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84" firstSheet="1" activeTab="3"/>
  </bookViews>
  <sheets>
    <sheet name="Ocjene" sheetId="4" state="hidden" r:id="rId1"/>
    <sheet name="EvidencijaA" sheetId="5" r:id="rId2"/>
    <sheet name="EvidencijaB" sheetId="14" r:id="rId3"/>
    <sheet name="EvidencijaC" sheetId="15" r:id="rId4"/>
    <sheet name="zakljucneA" sheetId="9" r:id="rId5"/>
    <sheet name="zakljucneB" sheetId="16" r:id="rId6"/>
    <sheet name="zakljucneC" sheetId="17" r:id="rId7"/>
    <sheet name="spisakA" sheetId="18" state="hidden" r:id="rId8"/>
    <sheet name="spisakB" sheetId="19" state="hidden" r:id="rId9"/>
    <sheet name="spisakC" sheetId="20" state="hidden" r:id="rId10"/>
    <sheet name="StatA" sheetId="8" state="hidden" r:id="rId11"/>
    <sheet name="StatB" sheetId="12" state="hidden" r:id="rId12"/>
    <sheet name="StatC" sheetId="13" state="hidden" r:id="rId13"/>
  </sheets>
  <definedNames>
    <definedName name="_xlnm._FilterDatabase" localSheetId="3" hidden="1">EvidencijaC!$B$8:$B$25</definedName>
    <definedName name="_xlnm.Print_Titles" localSheetId="3">EvidencijaC!$1:$7</definedName>
  </definedNames>
  <calcPr calcId="152511"/>
</workbook>
</file>

<file path=xl/calcChain.xml><?xml version="1.0" encoding="utf-8"?>
<calcChain xmlns="http://schemas.openxmlformats.org/spreadsheetml/2006/main">
  <c r="O9" i="15" l="1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O8" i="15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8" i="14"/>
  <c r="O9" i="5"/>
  <c r="O10" i="5"/>
  <c r="O11" i="5"/>
  <c r="O12" i="5"/>
  <c r="O13" i="5"/>
  <c r="O14" i="5"/>
  <c r="O8" i="5"/>
  <c r="T8" i="5" s="1"/>
  <c r="N9" i="14" l="1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8" i="14"/>
  <c r="N9" i="5"/>
  <c r="N10" i="5"/>
  <c r="N11" i="5"/>
  <c r="N12" i="5"/>
  <c r="N13" i="5"/>
  <c r="N14" i="5"/>
  <c r="N8" i="5"/>
  <c r="U8" i="5"/>
  <c r="N9" i="15" l="1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T8" i="15"/>
  <c r="N8" i="15"/>
  <c r="E15" i="17" l="1"/>
  <c r="E21" i="17"/>
  <c r="E31" i="17"/>
  <c r="E37" i="17"/>
  <c r="E39" i="17"/>
  <c r="E43" i="17"/>
  <c r="D24" i="17"/>
  <c r="D25" i="17"/>
  <c r="D26" i="17"/>
  <c r="D37" i="17"/>
  <c r="D43" i="17"/>
  <c r="D44" i="17"/>
  <c r="D45" i="17"/>
  <c r="D46" i="17"/>
  <c r="E11" i="16"/>
  <c r="E27" i="16"/>
  <c r="D9" i="16"/>
  <c r="D11" i="16"/>
  <c r="D13" i="16"/>
  <c r="D16" i="16"/>
  <c r="D19" i="16"/>
  <c r="D20" i="16"/>
  <c r="D21" i="16"/>
  <c r="D25" i="16"/>
  <c r="D26" i="16"/>
  <c r="T9" i="15"/>
  <c r="E9" i="17" s="1"/>
  <c r="T10" i="15"/>
  <c r="E10" i="17" s="1"/>
  <c r="T11" i="15"/>
  <c r="E11" i="17" s="1"/>
  <c r="T12" i="15"/>
  <c r="E12" i="17" s="1"/>
  <c r="T13" i="15"/>
  <c r="E13" i="17" s="1"/>
  <c r="T14" i="15"/>
  <c r="E14" i="17" s="1"/>
  <c r="T15" i="15"/>
  <c r="T16" i="15"/>
  <c r="E16" i="17" s="1"/>
  <c r="T17" i="15"/>
  <c r="E17" i="17" s="1"/>
  <c r="T18" i="15"/>
  <c r="E18" i="17" s="1"/>
  <c r="T19" i="15"/>
  <c r="P19" i="15" s="1"/>
  <c r="Q19" i="15" s="1"/>
  <c r="G19" i="17" s="1"/>
  <c r="T20" i="15"/>
  <c r="E20" i="17" s="1"/>
  <c r="T21" i="15"/>
  <c r="T22" i="15"/>
  <c r="E22" i="17" s="1"/>
  <c r="T23" i="15"/>
  <c r="E23" i="17" s="1"/>
  <c r="T24" i="15"/>
  <c r="E24" i="17" s="1"/>
  <c r="T25" i="15"/>
  <c r="E25" i="17" s="1"/>
  <c r="T26" i="15"/>
  <c r="E26" i="17" s="1"/>
  <c r="T27" i="15"/>
  <c r="E27" i="17" s="1"/>
  <c r="T28" i="15"/>
  <c r="E28" i="17" s="1"/>
  <c r="T29" i="15"/>
  <c r="E29" i="17" s="1"/>
  <c r="T30" i="15"/>
  <c r="E30" i="17" s="1"/>
  <c r="T31" i="15"/>
  <c r="T32" i="15"/>
  <c r="E32" i="17" s="1"/>
  <c r="T33" i="15"/>
  <c r="E33" i="17" s="1"/>
  <c r="T34" i="15"/>
  <c r="E34" i="17" s="1"/>
  <c r="T35" i="15"/>
  <c r="E35" i="17" s="1"/>
  <c r="T36" i="15"/>
  <c r="E36" i="17" s="1"/>
  <c r="T37" i="15"/>
  <c r="T38" i="15"/>
  <c r="E38" i="17" s="1"/>
  <c r="T39" i="15"/>
  <c r="T40" i="15"/>
  <c r="E40" i="17" s="1"/>
  <c r="T41" i="15"/>
  <c r="E41" i="17" s="1"/>
  <c r="T42" i="15"/>
  <c r="E42" i="17" s="1"/>
  <c r="T43" i="15"/>
  <c r="P43" i="15" s="1"/>
  <c r="T44" i="15"/>
  <c r="E44" i="17" s="1"/>
  <c r="T45" i="15"/>
  <c r="E45" i="17" s="1"/>
  <c r="T46" i="15"/>
  <c r="E46" i="17" s="1"/>
  <c r="E8" i="17"/>
  <c r="T8" i="14"/>
  <c r="E8" i="16" s="1"/>
  <c r="T9" i="14"/>
  <c r="P9" i="14" s="1"/>
  <c r="F9" i="16" s="1"/>
  <c r="T10" i="14"/>
  <c r="E10" i="16" s="1"/>
  <c r="T11" i="14"/>
  <c r="T12" i="14"/>
  <c r="E12" i="16" s="1"/>
  <c r="T13" i="14"/>
  <c r="E13" i="16" s="1"/>
  <c r="T14" i="14"/>
  <c r="E14" i="16" s="1"/>
  <c r="T15" i="14"/>
  <c r="E15" i="16" s="1"/>
  <c r="T16" i="14"/>
  <c r="P16" i="14" s="1"/>
  <c r="T17" i="14"/>
  <c r="E17" i="16" s="1"/>
  <c r="T18" i="14"/>
  <c r="E18" i="16" s="1"/>
  <c r="T19" i="14"/>
  <c r="E19" i="16" s="1"/>
  <c r="T20" i="14"/>
  <c r="P20" i="14" s="1"/>
  <c r="F20" i="16" s="1"/>
  <c r="T21" i="14"/>
  <c r="E21" i="16" s="1"/>
  <c r="T22" i="14"/>
  <c r="E22" i="16" s="1"/>
  <c r="T23" i="14"/>
  <c r="E23" i="16" s="1"/>
  <c r="T24" i="14"/>
  <c r="E24" i="16" s="1"/>
  <c r="T25" i="14"/>
  <c r="E25" i="16" s="1"/>
  <c r="T26" i="14"/>
  <c r="P26" i="14" s="1"/>
  <c r="F26" i="16" s="1"/>
  <c r="T27" i="14"/>
  <c r="E8" i="9"/>
  <c r="T9" i="5"/>
  <c r="E9" i="9" s="1"/>
  <c r="T10" i="5"/>
  <c r="E10" i="9" s="1"/>
  <c r="T11" i="5"/>
  <c r="E11" i="9" s="1"/>
  <c r="T12" i="5"/>
  <c r="E12" i="9" s="1"/>
  <c r="T13" i="5"/>
  <c r="T14" i="5"/>
  <c r="E14" i="9" s="1"/>
  <c r="D9" i="9"/>
  <c r="D11" i="9"/>
  <c r="D12" i="9"/>
  <c r="D8" i="9"/>
  <c r="U10" i="15"/>
  <c r="D10" i="17" s="1"/>
  <c r="U20" i="15"/>
  <c r="D20" i="17" s="1"/>
  <c r="U21" i="15"/>
  <c r="D21" i="17" s="1"/>
  <c r="U22" i="15"/>
  <c r="D22" i="17" s="1"/>
  <c r="U24" i="15"/>
  <c r="U25" i="15"/>
  <c r="U26" i="15"/>
  <c r="U37" i="15"/>
  <c r="U40" i="15"/>
  <c r="D40" i="17" s="1"/>
  <c r="U43" i="15"/>
  <c r="U44" i="15"/>
  <c r="U45" i="15"/>
  <c r="U46" i="15"/>
  <c r="U9" i="14"/>
  <c r="U11" i="14"/>
  <c r="U13" i="14"/>
  <c r="U16" i="14"/>
  <c r="U19" i="14"/>
  <c r="U20" i="14"/>
  <c r="U21" i="14"/>
  <c r="U22" i="14"/>
  <c r="D22" i="16" s="1"/>
  <c r="U23" i="14"/>
  <c r="D23" i="16" s="1"/>
  <c r="U25" i="14"/>
  <c r="U26" i="14"/>
  <c r="U9" i="5"/>
  <c r="U11" i="5"/>
  <c r="U12" i="5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8" i="17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8" i="16"/>
  <c r="P11" i="14"/>
  <c r="Q11" i="14" s="1"/>
  <c r="G11" i="16" s="1"/>
  <c r="P19" i="14"/>
  <c r="Q19" i="14" s="1"/>
  <c r="G19" i="16" s="1"/>
  <c r="P21" i="14"/>
  <c r="F21" i="16" s="1"/>
  <c r="P22" i="14"/>
  <c r="Q22" i="14" s="1"/>
  <c r="G22" i="16" s="1"/>
  <c r="P9" i="5"/>
  <c r="Q9" i="5" s="1"/>
  <c r="G9" i="9" s="1"/>
  <c r="P21" i="15"/>
  <c r="F21" i="17" s="1"/>
  <c r="P37" i="15"/>
  <c r="F37" i="17" s="1"/>
  <c r="P45" i="15"/>
  <c r="F45" i="17" s="1"/>
  <c r="F3" i="20"/>
  <c r="F4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2" i="20"/>
  <c r="F2" i="19"/>
  <c r="E3" i="20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2" i="20"/>
  <c r="E2" i="19"/>
  <c r="F3" i="19"/>
  <c r="F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" i="18"/>
  <c r="E3" i="19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" i="18"/>
  <c r="F3" i="18"/>
  <c r="F4" i="18"/>
  <c r="F5" i="18"/>
  <c r="F6" i="18"/>
  <c r="F7" i="18"/>
  <c r="F8" i="18"/>
  <c r="E3" i="18"/>
  <c r="E4" i="18"/>
  <c r="E5" i="18"/>
  <c r="E6" i="18"/>
  <c r="E7" i="18"/>
  <c r="E8" i="18"/>
  <c r="A9" i="17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10" i="16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9" i="16"/>
  <c r="C9" i="9"/>
  <c r="C10" i="9"/>
  <c r="C11" i="9"/>
  <c r="C12" i="9"/>
  <c r="C13" i="9"/>
  <c r="C14" i="9"/>
  <c r="C8" i="9"/>
  <c r="B9" i="9"/>
  <c r="B10" i="9"/>
  <c r="B11" i="9"/>
  <c r="B12" i="9"/>
  <c r="B13" i="9"/>
  <c r="B14" i="9"/>
  <c r="A10" i="9"/>
  <c r="A11" i="9" s="1"/>
  <c r="A12" i="9" s="1"/>
  <c r="A13" i="9" s="1"/>
  <c r="A14" i="9" s="1"/>
  <c r="A9" i="9"/>
  <c r="S51" i="15"/>
  <c r="S50" i="15"/>
  <c r="S49" i="15"/>
  <c r="S48" i="15"/>
  <c r="S47" i="15"/>
  <c r="S46" i="15"/>
  <c r="S45" i="15"/>
  <c r="S44" i="15"/>
  <c r="S43" i="15"/>
  <c r="S42" i="15"/>
  <c r="U42" i="15" s="1"/>
  <c r="D42" i="17" s="1"/>
  <c r="S41" i="15"/>
  <c r="U41" i="15" s="1"/>
  <c r="D41" i="17" s="1"/>
  <c r="S40" i="15"/>
  <c r="S39" i="15"/>
  <c r="U39" i="15" s="1"/>
  <c r="D39" i="17" s="1"/>
  <c r="S38" i="15"/>
  <c r="U38" i="15" s="1"/>
  <c r="D38" i="17" s="1"/>
  <c r="S37" i="15"/>
  <c r="S36" i="15"/>
  <c r="S35" i="15"/>
  <c r="S34" i="15"/>
  <c r="S33" i="15"/>
  <c r="U33" i="15" s="1"/>
  <c r="D33" i="17" s="1"/>
  <c r="S32" i="15"/>
  <c r="U32" i="15" s="1"/>
  <c r="D32" i="17" s="1"/>
  <c r="S31" i="15"/>
  <c r="U31" i="15" s="1"/>
  <c r="D31" i="17" s="1"/>
  <c r="S30" i="15"/>
  <c r="S29" i="15"/>
  <c r="U29" i="15" s="1"/>
  <c r="D29" i="17" s="1"/>
  <c r="S28" i="15"/>
  <c r="U28" i="15" s="1"/>
  <c r="D28" i="17" s="1"/>
  <c r="S27" i="15"/>
  <c r="U27" i="15" s="1"/>
  <c r="D27" i="17" s="1"/>
  <c r="S26" i="15"/>
  <c r="S25" i="15"/>
  <c r="S24" i="15"/>
  <c r="S23" i="15"/>
  <c r="U23" i="15" s="1"/>
  <c r="D23" i="17" s="1"/>
  <c r="S22" i="15"/>
  <c r="P22" i="15" s="1"/>
  <c r="S21" i="15"/>
  <c r="S20" i="15"/>
  <c r="S19" i="15"/>
  <c r="U19" i="15" s="1"/>
  <c r="D19" i="17" s="1"/>
  <c r="S18" i="15"/>
  <c r="U18" i="15" s="1"/>
  <c r="D18" i="17" s="1"/>
  <c r="S17" i="15"/>
  <c r="U17" i="15" s="1"/>
  <c r="D17" i="17" s="1"/>
  <c r="S16" i="15"/>
  <c r="S15" i="15"/>
  <c r="P15" i="15" s="1"/>
  <c r="S14" i="15"/>
  <c r="P14" i="15" s="1"/>
  <c r="Q14" i="15" s="1"/>
  <c r="G14" i="17" s="1"/>
  <c r="S13" i="15"/>
  <c r="S12" i="15"/>
  <c r="S11" i="15"/>
  <c r="P11" i="15" s="1"/>
  <c r="S10" i="15"/>
  <c r="S9" i="15"/>
  <c r="P9" i="15" s="1"/>
  <c r="F9" i="17" s="1"/>
  <c r="S8" i="15"/>
  <c r="U8" i="15" s="1"/>
  <c r="D8" i="17" s="1"/>
  <c r="S51" i="14"/>
  <c r="S50" i="14"/>
  <c r="S49" i="14"/>
  <c r="S48" i="14"/>
  <c r="S47" i="14"/>
  <c r="S46" i="14"/>
  <c r="S45" i="14"/>
  <c r="S44" i="14"/>
  <c r="S43" i="14"/>
  <c r="S42" i="14"/>
  <c r="S41" i="14"/>
  <c r="S40" i="14"/>
  <c r="S39" i="14"/>
  <c r="S38" i="14"/>
  <c r="S37" i="14"/>
  <c r="S36" i="14"/>
  <c r="S35" i="14"/>
  <c r="S34" i="14"/>
  <c r="S33" i="14"/>
  <c r="S32" i="14"/>
  <c r="S31" i="14"/>
  <c r="S30" i="14"/>
  <c r="S29" i="14"/>
  <c r="S28" i="14"/>
  <c r="S27" i="14"/>
  <c r="P27" i="14" s="1"/>
  <c r="S26" i="14"/>
  <c r="S25" i="14"/>
  <c r="S24" i="14"/>
  <c r="S23" i="14"/>
  <c r="S22" i="14"/>
  <c r="S21" i="14"/>
  <c r="S20" i="14"/>
  <c r="S19" i="14"/>
  <c r="S18" i="14"/>
  <c r="U18" i="14" s="1"/>
  <c r="D18" i="16" s="1"/>
  <c r="S17" i="14"/>
  <c r="S16" i="14"/>
  <c r="S15" i="14"/>
  <c r="U15" i="14" s="1"/>
  <c r="D15" i="16" s="1"/>
  <c r="S14" i="14"/>
  <c r="S13" i="14"/>
  <c r="S12" i="14"/>
  <c r="S11" i="14"/>
  <c r="S10" i="14"/>
  <c r="U10" i="14" s="1"/>
  <c r="D10" i="16" s="1"/>
  <c r="S9" i="14"/>
  <c r="S8" i="14"/>
  <c r="U8" i="14" s="1"/>
  <c r="D8" i="16" s="1"/>
  <c r="S9" i="5"/>
  <c r="S10" i="5"/>
  <c r="P10" i="5" s="1"/>
  <c r="S11" i="5"/>
  <c r="S12" i="5"/>
  <c r="S13" i="5"/>
  <c r="U13" i="5" s="1"/>
  <c r="D13" i="9" s="1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8" i="5"/>
  <c r="F43" i="17" l="1"/>
  <c r="Q43" i="15"/>
  <c r="G43" i="17" s="1"/>
  <c r="P44" i="15"/>
  <c r="F44" i="17" s="1"/>
  <c r="Q45" i="15"/>
  <c r="G45" i="17" s="1"/>
  <c r="P41" i="15"/>
  <c r="F41" i="17" s="1"/>
  <c r="P16" i="15"/>
  <c r="P35" i="15"/>
  <c r="P25" i="14"/>
  <c r="F25" i="16" s="1"/>
  <c r="F19" i="16"/>
  <c r="P23" i="14"/>
  <c r="Q23" i="14" s="1"/>
  <c r="G23" i="16" s="1"/>
  <c r="E26" i="16"/>
  <c r="F11" i="16"/>
  <c r="E9" i="16"/>
  <c r="E20" i="16"/>
  <c r="E19" i="17"/>
  <c r="P24" i="14"/>
  <c r="Q24" i="14" s="1"/>
  <c r="G24" i="16" s="1"/>
  <c r="P17" i="14"/>
  <c r="F17" i="16" s="1"/>
  <c r="Q16" i="14"/>
  <c r="G16" i="16" s="1"/>
  <c r="F16" i="16"/>
  <c r="E16" i="16"/>
  <c r="P14" i="14"/>
  <c r="Q21" i="14"/>
  <c r="G21" i="16" s="1"/>
  <c r="P13" i="14"/>
  <c r="F13" i="16" s="1"/>
  <c r="P14" i="5"/>
  <c r="Q14" i="5" s="1"/>
  <c r="G14" i="9" s="1"/>
  <c r="P12" i="5"/>
  <c r="F9" i="9"/>
  <c r="P11" i="5"/>
  <c r="P40" i="15"/>
  <c r="Q40" i="15" s="1"/>
  <c r="G40" i="17" s="1"/>
  <c r="P13" i="15"/>
  <c r="F13" i="17" s="1"/>
  <c r="P33" i="15"/>
  <c r="F33" i="17" s="1"/>
  <c r="P10" i="15"/>
  <c r="F10" i="17" s="1"/>
  <c r="P34" i="15"/>
  <c r="F34" i="17" s="1"/>
  <c r="P26" i="15"/>
  <c r="F26" i="17" s="1"/>
  <c r="P46" i="15"/>
  <c r="P25" i="15"/>
  <c r="F25" i="17" s="1"/>
  <c r="P24" i="15"/>
  <c r="P30" i="15"/>
  <c r="Q30" i="15" s="1"/>
  <c r="G30" i="17" s="1"/>
  <c r="P20" i="15"/>
  <c r="F20" i="17" s="1"/>
  <c r="P10" i="14"/>
  <c r="F10" i="16" s="1"/>
  <c r="U14" i="5"/>
  <c r="D14" i="9" s="1"/>
  <c r="P32" i="15"/>
  <c r="Q32" i="15" s="1"/>
  <c r="G32" i="17" s="1"/>
  <c r="P17" i="15"/>
  <c r="F17" i="17" s="1"/>
  <c r="P39" i="15"/>
  <c r="Q39" i="15" s="1"/>
  <c r="G39" i="17" s="1"/>
  <c r="U16" i="15"/>
  <c r="D16" i="17" s="1"/>
  <c r="P38" i="15"/>
  <c r="Q38" i="15" s="1"/>
  <c r="G38" i="17" s="1"/>
  <c r="F22" i="16"/>
  <c r="Q37" i="15"/>
  <c r="G37" i="17" s="1"/>
  <c r="Q20" i="15"/>
  <c r="G20" i="17" s="1"/>
  <c r="P15" i="14"/>
  <c r="F23" i="16"/>
  <c r="P13" i="5"/>
  <c r="U17" i="14"/>
  <c r="D17" i="16" s="1"/>
  <c r="P18" i="14"/>
  <c r="F18" i="16" s="1"/>
  <c r="Q14" i="14"/>
  <c r="G14" i="16" s="1"/>
  <c r="F14" i="16"/>
  <c r="U14" i="14"/>
  <c r="D14" i="16" s="1"/>
  <c r="F10" i="9"/>
  <c r="Q10" i="5"/>
  <c r="G10" i="9" s="1"/>
  <c r="U10" i="5"/>
  <c r="D10" i="9" s="1"/>
  <c r="P8" i="14"/>
  <c r="U12" i="14"/>
  <c r="D12" i="16" s="1"/>
  <c r="P12" i="14"/>
  <c r="F12" i="16" s="1"/>
  <c r="Q27" i="14"/>
  <c r="G27" i="16" s="1"/>
  <c r="F27" i="16"/>
  <c r="U27" i="14"/>
  <c r="D27" i="16" s="1"/>
  <c r="U24" i="14"/>
  <c r="D24" i="16" s="1"/>
  <c r="Q11" i="15"/>
  <c r="G11" i="17" s="1"/>
  <c r="F11" i="17"/>
  <c r="U11" i="15"/>
  <c r="D11" i="17" s="1"/>
  <c r="P12" i="15"/>
  <c r="F12" i="17" s="1"/>
  <c r="U12" i="15"/>
  <c r="D12" i="17" s="1"/>
  <c r="U13" i="15"/>
  <c r="D13" i="17" s="1"/>
  <c r="P28" i="15"/>
  <c r="F28" i="17" s="1"/>
  <c r="P27" i="15"/>
  <c r="P29" i="15"/>
  <c r="F29" i="17" s="1"/>
  <c r="U30" i="15"/>
  <c r="D30" i="17" s="1"/>
  <c r="F15" i="17"/>
  <c r="Q15" i="15"/>
  <c r="G15" i="17" s="1"/>
  <c r="U15" i="15"/>
  <c r="D15" i="17" s="1"/>
  <c r="Q16" i="15"/>
  <c r="G16" i="17" s="1"/>
  <c r="F16" i="17"/>
  <c r="P31" i="15"/>
  <c r="P18" i="15"/>
  <c r="F18" i="17" s="1"/>
  <c r="F19" i="17"/>
  <c r="U34" i="15"/>
  <c r="D34" i="17" s="1"/>
  <c r="Q21" i="15"/>
  <c r="G21" i="17" s="1"/>
  <c r="Q22" i="15"/>
  <c r="G22" i="17" s="1"/>
  <c r="F22" i="17"/>
  <c r="Q35" i="15"/>
  <c r="G35" i="17" s="1"/>
  <c r="F35" i="17"/>
  <c r="U35" i="15"/>
  <c r="D35" i="17" s="1"/>
  <c r="P42" i="15"/>
  <c r="F42" i="17" s="1"/>
  <c r="P36" i="15"/>
  <c r="F36" i="17" s="1"/>
  <c r="U36" i="15"/>
  <c r="D36" i="17" s="1"/>
  <c r="P23" i="15"/>
  <c r="F38" i="17"/>
  <c r="P8" i="15"/>
  <c r="U9" i="15"/>
  <c r="D9" i="17" s="1"/>
  <c r="U14" i="15"/>
  <c r="D14" i="17" s="1"/>
  <c r="F14" i="17"/>
  <c r="Q9" i="15"/>
  <c r="G9" i="17" s="1"/>
  <c r="Q41" i="15"/>
  <c r="G41" i="17" s="1"/>
  <c r="Q25" i="14"/>
  <c r="G25" i="16" s="1"/>
  <c r="Q26" i="14"/>
  <c r="G26" i="16" s="1"/>
  <c r="Q20" i="14"/>
  <c r="G20" i="16" s="1"/>
  <c r="Q9" i="14"/>
  <c r="G9" i="16" s="1"/>
  <c r="P8" i="5"/>
  <c r="E13" i="9"/>
  <c r="Q13" i="14"/>
  <c r="G13" i="16" s="1"/>
  <c r="Q10" i="15"/>
  <c r="G10" i="17" s="1"/>
  <c r="B8" i="9"/>
  <c r="S15" i="13"/>
  <c r="R15" i="13"/>
  <c r="C15" i="13"/>
  <c r="Q44" i="15" l="1"/>
  <c r="G44" i="17" s="1"/>
  <c r="Q25" i="15"/>
  <c r="G25" i="17" s="1"/>
  <c r="Q26" i="15"/>
  <c r="G26" i="17" s="1"/>
  <c r="F24" i="16"/>
  <c r="Q17" i="14"/>
  <c r="G17" i="16" s="1"/>
  <c r="F12" i="9"/>
  <c r="Q12" i="5"/>
  <c r="G12" i="9" s="1"/>
  <c r="F14" i="9"/>
  <c r="F11" i="9"/>
  <c r="Q11" i="5"/>
  <c r="G11" i="9" s="1"/>
  <c r="Q8" i="5"/>
  <c r="G8" i="9" s="1"/>
  <c r="F8" i="9"/>
  <c r="F40" i="17"/>
  <c r="Q13" i="15"/>
  <c r="G13" i="17" s="1"/>
  <c r="Q24" i="15"/>
  <c r="G24" i="17" s="1"/>
  <c r="F24" i="17"/>
  <c r="F30" i="17"/>
  <c r="Q46" i="15"/>
  <c r="G46" i="17" s="1"/>
  <c r="F46" i="17"/>
  <c r="Q34" i="15"/>
  <c r="G34" i="17" s="1"/>
  <c r="Q33" i="15"/>
  <c r="G33" i="17" s="1"/>
  <c r="Q10" i="14"/>
  <c r="G10" i="16" s="1"/>
  <c r="F32" i="17"/>
  <c r="Q17" i="15"/>
  <c r="G17" i="17" s="1"/>
  <c r="F39" i="17"/>
  <c r="Q12" i="14"/>
  <c r="G12" i="16" s="1"/>
  <c r="Q28" i="15"/>
  <c r="G28" i="17" s="1"/>
  <c r="Q15" i="14"/>
  <c r="G15" i="16" s="1"/>
  <c r="F15" i="16"/>
  <c r="Q13" i="5"/>
  <c r="G13" i="9" s="1"/>
  <c r="F13" i="9"/>
  <c r="Q18" i="14"/>
  <c r="G18" i="16" s="1"/>
  <c r="Q8" i="14"/>
  <c r="G8" i="16" s="1"/>
  <c r="F8" i="16"/>
  <c r="Q12" i="15"/>
  <c r="G12" i="17" s="1"/>
  <c r="Q27" i="15"/>
  <c r="G27" i="17" s="1"/>
  <c r="F27" i="17"/>
  <c r="Q29" i="15"/>
  <c r="G29" i="17" s="1"/>
  <c r="F31" i="17"/>
  <c r="Q31" i="15"/>
  <c r="G31" i="17" s="1"/>
  <c r="Q18" i="15"/>
  <c r="G18" i="17" s="1"/>
  <c r="Q42" i="15"/>
  <c r="G42" i="17" s="1"/>
  <c r="Q36" i="15"/>
  <c r="G36" i="17" s="1"/>
  <c r="Q23" i="15"/>
  <c r="G23" i="17" s="1"/>
  <c r="F23" i="17"/>
  <c r="Q8" i="15"/>
  <c r="G8" i="17" s="1"/>
  <c r="F8" i="17"/>
  <c r="P15" i="13"/>
  <c r="Q15" i="13" s="1"/>
  <c r="M15" i="13"/>
  <c r="K15" i="13"/>
  <c r="I15" i="13"/>
  <c r="G15" i="13"/>
  <c r="E15" i="13"/>
  <c r="S15" i="12"/>
  <c r="P15" i="12"/>
  <c r="Q15" i="12"/>
  <c r="M15" i="12"/>
  <c r="C15" i="8"/>
  <c r="O15" i="13" l="1"/>
  <c r="E15" i="12"/>
  <c r="G15" i="12"/>
  <c r="I15" i="12"/>
  <c r="K15" i="12"/>
  <c r="K15" i="8"/>
  <c r="E15" i="8"/>
  <c r="I15" i="8"/>
  <c r="G15" i="8"/>
  <c r="M15" i="8"/>
  <c r="P15" i="8"/>
  <c r="Q15" i="8" s="1"/>
  <c r="O15" i="12" l="1"/>
  <c r="O15" i="8"/>
  <c r="S15" i="8" s="1"/>
</calcChain>
</file>

<file path=xl/comments1.xml><?xml version="1.0" encoding="utf-8"?>
<comments xmlns="http://schemas.openxmlformats.org/spreadsheetml/2006/main">
  <authors>
    <author>Author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Upisane su donje granice za ocjene
</t>
        </r>
      </text>
    </comment>
  </commentList>
</comments>
</file>

<file path=xl/sharedStrings.xml><?xml version="1.0" encoding="utf-8"?>
<sst xmlns="http://schemas.openxmlformats.org/spreadsheetml/2006/main" count="888" uniqueCount="391">
  <si>
    <t>Indeks</t>
  </si>
  <si>
    <t>God. Upisa</t>
  </si>
  <si>
    <t>Ime</t>
  </si>
  <si>
    <t>Prezime</t>
  </si>
  <si>
    <t>20</t>
  </si>
  <si>
    <t>2020</t>
  </si>
  <si>
    <t>Danica</t>
  </si>
  <si>
    <t>Duković</t>
  </si>
  <si>
    <t>21</t>
  </si>
  <si>
    <t>Milica</t>
  </si>
  <si>
    <t>Uskoković</t>
  </si>
  <si>
    <t>22</t>
  </si>
  <si>
    <t>Maša</t>
  </si>
  <si>
    <t>Laban</t>
  </si>
  <si>
    <t>2019</t>
  </si>
  <si>
    <t>3</t>
  </si>
  <si>
    <t>2018</t>
  </si>
  <si>
    <t>8</t>
  </si>
  <si>
    <t>2017</t>
  </si>
  <si>
    <t>Ivana</t>
  </si>
  <si>
    <t>Fatić</t>
  </si>
  <si>
    <t>41</t>
  </si>
  <si>
    <t>Igor</t>
  </si>
  <si>
    <t>Mihajlović</t>
  </si>
  <si>
    <t>5</t>
  </si>
  <si>
    <t>Jovana</t>
  </si>
  <si>
    <t>Bujišić</t>
  </si>
  <si>
    <t>7</t>
  </si>
  <si>
    <t>Ljiljana</t>
  </si>
  <si>
    <t>Jelić</t>
  </si>
  <si>
    <t>Jovan</t>
  </si>
  <si>
    <t>Ana</t>
  </si>
  <si>
    <t>18</t>
  </si>
  <si>
    <t>Marija</t>
  </si>
  <si>
    <t>28</t>
  </si>
  <si>
    <t>Radoman</t>
  </si>
  <si>
    <t>Mijanović</t>
  </si>
  <si>
    <t>Dijana</t>
  </si>
  <si>
    <t>Popović</t>
  </si>
  <si>
    <t>32</t>
  </si>
  <si>
    <t>Janjušević</t>
  </si>
  <si>
    <t>2</t>
  </si>
  <si>
    <t>2016</t>
  </si>
  <si>
    <t>Tijana</t>
  </si>
  <si>
    <t>Bogavac</t>
  </si>
  <si>
    <t>38</t>
  </si>
  <si>
    <t>Bogdan</t>
  </si>
  <si>
    <t>Rakonjac</t>
  </si>
  <si>
    <t>14</t>
  </si>
  <si>
    <t>2015</t>
  </si>
  <si>
    <t>Nebojša</t>
  </si>
  <si>
    <t>Kasalica</t>
  </si>
  <si>
    <t>1</t>
  </si>
  <si>
    <t>Božović</t>
  </si>
  <si>
    <t>B</t>
  </si>
  <si>
    <t>Luka</t>
  </si>
  <si>
    <t>17</t>
  </si>
  <si>
    <t>Nemanja</t>
  </si>
  <si>
    <t>Novović</t>
  </si>
  <si>
    <t>Andrija</t>
  </si>
  <si>
    <t>Krnić</t>
  </si>
  <si>
    <t>39</t>
  </si>
  <si>
    <t>40</t>
  </si>
  <si>
    <t>Milka</t>
  </si>
  <si>
    <t>Dedeić</t>
  </si>
  <si>
    <t>Nikola</t>
  </si>
  <si>
    <t>Zorana</t>
  </si>
  <si>
    <t>Preradović</t>
  </si>
  <si>
    <t>Pavle</t>
  </si>
  <si>
    <t>Raičević</t>
  </si>
  <si>
    <t>33</t>
  </si>
  <si>
    <t>Dejana</t>
  </si>
  <si>
    <t>Vukčević</t>
  </si>
  <si>
    <t>50</t>
  </si>
  <si>
    <t>Aleksa</t>
  </si>
  <si>
    <t>Vujošević</t>
  </si>
  <si>
    <t>7046</t>
  </si>
  <si>
    <t>Kadić</t>
  </si>
  <si>
    <t>7027</t>
  </si>
  <si>
    <t>Mrvošević</t>
  </si>
  <si>
    <t>E</t>
  </si>
  <si>
    <t>F</t>
  </si>
  <si>
    <t>D</t>
  </si>
  <si>
    <t>C</t>
  </si>
  <si>
    <t>A</t>
  </si>
  <si>
    <t>Ukupno</t>
  </si>
  <si>
    <t>Predlog ocjene</t>
  </si>
  <si>
    <t>Skala za ocjene</t>
  </si>
  <si>
    <t>STUDIJE: Osnovne akademske</t>
  </si>
  <si>
    <t>PREDMET: Matematika I</t>
  </si>
  <si>
    <t>Broj ECTS kredita: 6</t>
  </si>
  <si>
    <t>SARADNIK: Velimir Ćorović</t>
  </si>
  <si>
    <t>Evid. broj</t>
  </si>
  <si>
    <t>Ime i prezime studenta</t>
  </si>
  <si>
    <t>BROJ OSVOJENIH POENA ZA SVAKI OBLIK PROVJERE ZNANJA STUDENTA</t>
  </si>
  <si>
    <t>Ukupan broj poena</t>
  </si>
  <si>
    <t>Prisustvo nastavi</t>
  </si>
  <si>
    <t>Domaći zadaci</t>
  </si>
  <si>
    <t>Kolokvijumi</t>
  </si>
  <si>
    <t>Završni ispit</t>
  </si>
  <si>
    <t>I</t>
  </si>
  <si>
    <t>II</t>
  </si>
  <si>
    <t>III</t>
  </si>
  <si>
    <t>IV</t>
  </si>
  <si>
    <t>V</t>
  </si>
  <si>
    <t>VI</t>
  </si>
  <si>
    <t>Redovni</t>
  </si>
  <si>
    <t>Popravni</t>
  </si>
  <si>
    <t xml:space="preserve">STUDIJSKI PROGRAM: Matematika </t>
  </si>
  <si>
    <t>Numerička analiza</t>
  </si>
  <si>
    <t>STUDIJSKI PROGRAM: Matematika I računarske nauke</t>
  </si>
  <si>
    <t>STUDIJSKI PROGRAM: Računarske nauke</t>
  </si>
  <si>
    <r>
      <rPr>
        <b/>
        <sz val="11"/>
        <color theme="1"/>
        <rFont val="Arial"/>
        <family val="2"/>
      </rPr>
      <t>STUDIJE:</t>
    </r>
    <r>
      <rPr>
        <sz val="11"/>
        <color theme="1"/>
        <rFont val="Arial"/>
        <family val="2"/>
      </rPr>
      <t xml:space="preserve"> Osnovne akademske</t>
    </r>
  </si>
  <si>
    <r>
      <rPr>
        <b/>
        <sz val="11"/>
        <color theme="1"/>
        <rFont val="Arial"/>
        <family val="2"/>
      </rPr>
      <t>Broj ECTS kredita:</t>
    </r>
    <r>
      <rPr>
        <sz val="11"/>
        <color theme="1"/>
        <rFont val="Arial"/>
        <family val="2"/>
      </rPr>
      <t xml:space="preserve"> 6</t>
    </r>
  </si>
  <si>
    <t>Redni broj</t>
  </si>
  <si>
    <t>Evidencioni broj</t>
  </si>
  <si>
    <t>OSVOJENI BROJ POENA</t>
  </si>
  <si>
    <t>Zaključna ocjena</t>
  </si>
  <si>
    <t>U toku semestra</t>
  </si>
  <si>
    <t>Na završnom ispitu</t>
  </si>
  <si>
    <r>
      <t>STUDIJSKI PROGRAM:</t>
    </r>
    <r>
      <rPr>
        <sz val="11"/>
        <color theme="1"/>
        <rFont val="Arial"/>
        <family val="2"/>
      </rPr>
      <t xml:space="preserve"> Matematika</t>
    </r>
  </si>
  <si>
    <r>
      <t>PREDMET:</t>
    </r>
    <r>
      <rPr>
        <sz val="11"/>
        <color theme="1"/>
        <rFont val="Arial"/>
        <family val="2"/>
      </rPr>
      <t xml:space="preserve"> Numerička analiza</t>
    </r>
  </si>
  <si>
    <r>
      <t>STUDIJSKI PROGRAM:</t>
    </r>
    <r>
      <rPr>
        <sz val="11"/>
        <color theme="1"/>
        <rFont val="Arial"/>
        <family val="2"/>
      </rPr>
      <t xml:space="preserve"> Računarske nauke</t>
    </r>
  </si>
  <si>
    <t>UNIVERZITET CRNE GORE</t>
  </si>
  <si>
    <r>
      <t>Studije:</t>
    </r>
    <r>
      <rPr>
        <sz val="11"/>
        <rFont val="Arial"/>
        <family val="2"/>
      </rPr>
      <t xml:space="preserve"> Osnovne akademske</t>
    </r>
  </si>
  <si>
    <r>
      <t>Godina:</t>
    </r>
    <r>
      <rPr>
        <sz val="11"/>
        <rFont val="Arial"/>
        <family val="2"/>
      </rPr>
      <t xml:space="preserve"> 2020/2021</t>
    </r>
  </si>
  <si>
    <t>I Z V J E Š T A J</t>
  </si>
  <si>
    <t>statističke analize</t>
  </si>
  <si>
    <t>po završetku zimskog semestra studijske 2020/2021 godine</t>
  </si>
  <si>
    <t>Br.</t>
  </si>
  <si>
    <t>NAZIV PREDMETA (KURS)</t>
  </si>
  <si>
    <t xml:space="preserve">Broj studenata </t>
  </si>
  <si>
    <t>USPJEH - OCJENE</t>
  </si>
  <si>
    <t>UKUPNO</t>
  </si>
  <si>
    <t>"A"</t>
  </si>
  <si>
    <t>"B"</t>
  </si>
  <si>
    <t>"C"</t>
  </si>
  <si>
    <t>"D"</t>
  </si>
  <si>
    <t>"E"</t>
  </si>
  <si>
    <t>"F"</t>
  </si>
  <si>
    <t>Uspješno</t>
  </si>
  <si>
    <t>Neuspješno</t>
  </si>
  <si>
    <t>%</t>
  </si>
  <si>
    <t>Prirodno matematički fakultet</t>
  </si>
  <si>
    <t>Studijski program:Matematika</t>
  </si>
  <si>
    <r>
      <t>Semestar:</t>
    </r>
    <r>
      <rPr>
        <sz val="11"/>
        <rFont val="Arial"/>
        <family val="2"/>
      </rPr>
      <t xml:space="preserve"> V</t>
    </r>
  </si>
  <si>
    <t>Prof. dr Božidar Popović</t>
  </si>
  <si>
    <t>Studijski program:Matematika i računarske nauke</t>
  </si>
  <si>
    <t>Studijski program: Računarske nauke</t>
  </si>
  <si>
    <t>Broj ECTS kredita: 4</t>
  </si>
  <si>
    <r>
      <t>Broj ECTS kredita:</t>
    </r>
    <r>
      <rPr>
        <sz val="11"/>
        <color theme="1"/>
        <rFont val="Arial"/>
        <family val="2"/>
      </rPr>
      <t xml:space="preserve"> 4</t>
    </r>
  </si>
  <si>
    <t>Broj ECTS kredita: 5</t>
  </si>
  <si>
    <r>
      <t>Broj ECTS kredita:</t>
    </r>
    <r>
      <rPr>
        <sz val="11"/>
        <color theme="1"/>
        <rFont val="Arial"/>
        <family val="2"/>
      </rPr>
      <t xml:space="preserve"> 5</t>
    </r>
  </si>
  <si>
    <t>OBRAZAC za evidenciju osvojenih poena na predmetu i predlog ocjene, studijske 2021/2022. zimski semestar</t>
  </si>
  <si>
    <t>redovni</t>
  </si>
  <si>
    <t>popravni</t>
  </si>
  <si>
    <t>KK</t>
  </si>
  <si>
    <t>KZ</t>
  </si>
  <si>
    <t>NASTAVNIK: doc. dr Božidar Popović</t>
  </si>
  <si>
    <r>
      <t>NASTAVNIK:</t>
    </r>
    <r>
      <rPr>
        <sz val="11"/>
        <color theme="1"/>
        <rFont val="Arial"/>
        <family val="2"/>
      </rPr>
      <t xml:space="preserve"> doc. dr Božidar Popović</t>
    </r>
  </si>
  <si>
    <r>
      <t>STUDIJSKI PROGRAM:</t>
    </r>
    <r>
      <rPr>
        <sz val="11"/>
        <color theme="1"/>
        <rFont val="Arial"/>
        <family val="2"/>
      </rPr>
      <t xml:space="preserve"> Matematika i računarske nauke</t>
    </r>
  </si>
  <si>
    <t>OBRAZAC ZA ZAKLJUČNE OCJENE, STUDIJSKE 20212022. ZIMSKI SEMESTAR</t>
  </si>
  <si>
    <t>OBRAZAC ZA ZAKLJUČNE OCJENE, STUDIJSKE 2021/2022. ZIMSKI SEMESTAR</t>
  </si>
  <si>
    <t>Vid</t>
  </si>
  <si>
    <t>Put</t>
  </si>
  <si>
    <t>Plan</t>
  </si>
  <si>
    <t>S</t>
  </si>
  <si>
    <t>23</t>
  </si>
  <si>
    <t>Kovačević</t>
  </si>
  <si>
    <t>Anđela</t>
  </si>
  <si>
    <t>Zečević</t>
  </si>
  <si>
    <t>Ralević</t>
  </si>
  <si>
    <t>index_spojena</t>
  </si>
  <si>
    <t>ime i prez spojena</t>
  </si>
  <si>
    <t>2021</t>
  </si>
  <si>
    <t>Nermina</t>
  </si>
  <si>
    <t>Ćeman</t>
  </si>
  <si>
    <t>Nadžije</t>
  </si>
  <si>
    <t>Molla</t>
  </si>
  <si>
    <t>Emina</t>
  </si>
  <si>
    <t>12</t>
  </si>
  <si>
    <t>Marina</t>
  </si>
  <si>
    <t>Vujanović</t>
  </si>
  <si>
    <t>Majda</t>
  </si>
  <si>
    <t>Šukurica</t>
  </si>
  <si>
    <t>Ekan</t>
  </si>
  <si>
    <t>Kojić</t>
  </si>
  <si>
    <t>Džaković</t>
  </si>
  <si>
    <t>13</t>
  </si>
  <si>
    <t>Milikić</t>
  </si>
  <si>
    <t>25</t>
  </si>
  <si>
    <t>Ivanović</t>
  </si>
  <si>
    <t>27</t>
  </si>
  <si>
    <t>Cerović</t>
  </si>
  <si>
    <t>Petar</t>
  </si>
  <si>
    <t>Janković</t>
  </si>
  <si>
    <t>2012</t>
  </si>
  <si>
    <t>4</t>
  </si>
  <si>
    <t>52</t>
  </si>
  <si>
    <t>Perišić</t>
  </si>
  <si>
    <t>53</t>
  </si>
  <si>
    <t>Aleksandar</t>
  </si>
  <si>
    <t>Dragaš</t>
  </si>
  <si>
    <t>Dimitrije</t>
  </si>
  <si>
    <t>Gerenčić</t>
  </si>
  <si>
    <t>Miloš</t>
  </si>
  <si>
    <t>Uroš</t>
  </si>
  <si>
    <t>Savić</t>
  </si>
  <si>
    <t>6</t>
  </si>
  <si>
    <t>Barbara</t>
  </si>
  <si>
    <t>Brzić</t>
  </si>
  <si>
    <t>Vuksan</t>
  </si>
  <si>
    <t>Vukićević</t>
  </si>
  <si>
    <t>Jašović</t>
  </si>
  <si>
    <t>19</t>
  </si>
  <si>
    <t>Gordana</t>
  </si>
  <si>
    <t>Vujović</t>
  </si>
  <si>
    <t>Danilo</t>
  </si>
  <si>
    <t>Stanojević</t>
  </si>
  <si>
    <t>24</t>
  </si>
  <si>
    <t>26</t>
  </si>
  <si>
    <t>Pavićević</t>
  </si>
  <si>
    <t>Matija</t>
  </si>
  <si>
    <t>Milović</t>
  </si>
  <si>
    <t>Boris</t>
  </si>
  <si>
    <t>Stevanović</t>
  </si>
  <si>
    <t>42</t>
  </si>
  <si>
    <t>Vladimir</t>
  </si>
  <si>
    <t>Jovanović</t>
  </si>
  <si>
    <t>43</t>
  </si>
  <si>
    <t>Sara</t>
  </si>
  <si>
    <t>Bojanović</t>
  </si>
  <si>
    <t>48</t>
  </si>
  <si>
    <t>Teodora</t>
  </si>
  <si>
    <t>Benić</t>
  </si>
  <si>
    <t>Mijajlo</t>
  </si>
  <si>
    <t>Golubović</t>
  </si>
  <si>
    <t>Vučinić</t>
  </si>
  <si>
    <t>Rade</t>
  </si>
  <si>
    <t>Veljić</t>
  </si>
  <si>
    <t>10</t>
  </si>
  <si>
    <t>Vučković</t>
  </si>
  <si>
    <t>Anika</t>
  </si>
  <si>
    <t>Petrović</t>
  </si>
  <si>
    <t>Milovan</t>
  </si>
  <si>
    <t>Vuk</t>
  </si>
  <si>
    <t>Domazetović</t>
  </si>
  <si>
    <t>Sonja</t>
  </si>
  <si>
    <t>Knežević</t>
  </si>
  <si>
    <t>31</t>
  </si>
  <si>
    <t>Adnan</t>
  </si>
  <si>
    <t>Čoković</t>
  </si>
  <si>
    <t>Natalija</t>
  </si>
  <si>
    <t>Radnjić</t>
  </si>
  <si>
    <t>45</t>
  </si>
  <si>
    <t>Predrag</t>
  </si>
  <si>
    <t>Žunjić</t>
  </si>
  <si>
    <t>Kristina</t>
  </si>
  <si>
    <t>Mićović</t>
  </si>
  <si>
    <t>2013</t>
  </si>
  <si>
    <t>KK+DZ</t>
  </si>
  <si>
    <t>20/2020</t>
  </si>
  <si>
    <t>Danica Duković</t>
  </si>
  <si>
    <t>21/2020</t>
  </si>
  <si>
    <t>Milica Uskoković</t>
  </si>
  <si>
    <t>22/2020</t>
  </si>
  <si>
    <t>Maša Laban</t>
  </si>
  <si>
    <t>23/2020</t>
  </si>
  <si>
    <t>Nemanja Kovačević</t>
  </si>
  <si>
    <t>1/2018</t>
  </si>
  <si>
    <t>Anđela Zečević</t>
  </si>
  <si>
    <t>5/2018</t>
  </si>
  <si>
    <t>Milica Ralević</t>
  </si>
  <si>
    <t>22/2017</t>
  </si>
  <si>
    <t>Ivana Fatić</t>
  </si>
  <si>
    <t>40/2021</t>
  </si>
  <si>
    <t>Nermina Ćeman</t>
  </si>
  <si>
    <t>40/2020</t>
  </si>
  <si>
    <t>Nadžije Molla</t>
  </si>
  <si>
    <t>3/2019</t>
  </si>
  <si>
    <t>Emina Krnić</t>
  </si>
  <si>
    <t>12/2019</t>
  </si>
  <si>
    <t>Marina Vujanović</t>
  </si>
  <si>
    <t>23/2019</t>
  </si>
  <si>
    <t>Majda Šukurica</t>
  </si>
  <si>
    <t>28/2019</t>
  </si>
  <si>
    <t>Ekan Kojić</t>
  </si>
  <si>
    <t>32/2019</t>
  </si>
  <si>
    <t>Marija Džaković</t>
  </si>
  <si>
    <t>41/2019</t>
  </si>
  <si>
    <t>Igor Mihajlović</t>
  </si>
  <si>
    <t>Jovana Bujišić</t>
  </si>
  <si>
    <t>7/2018</t>
  </si>
  <si>
    <t>Ljiljana Jelić</t>
  </si>
  <si>
    <t>13/2018</t>
  </si>
  <si>
    <t>Luka Milikić</t>
  </si>
  <si>
    <t>25/2018</t>
  </si>
  <si>
    <t>Ana Ivanović</t>
  </si>
  <si>
    <t>27/2018</t>
  </si>
  <si>
    <t>Jovana Cerović</t>
  </si>
  <si>
    <t>28/2018</t>
  </si>
  <si>
    <t>Radoman Mijanović</t>
  </si>
  <si>
    <t>39/2018</t>
  </si>
  <si>
    <t>Petar Janković</t>
  </si>
  <si>
    <t>8/2017</t>
  </si>
  <si>
    <t>Dijana Popović</t>
  </si>
  <si>
    <t>32/2017</t>
  </si>
  <si>
    <t>Jovan Janjušević</t>
  </si>
  <si>
    <t>2/2016</t>
  </si>
  <si>
    <t>Tijana Bogavac</t>
  </si>
  <si>
    <t>38/2016</t>
  </si>
  <si>
    <t>Bogdan Rakonjac</t>
  </si>
  <si>
    <t>14/2015</t>
  </si>
  <si>
    <t>Nebojša Kasalica</t>
  </si>
  <si>
    <t>52/2020</t>
  </si>
  <si>
    <t>Jovana Perišić</t>
  </si>
  <si>
    <t>53/2020</t>
  </si>
  <si>
    <t>Aleksandar Dragaš</t>
  </si>
  <si>
    <t>1/2019</t>
  </si>
  <si>
    <t>Dimitrije Gerenčić</t>
  </si>
  <si>
    <t>2/2019</t>
  </si>
  <si>
    <t>Miloš Radoman</t>
  </si>
  <si>
    <t>5/2019</t>
  </si>
  <si>
    <t>Uroš Savić</t>
  </si>
  <si>
    <t>6/2019</t>
  </si>
  <si>
    <t>Barbara Brzić</t>
  </si>
  <si>
    <t>7/2019</t>
  </si>
  <si>
    <t>Vuksan Dragaš</t>
  </si>
  <si>
    <t>13/2019</t>
  </si>
  <si>
    <t>Jovana Vukićević</t>
  </si>
  <si>
    <t>18/2019</t>
  </si>
  <si>
    <t>Aleksandar Jašović</t>
  </si>
  <si>
    <t>19/2019</t>
  </si>
  <si>
    <t>Gordana Vujović</t>
  </si>
  <si>
    <t>20/2019</t>
  </si>
  <si>
    <t>Danilo Stanojević</t>
  </si>
  <si>
    <t>24/2019</t>
  </si>
  <si>
    <t>Luka Božović</t>
  </si>
  <si>
    <t>26/2019</t>
  </si>
  <si>
    <t>Andrija Pavićević</t>
  </si>
  <si>
    <t>27/2019</t>
  </si>
  <si>
    <t>Matija Milović</t>
  </si>
  <si>
    <t>Boris Stevanović</t>
  </si>
  <si>
    <t>42/2019</t>
  </si>
  <si>
    <t>Vladimir Jovanović</t>
  </si>
  <si>
    <t>43/2019</t>
  </si>
  <si>
    <t>Sara Bojanović</t>
  </si>
  <si>
    <t>48/2019</t>
  </si>
  <si>
    <t>Teodora Benić</t>
  </si>
  <si>
    <t>4/2018</t>
  </si>
  <si>
    <t>Mijajlo Golubović</t>
  </si>
  <si>
    <t>Luka Vučinić</t>
  </si>
  <si>
    <t>Rade Veljić</t>
  </si>
  <si>
    <t>10/2018</t>
  </si>
  <si>
    <t>Marina Vučković</t>
  </si>
  <si>
    <t>12/2018</t>
  </si>
  <si>
    <t>Anika Petrović</t>
  </si>
  <si>
    <t>19/2018</t>
  </si>
  <si>
    <t>Milovan Kadić</t>
  </si>
  <si>
    <t>20/2018</t>
  </si>
  <si>
    <t>Nemanja Novović</t>
  </si>
  <si>
    <t>24/2018</t>
  </si>
  <si>
    <t>Vuk Domazetović</t>
  </si>
  <si>
    <t>Sonja Knežević</t>
  </si>
  <si>
    <t>31/2018</t>
  </si>
  <si>
    <t>Adnan Čoković</t>
  </si>
  <si>
    <t>33/2018</t>
  </si>
  <si>
    <t>Natalija Radnjić</t>
  </si>
  <si>
    <t>41/2018</t>
  </si>
  <si>
    <t>Milka Dedeić</t>
  </si>
  <si>
    <t>45/2018</t>
  </si>
  <si>
    <t>Predrag Žunjić</t>
  </si>
  <si>
    <t>48/2018</t>
  </si>
  <si>
    <t>Kristina Mićović</t>
  </si>
  <si>
    <t>17/2017</t>
  </si>
  <si>
    <t>Zorana Preradović</t>
  </si>
  <si>
    <t>5/2016</t>
  </si>
  <si>
    <t>Pavle Raičević</t>
  </si>
  <si>
    <t>33/2016</t>
  </si>
  <si>
    <t>Dejana Vukčević</t>
  </si>
  <si>
    <t>50/2016</t>
  </si>
  <si>
    <t>Aleksa Vujošević</t>
  </si>
  <si>
    <t>7046/2016</t>
  </si>
  <si>
    <t>Nikola Kadić</t>
  </si>
  <si>
    <t>7027/2015</t>
  </si>
  <si>
    <t>Andrija Mrvošević</t>
  </si>
  <si>
    <t>17/2013</t>
  </si>
  <si>
    <t>Boris Golubović</t>
  </si>
  <si>
    <t>rz teorija</t>
  </si>
  <si>
    <t>rz zadaci</t>
  </si>
  <si>
    <t xml:space="preserve">pz zadaci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</si>
</sst>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2">
    <xf numFmtId="0" fontId="0" fillId="0" borderId="0"/>
    <xf numFmtId="0" fontId="16" fillId="0" borderId="0" applyNumberFormat="0" applyFill="0" applyBorder="0" applyAlignment="0" applyProtection="0"/>
    <xf numFmtId="0" fontId="17" fillId="0" borderId="33" applyNumberFormat="0" applyFill="0" applyAlignment="0" applyProtection="0"/>
    <xf numFmtId="0" fontId="18" fillId="0" borderId="34" applyNumberFormat="0" applyFill="0" applyAlignment="0" applyProtection="0"/>
    <xf numFmtId="0" fontId="19" fillId="0" borderId="35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36" applyNumberFormat="0" applyAlignment="0" applyProtection="0"/>
    <xf numFmtId="0" fontId="24" fillId="6" borderId="37" applyNumberFormat="0" applyAlignment="0" applyProtection="0"/>
    <xf numFmtId="0" fontId="25" fillId="6" borderId="36" applyNumberFormat="0" applyAlignment="0" applyProtection="0"/>
    <xf numFmtId="0" fontId="26" fillId="0" borderId="38" applyNumberFormat="0" applyFill="0" applyAlignment="0" applyProtection="0"/>
    <xf numFmtId="0" fontId="27" fillId="7" borderId="39" applyNumberFormat="0" applyAlignment="0" applyProtection="0"/>
    <xf numFmtId="0" fontId="28" fillId="0" borderId="0" applyNumberFormat="0" applyFill="0" applyBorder="0" applyAlignment="0" applyProtection="0"/>
    <xf numFmtId="0" fontId="15" fillId="8" borderId="40" applyNumberFormat="0" applyFont="0" applyAlignment="0" applyProtection="0"/>
    <xf numFmtId="0" fontId="29" fillId="0" borderId="0" applyNumberFormat="0" applyFill="0" applyBorder="0" applyAlignment="0" applyProtection="0"/>
    <xf numFmtId="0" fontId="1" fillId="0" borderId="41" applyNumberFormat="0" applyFill="0" applyAlignment="0" applyProtection="0"/>
    <xf numFmtId="0" fontId="30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30" fillId="32" borderId="0" applyNumberFormat="0" applyBorder="0" applyAlignment="0" applyProtection="0"/>
  </cellStyleXfs>
  <cellXfs count="115">
    <xf numFmtId="0" fontId="0" fillId="0" borderId="0" xfId="0"/>
    <xf numFmtId="0" fontId="0" fillId="0" borderId="0" xfId="0" applyFont="1" applyAlignment="1"/>
    <xf numFmtId="0" fontId="6" fillId="0" borderId="2" xfId="0" applyNumberFormat="1" applyFont="1" applyBorder="1" applyAlignment="1"/>
    <xf numFmtId="0" fontId="7" fillId="0" borderId="0" xfId="0" applyNumberFormat="1" applyFont="1" applyAlignment="1"/>
    <xf numFmtId="0" fontId="7" fillId="0" borderId="0" xfId="0" applyFont="1" applyAlignment="1"/>
    <xf numFmtId="0" fontId="5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right"/>
    </xf>
    <xf numFmtId="1" fontId="7" fillId="0" borderId="0" xfId="0" applyNumberFormat="1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/>
    <xf numFmtId="0" fontId="0" fillId="0" borderId="0" xfId="0" applyFont="1" applyBorder="1" applyAlignment="1"/>
    <xf numFmtId="0" fontId="0" fillId="0" borderId="0" xfId="0" applyNumberFormat="1" applyFont="1" applyAlignment="1"/>
    <xf numFmtId="0" fontId="10" fillId="0" borderId="3" xfId="0" applyFont="1" applyBorder="1" applyAlignment="1"/>
    <xf numFmtId="0" fontId="7" fillId="0" borderId="23" xfId="0" applyFont="1" applyBorder="1" applyAlignment="1">
      <alignment horizontal="center" vertical="center" wrapText="1"/>
    </xf>
    <xf numFmtId="0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NumberFormat="1" applyFont="1" applyBorder="1" applyAlignment="1">
      <alignment horizontal="right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/>
    <xf numFmtId="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Font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5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Fill="1" applyBorder="1" applyAlignment="1"/>
    <xf numFmtId="0" fontId="7" fillId="0" borderId="1" xfId="0" applyFont="1" applyBorder="1" applyAlignment="1">
      <alignment horizontal="center"/>
    </xf>
    <xf numFmtId="0" fontId="28" fillId="0" borderId="0" xfId="0" applyFont="1" applyAlignment="1"/>
    <xf numFmtId="0" fontId="7" fillId="0" borderId="1" xfId="0" applyFont="1" applyBorder="1" applyAlignment="1">
      <alignment horizontal="center"/>
    </xf>
    <xf numFmtId="0" fontId="0" fillId="0" borderId="0" xfId="0" applyFont="1" applyAlignment="1"/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6" fillId="0" borderId="5" xfId="0" applyFont="1" applyBorder="1" applyAlignment="1">
      <alignment horizontal="left"/>
    </xf>
    <xf numFmtId="0" fontId="7" fillId="0" borderId="1" xfId="0" applyNumberFormat="1" applyFont="1" applyBorder="1" applyAlignment="1">
      <alignment horizontal="center"/>
    </xf>
    <xf numFmtId="0" fontId="5" fillId="0" borderId="1" xfId="0" applyNumberFormat="1" applyFont="1" applyBorder="1"/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5" fillId="0" borderId="42" xfId="0" applyFont="1" applyBorder="1" applyAlignment="1">
      <alignment horizontal="right"/>
    </xf>
    <xf numFmtId="0" fontId="5" fillId="0" borderId="43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1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6" fillId="0" borderId="9" xfId="0" applyFont="1" applyBorder="1" applyAlignment="1">
      <alignment horizontal="left" vertical="center"/>
    </xf>
    <xf numFmtId="0" fontId="5" fillId="0" borderId="10" xfId="0" applyFont="1" applyBorder="1"/>
    <xf numFmtId="0" fontId="6" fillId="0" borderId="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 applyAlignment="1">
      <alignment horizontal="left" vertical="center" wrapText="1"/>
    </xf>
    <xf numFmtId="0" fontId="5" fillId="0" borderId="15" xfId="0" applyFont="1" applyBorder="1"/>
    <xf numFmtId="0" fontId="7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Font="1" applyAlignment="1"/>
    <xf numFmtId="0" fontId="12" fillId="0" borderId="0" xfId="0" applyFont="1" applyAlignment="1">
      <alignment horizontal="center" vertical="center"/>
    </xf>
    <xf numFmtId="0" fontId="5" fillId="0" borderId="24" xfId="0" applyFont="1" applyBorder="1"/>
    <xf numFmtId="0" fontId="5" fillId="0" borderId="21" xfId="0" applyFont="1" applyBorder="1"/>
    <xf numFmtId="0" fontId="5" fillId="0" borderId="25" xfId="0" applyFont="1" applyBorder="1"/>
    <xf numFmtId="0" fontId="5" fillId="0" borderId="22" xfId="0" applyFont="1" applyBorder="1"/>
    <xf numFmtId="0" fontId="7" fillId="0" borderId="18" xfId="0" applyFont="1" applyBorder="1" applyAlignment="1">
      <alignment horizontal="center" vertical="center" wrapText="1"/>
    </xf>
    <xf numFmtId="0" fontId="5" fillId="0" borderId="19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C7"/>
  <sheetViews>
    <sheetView workbookViewId="0">
      <selection activeCell="J9" sqref="J9:K9"/>
    </sheetView>
  </sheetViews>
  <sheetFormatPr defaultRowHeight="14.4" x14ac:dyDescent="0.3"/>
  <sheetData>
    <row r="1" spans="2:3" x14ac:dyDescent="0.3">
      <c r="B1" t="s">
        <v>87</v>
      </c>
    </row>
    <row r="2" spans="2:3" x14ac:dyDescent="0.3">
      <c r="B2">
        <v>0</v>
      </c>
      <c r="C2" t="s">
        <v>81</v>
      </c>
    </row>
    <row r="3" spans="2:3" x14ac:dyDescent="0.3">
      <c r="B3">
        <v>50</v>
      </c>
      <c r="C3" t="s">
        <v>80</v>
      </c>
    </row>
    <row r="4" spans="2:3" x14ac:dyDescent="0.3">
      <c r="B4">
        <v>60</v>
      </c>
      <c r="C4" t="s">
        <v>82</v>
      </c>
    </row>
    <row r="5" spans="2:3" x14ac:dyDescent="0.3">
      <c r="B5">
        <v>70</v>
      </c>
      <c r="C5" t="s">
        <v>83</v>
      </c>
    </row>
    <row r="6" spans="2:3" x14ac:dyDescent="0.3">
      <c r="B6">
        <v>80</v>
      </c>
      <c r="C6" t="s">
        <v>54</v>
      </c>
    </row>
    <row r="7" spans="2:3" x14ac:dyDescent="0.3">
      <c r="B7">
        <v>90</v>
      </c>
      <c r="C7" t="s">
        <v>84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F3" sqref="F3"/>
    </sheetView>
  </sheetViews>
  <sheetFormatPr defaultRowHeight="14.4" x14ac:dyDescent="0.3"/>
  <cols>
    <col min="5" max="5" width="8.88671875" style="43"/>
    <col min="6" max="6" width="22" style="43" customWidth="1"/>
  </cols>
  <sheetData>
    <row r="1" spans="1:9" x14ac:dyDescent="0.3">
      <c r="A1" s="42" t="s">
        <v>0</v>
      </c>
      <c r="B1" s="42" t="s">
        <v>1</v>
      </c>
      <c r="C1" s="42" t="s">
        <v>2</v>
      </c>
      <c r="D1" s="42" t="s">
        <v>3</v>
      </c>
      <c r="G1" s="42" t="s">
        <v>163</v>
      </c>
      <c r="H1" s="42" t="s">
        <v>164</v>
      </c>
      <c r="I1" s="42" t="s">
        <v>165</v>
      </c>
    </row>
    <row r="2" spans="1:9" x14ac:dyDescent="0.3">
      <c r="A2" s="42" t="s">
        <v>198</v>
      </c>
      <c r="B2" s="42" t="s">
        <v>5</v>
      </c>
      <c r="C2" s="42" t="s">
        <v>25</v>
      </c>
      <c r="D2" s="42" t="s">
        <v>199</v>
      </c>
      <c r="E2" s="43" t="str">
        <f>CONCATENATE(CONCATENATE(A2,"/"),B2)</f>
        <v>52/2020</v>
      </c>
      <c r="F2" s="43" t="str">
        <f>CONCATENATE(CONCATENATE(C2," "),D2)</f>
        <v>Jovana Perišić</v>
      </c>
      <c r="G2" s="42" t="s">
        <v>166</v>
      </c>
      <c r="H2" s="42" t="s">
        <v>52</v>
      </c>
      <c r="I2" s="42" t="s">
        <v>18</v>
      </c>
    </row>
    <row r="3" spans="1:9" x14ac:dyDescent="0.3">
      <c r="A3" s="42" t="s">
        <v>200</v>
      </c>
      <c r="B3" s="42" t="s">
        <v>5</v>
      </c>
      <c r="C3" s="42" t="s">
        <v>201</v>
      </c>
      <c r="D3" s="42" t="s">
        <v>202</v>
      </c>
      <c r="E3" s="43" t="str">
        <f t="shared" ref="E3:E40" si="0">CONCATENATE(CONCATENATE(A3,"/"),B3)</f>
        <v>53/2020</v>
      </c>
      <c r="F3" s="43" t="str">
        <f t="shared" ref="F3:F40" si="1">CONCATENATE(CONCATENATE(C3," "),D3)</f>
        <v>Aleksandar Dragaš</v>
      </c>
      <c r="G3" s="42" t="s">
        <v>166</v>
      </c>
      <c r="H3" s="42" t="s">
        <v>52</v>
      </c>
      <c r="I3" s="42" t="s">
        <v>18</v>
      </c>
    </row>
    <row r="4" spans="1:9" x14ac:dyDescent="0.3">
      <c r="A4" s="42" t="s">
        <v>52</v>
      </c>
      <c r="B4" s="42" t="s">
        <v>14</v>
      </c>
      <c r="C4" s="42" t="s">
        <v>203</v>
      </c>
      <c r="D4" s="42" t="s">
        <v>204</v>
      </c>
      <c r="E4" s="43" t="str">
        <f t="shared" si="0"/>
        <v>1/2019</v>
      </c>
      <c r="F4" s="43" t="str">
        <f t="shared" si="1"/>
        <v>Dimitrije Gerenčić</v>
      </c>
      <c r="G4" s="42" t="s">
        <v>54</v>
      </c>
      <c r="H4" s="42" t="s">
        <v>52</v>
      </c>
      <c r="I4" s="42" t="s">
        <v>18</v>
      </c>
    </row>
    <row r="5" spans="1:9" x14ac:dyDescent="0.3">
      <c r="A5" s="42" t="s">
        <v>41</v>
      </c>
      <c r="B5" s="42" t="s">
        <v>14</v>
      </c>
      <c r="C5" s="42" t="s">
        <v>205</v>
      </c>
      <c r="D5" s="42" t="s">
        <v>35</v>
      </c>
      <c r="E5" s="43" t="str">
        <f t="shared" si="0"/>
        <v>2/2019</v>
      </c>
      <c r="F5" s="43" t="str">
        <f t="shared" si="1"/>
        <v>Miloš Radoman</v>
      </c>
      <c r="G5" s="42" t="s">
        <v>166</v>
      </c>
      <c r="H5" s="42" t="s">
        <v>52</v>
      </c>
      <c r="I5" s="42" t="s">
        <v>18</v>
      </c>
    </row>
    <row r="6" spans="1:9" x14ac:dyDescent="0.3">
      <c r="A6" s="42" t="s">
        <v>24</v>
      </c>
      <c r="B6" s="42" t="s">
        <v>14</v>
      </c>
      <c r="C6" s="42" t="s">
        <v>206</v>
      </c>
      <c r="D6" s="42" t="s">
        <v>207</v>
      </c>
      <c r="E6" s="43" t="str">
        <f t="shared" si="0"/>
        <v>5/2019</v>
      </c>
      <c r="F6" s="43" t="str">
        <f t="shared" si="1"/>
        <v>Uroš Savić</v>
      </c>
      <c r="G6" s="42" t="s">
        <v>54</v>
      </c>
      <c r="H6" s="42" t="s">
        <v>52</v>
      </c>
      <c r="I6" s="42" t="s">
        <v>18</v>
      </c>
    </row>
    <row r="7" spans="1:9" x14ac:dyDescent="0.3">
      <c r="A7" s="42" t="s">
        <v>208</v>
      </c>
      <c r="B7" s="42" t="s">
        <v>14</v>
      </c>
      <c r="C7" s="42" t="s">
        <v>209</v>
      </c>
      <c r="D7" s="42" t="s">
        <v>210</v>
      </c>
      <c r="E7" s="43" t="str">
        <f t="shared" si="0"/>
        <v>6/2019</v>
      </c>
      <c r="F7" s="43" t="str">
        <f t="shared" si="1"/>
        <v>Barbara Brzić</v>
      </c>
      <c r="G7" s="42" t="s">
        <v>54</v>
      </c>
      <c r="H7" s="42" t="s">
        <v>52</v>
      </c>
      <c r="I7" s="42" t="s">
        <v>18</v>
      </c>
    </row>
    <row r="8" spans="1:9" x14ac:dyDescent="0.3">
      <c r="A8" s="42" t="s">
        <v>27</v>
      </c>
      <c r="B8" s="42" t="s">
        <v>14</v>
      </c>
      <c r="C8" s="42" t="s">
        <v>211</v>
      </c>
      <c r="D8" s="42" t="s">
        <v>202</v>
      </c>
      <c r="E8" s="43" t="str">
        <f t="shared" si="0"/>
        <v>7/2019</v>
      </c>
      <c r="F8" s="43" t="str">
        <f t="shared" si="1"/>
        <v>Vuksan Dragaš</v>
      </c>
      <c r="G8" s="42" t="s">
        <v>54</v>
      </c>
      <c r="H8" s="42" t="s">
        <v>52</v>
      </c>
      <c r="I8" s="42" t="s">
        <v>18</v>
      </c>
    </row>
    <row r="9" spans="1:9" x14ac:dyDescent="0.3">
      <c r="A9" s="42" t="s">
        <v>188</v>
      </c>
      <c r="B9" s="42" t="s">
        <v>14</v>
      </c>
      <c r="C9" s="42" t="s">
        <v>25</v>
      </c>
      <c r="D9" s="42" t="s">
        <v>212</v>
      </c>
      <c r="E9" s="43" t="str">
        <f t="shared" si="0"/>
        <v>13/2019</v>
      </c>
      <c r="F9" s="43" t="str">
        <f t="shared" si="1"/>
        <v>Jovana Vukićević</v>
      </c>
      <c r="G9" s="42" t="s">
        <v>54</v>
      </c>
      <c r="H9" s="42" t="s">
        <v>52</v>
      </c>
      <c r="I9" s="42" t="s">
        <v>18</v>
      </c>
    </row>
    <row r="10" spans="1:9" x14ac:dyDescent="0.3">
      <c r="A10" s="42" t="s">
        <v>32</v>
      </c>
      <c r="B10" s="42" t="s">
        <v>14</v>
      </c>
      <c r="C10" s="42" t="s">
        <v>201</v>
      </c>
      <c r="D10" s="42" t="s">
        <v>213</v>
      </c>
      <c r="E10" s="43" t="str">
        <f t="shared" si="0"/>
        <v>18/2019</v>
      </c>
      <c r="F10" s="43" t="str">
        <f t="shared" si="1"/>
        <v>Aleksandar Jašović</v>
      </c>
      <c r="G10" s="42" t="s">
        <v>54</v>
      </c>
      <c r="H10" s="42" t="s">
        <v>52</v>
      </c>
      <c r="I10" s="42" t="s">
        <v>18</v>
      </c>
    </row>
    <row r="11" spans="1:9" x14ac:dyDescent="0.3">
      <c r="A11" s="42" t="s">
        <v>214</v>
      </c>
      <c r="B11" s="42" t="s">
        <v>14</v>
      </c>
      <c r="C11" s="42" t="s">
        <v>215</v>
      </c>
      <c r="D11" s="42" t="s">
        <v>216</v>
      </c>
      <c r="E11" s="43" t="str">
        <f t="shared" si="0"/>
        <v>19/2019</v>
      </c>
      <c r="F11" s="43" t="str">
        <f t="shared" si="1"/>
        <v>Gordana Vujović</v>
      </c>
      <c r="G11" s="42" t="s">
        <v>166</v>
      </c>
      <c r="H11" s="42" t="s">
        <v>52</v>
      </c>
      <c r="I11" s="42" t="s">
        <v>18</v>
      </c>
    </row>
    <row r="12" spans="1:9" x14ac:dyDescent="0.3">
      <c r="A12" s="42" t="s">
        <v>4</v>
      </c>
      <c r="B12" s="42" t="s">
        <v>14</v>
      </c>
      <c r="C12" s="42" t="s">
        <v>217</v>
      </c>
      <c r="D12" s="42" t="s">
        <v>218</v>
      </c>
      <c r="E12" s="43" t="str">
        <f t="shared" si="0"/>
        <v>20/2019</v>
      </c>
      <c r="F12" s="43" t="str">
        <f t="shared" si="1"/>
        <v>Danilo Stanojević</v>
      </c>
      <c r="G12" s="42" t="s">
        <v>54</v>
      </c>
      <c r="H12" s="42" t="s">
        <v>52</v>
      </c>
      <c r="I12" s="42" t="s">
        <v>18</v>
      </c>
    </row>
    <row r="13" spans="1:9" x14ac:dyDescent="0.3">
      <c r="A13" s="42" t="s">
        <v>219</v>
      </c>
      <c r="B13" s="42" t="s">
        <v>14</v>
      </c>
      <c r="C13" s="42" t="s">
        <v>55</v>
      </c>
      <c r="D13" s="42" t="s">
        <v>53</v>
      </c>
      <c r="E13" s="43" t="str">
        <f t="shared" si="0"/>
        <v>24/2019</v>
      </c>
      <c r="F13" s="43" t="str">
        <f t="shared" si="1"/>
        <v>Luka Božović</v>
      </c>
      <c r="G13" s="42" t="s">
        <v>54</v>
      </c>
      <c r="H13" s="42" t="s">
        <v>52</v>
      </c>
      <c r="I13" s="42" t="s">
        <v>18</v>
      </c>
    </row>
    <row r="14" spans="1:9" x14ac:dyDescent="0.3">
      <c r="A14" s="42" t="s">
        <v>220</v>
      </c>
      <c r="B14" s="42" t="s">
        <v>14</v>
      </c>
      <c r="C14" s="42" t="s">
        <v>59</v>
      </c>
      <c r="D14" s="42" t="s">
        <v>221</v>
      </c>
      <c r="E14" s="43" t="str">
        <f t="shared" si="0"/>
        <v>26/2019</v>
      </c>
      <c r="F14" s="43" t="str">
        <f t="shared" si="1"/>
        <v>Andrija Pavićević</v>
      </c>
      <c r="G14" s="42" t="s">
        <v>54</v>
      </c>
      <c r="H14" s="42" t="s">
        <v>52</v>
      </c>
      <c r="I14" s="42" t="s">
        <v>18</v>
      </c>
    </row>
    <row r="15" spans="1:9" x14ac:dyDescent="0.3">
      <c r="A15" s="42" t="s">
        <v>192</v>
      </c>
      <c r="B15" s="42" t="s">
        <v>14</v>
      </c>
      <c r="C15" s="42" t="s">
        <v>222</v>
      </c>
      <c r="D15" s="42" t="s">
        <v>223</v>
      </c>
      <c r="E15" s="43" t="str">
        <f t="shared" si="0"/>
        <v>27/2019</v>
      </c>
      <c r="F15" s="43" t="str">
        <f t="shared" si="1"/>
        <v>Matija Milović</v>
      </c>
      <c r="G15" s="42" t="s">
        <v>54</v>
      </c>
      <c r="H15" s="42" t="s">
        <v>52</v>
      </c>
      <c r="I15" s="42" t="s">
        <v>18</v>
      </c>
    </row>
    <row r="16" spans="1:9" x14ac:dyDescent="0.3">
      <c r="A16" s="42" t="s">
        <v>34</v>
      </c>
      <c r="B16" s="42" t="s">
        <v>14</v>
      </c>
      <c r="C16" s="42" t="s">
        <v>224</v>
      </c>
      <c r="D16" s="42" t="s">
        <v>225</v>
      </c>
      <c r="E16" s="43" t="str">
        <f t="shared" si="0"/>
        <v>28/2019</v>
      </c>
      <c r="F16" s="43" t="str">
        <f t="shared" si="1"/>
        <v>Boris Stevanović</v>
      </c>
      <c r="G16" s="42" t="s">
        <v>54</v>
      </c>
      <c r="H16" s="42" t="s">
        <v>52</v>
      </c>
      <c r="I16" s="42" t="s">
        <v>18</v>
      </c>
    </row>
    <row r="17" spans="1:9" x14ac:dyDescent="0.3">
      <c r="A17" s="42" t="s">
        <v>226</v>
      </c>
      <c r="B17" s="42" t="s">
        <v>14</v>
      </c>
      <c r="C17" s="42" t="s">
        <v>227</v>
      </c>
      <c r="D17" s="42" t="s">
        <v>228</v>
      </c>
      <c r="E17" s="43" t="str">
        <f t="shared" si="0"/>
        <v>42/2019</v>
      </c>
      <c r="F17" s="43" t="str">
        <f t="shared" si="1"/>
        <v>Vladimir Jovanović</v>
      </c>
      <c r="G17" s="42" t="s">
        <v>54</v>
      </c>
      <c r="H17" s="42" t="s">
        <v>52</v>
      </c>
      <c r="I17" s="42" t="s">
        <v>18</v>
      </c>
    </row>
    <row r="18" spans="1:9" x14ac:dyDescent="0.3">
      <c r="A18" s="42" t="s">
        <v>229</v>
      </c>
      <c r="B18" s="42" t="s">
        <v>14</v>
      </c>
      <c r="C18" s="42" t="s">
        <v>230</v>
      </c>
      <c r="D18" s="42" t="s">
        <v>231</v>
      </c>
      <c r="E18" s="43" t="str">
        <f t="shared" si="0"/>
        <v>43/2019</v>
      </c>
      <c r="F18" s="43" t="str">
        <f t="shared" si="1"/>
        <v>Sara Bojanović</v>
      </c>
      <c r="G18" s="42" t="s">
        <v>54</v>
      </c>
      <c r="H18" s="42" t="s">
        <v>52</v>
      </c>
      <c r="I18" s="42" t="s">
        <v>18</v>
      </c>
    </row>
    <row r="19" spans="1:9" x14ac:dyDescent="0.3">
      <c r="A19" s="42" t="s">
        <v>232</v>
      </c>
      <c r="B19" s="42" t="s">
        <v>14</v>
      </c>
      <c r="C19" s="42" t="s">
        <v>233</v>
      </c>
      <c r="D19" s="42" t="s">
        <v>234</v>
      </c>
      <c r="E19" s="43" t="str">
        <f t="shared" si="0"/>
        <v>48/2019</v>
      </c>
      <c r="F19" s="43" t="str">
        <f t="shared" si="1"/>
        <v>Teodora Benić</v>
      </c>
      <c r="G19" s="42" t="s">
        <v>54</v>
      </c>
      <c r="H19" s="42" t="s">
        <v>52</v>
      </c>
      <c r="I19" s="42" t="s">
        <v>18</v>
      </c>
    </row>
    <row r="20" spans="1:9" x14ac:dyDescent="0.3">
      <c r="A20" s="42" t="s">
        <v>197</v>
      </c>
      <c r="B20" s="42" t="s">
        <v>16</v>
      </c>
      <c r="C20" s="42" t="s">
        <v>235</v>
      </c>
      <c r="D20" s="42" t="s">
        <v>236</v>
      </c>
      <c r="E20" s="43" t="str">
        <f t="shared" si="0"/>
        <v>4/2018</v>
      </c>
      <c r="F20" s="43" t="str">
        <f t="shared" si="1"/>
        <v>Mijajlo Golubović</v>
      </c>
      <c r="G20" s="42" t="s">
        <v>166</v>
      </c>
      <c r="H20" s="42" t="s">
        <v>41</v>
      </c>
      <c r="I20" s="42" t="s">
        <v>18</v>
      </c>
    </row>
    <row r="21" spans="1:9" x14ac:dyDescent="0.3">
      <c r="A21" s="42" t="s">
        <v>24</v>
      </c>
      <c r="B21" s="42" t="s">
        <v>16</v>
      </c>
      <c r="C21" s="42" t="s">
        <v>55</v>
      </c>
      <c r="D21" s="42" t="s">
        <v>237</v>
      </c>
      <c r="E21" s="43" t="str">
        <f t="shared" si="0"/>
        <v>5/2018</v>
      </c>
      <c r="F21" s="43" t="str">
        <f t="shared" si="1"/>
        <v>Luka Vučinić</v>
      </c>
      <c r="G21" s="42" t="s">
        <v>166</v>
      </c>
      <c r="H21" s="42" t="s">
        <v>52</v>
      </c>
      <c r="I21" s="42" t="s">
        <v>18</v>
      </c>
    </row>
    <row r="22" spans="1:9" x14ac:dyDescent="0.3">
      <c r="A22" s="42" t="s">
        <v>27</v>
      </c>
      <c r="B22" s="42" t="s">
        <v>16</v>
      </c>
      <c r="C22" s="42" t="s">
        <v>238</v>
      </c>
      <c r="D22" s="42" t="s">
        <v>239</v>
      </c>
      <c r="E22" s="43" t="str">
        <f t="shared" si="0"/>
        <v>7/2018</v>
      </c>
      <c r="F22" s="43" t="str">
        <f t="shared" si="1"/>
        <v>Rade Veljić</v>
      </c>
      <c r="G22" s="42" t="s">
        <v>166</v>
      </c>
      <c r="H22" s="42" t="s">
        <v>41</v>
      </c>
      <c r="I22" s="42" t="s">
        <v>18</v>
      </c>
    </row>
    <row r="23" spans="1:9" x14ac:dyDescent="0.3">
      <c r="A23" s="42" t="s">
        <v>240</v>
      </c>
      <c r="B23" s="42" t="s">
        <v>16</v>
      </c>
      <c r="C23" s="42" t="s">
        <v>181</v>
      </c>
      <c r="D23" s="42" t="s">
        <v>241</v>
      </c>
      <c r="E23" s="43" t="str">
        <f t="shared" si="0"/>
        <v>10/2018</v>
      </c>
      <c r="F23" s="43" t="str">
        <f t="shared" si="1"/>
        <v>Marina Vučković</v>
      </c>
      <c r="G23" s="42" t="s">
        <v>166</v>
      </c>
      <c r="H23" s="42" t="s">
        <v>52</v>
      </c>
      <c r="I23" s="42" t="s">
        <v>18</v>
      </c>
    </row>
    <row r="24" spans="1:9" x14ac:dyDescent="0.3">
      <c r="A24" s="42" t="s">
        <v>180</v>
      </c>
      <c r="B24" s="42" t="s">
        <v>16</v>
      </c>
      <c r="C24" s="42" t="s">
        <v>242</v>
      </c>
      <c r="D24" s="42" t="s">
        <v>243</v>
      </c>
      <c r="E24" s="43" t="str">
        <f t="shared" si="0"/>
        <v>12/2018</v>
      </c>
      <c r="F24" s="43" t="str">
        <f t="shared" si="1"/>
        <v>Anika Petrović</v>
      </c>
      <c r="G24" s="42" t="s">
        <v>166</v>
      </c>
      <c r="H24" s="42" t="s">
        <v>52</v>
      </c>
      <c r="I24" s="42" t="s">
        <v>18</v>
      </c>
    </row>
    <row r="25" spans="1:9" x14ac:dyDescent="0.3">
      <c r="A25" s="42" t="s">
        <v>214</v>
      </c>
      <c r="B25" s="42" t="s">
        <v>16</v>
      </c>
      <c r="C25" s="42" t="s">
        <v>244</v>
      </c>
      <c r="D25" s="42" t="s">
        <v>77</v>
      </c>
      <c r="E25" s="43" t="str">
        <f t="shared" si="0"/>
        <v>19/2018</v>
      </c>
      <c r="F25" s="43" t="str">
        <f t="shared" si="1"/>
        <v>Milovan Kadić</v>
      </c>
      <c r="G25" s="42" t="s">
        <v>166</v>
      </c>
      <c r="H25" s="42" t="s">
        <v>52</v>
      </c>
      <c r="I25" s="42" t="s">
        <v>18</v>
      </c>
    </row>
    <row r="26" spans="1:9" x14ac:dyDescent="0.3">
      <c r="A26" s="42" t="s">
        <v>4</v>
      </c>
      <c r="B26" s="42" t="s">
        <v>16</v>
      </c>
      <c r="C26" s="42" t="s">
        <v>57</v>
      </c>
      <c r="D26" s="42" t="s">
        <v>58</v>
      </c>
      <c r="E26" s="43" t="str">
        <f t="shared" si="0"/>
        <v>20/2018</v>
      </c>
      <c r="F26" s="43" t="str">
        <f t="shared" si="1"/>
        <v>Nemanja Novović</v>
      </c>
      <c r="G26" s="42" t="s">
        <v>166</v>
      </c>
      <c r="H26" s="42" t="s">
        <v>41</v>
      </c>
      <c r="I26" s="42" t="s">
        <v>18</v>
      </c>
    </row>
    <row r="27" spans="1:9" x14ac:dyDescent="0.3">
      <c r="A27" s="42" t="s">
        <v>219</v>
      </c>
      <c r="B27" s="42" t="s">
        <v>16</v>
      </c>
      <c r="C27" s="42" t="s">
        <v>245</v>
      </c>
      <c r="D27" s="42" t="s">
        <v>246</v>
      </c>
      <c r="E27" s="43" t="str">
        <f t="shared" si="0"/>
        <v>24/2018</v>
      </c>
      <c r="F27" s="43" t="str">
        <f t="shared" si="1"/>
        <v>Vuk Domazetović</v>
      </c>
      <c r="G27" s="42" t="s">
        <v>166</v>
      </c>
      <c r="H27" s="42" t="s">
        <v>52</v>
      </c>
      <c r="I27" s="42" t="s">
        <v>18</v>
      </c>
    </row>
    <row r="28" spans="1:9" x14ac:dyDescent="0.3">
      <c r="A28" s="42" t="s">
        <v>192</v>
      </c>
      <c r="B28" s="42" t="s">
        <v>16</v>
      </c>
      <c r="C28" s="42" t="s">
        <v>247</v>
      </c>
      <c r="D28" s="42" t="s">
        <v>248</v>
      </c>
      <c r="E28" s="43" t="str">
        <f t="shared" si="0"/>
        <v>27/2018</v>
      </c>
      <c r="F28" s="43" t="str">
        <f t="shared" si="1"/>
        <v>Sonja Knežević</v>
      </c>
      <c r="G28" s="42" t="s">
        <v>166</v>
      </c>
      <c r="H28" s="42" t="s">
        <v>52</v>
      </c>
      <c r="I28" s="42" t="s">
        <v>18</v>
      </c>
    </row>
    <row r="29" spans="1:9" x14ac:dyDescent="0.3">
      <c r="A29" s="42" t="s">
        <v>249</v>
      </c>
      <c r="B29" s="42" t="s">
        <v>16</v>
      </c>
      <c r="C29" s="42" t="s">
        <v>250</v>
      </c>
      <c r="D29" s="42" t="s">
        <v>251</v>
      </c>
      <c r="E29" s="43" t="str">
        <f t="shared" si="0"/>
        <v>31/2018</v>
      </c>
      <c r="F29" s="43" t="str">
        <f t="shared" si="1"/>
        <v>Adnan Čoković</v>
      </c>
      <c r="G29" s="42" t="s">
        <v>166</v>
      </c>
      <c r="H29" s="42" t="s">
        <v>41</v>
      </c>
      <c r="I29" s="42" t="s">
        <v>18</v>
      </c>
    </row>
    <row r="30" spans="1:9" x14ac:dyDescent="0.3">
      <c r="A30" s="42" t="s">
        <v>70</v>
      </c>
      <c r="B30" s="42" t="s">
        <v>16</v>
      </c>
      <c r="C30" s="42" t="s">
        <v>252</v>
      </c>
      <c r="D30" s="42" t="s">
        <v>253</v>
      </c>
      <c r="E30" s="43" t="str">
        <f t="shared" si="0"/>
        <v>33/2018</v>
      </c>
      <c r="F30" s="43" t="str">
        <f t="shared" si="1"/>
        <v>Natalija Radnjić</v>
      </c>
      <c r="G30" s="42" t="s">
        <v>166</v>
      </c>
      <c r="H30" s="42" t="s">
        <v>52</v>
      </c>
      <c r="I30" s="42" t="s">
        <v>18</v>
      </c>
    </row>
    <row r="31" spans="1:9" x14ac:dyDescent="0.3">
      <c r="A31" s="42" t="s">
        <v>21</v>
      </c>
      <c r="B31" s="42" t="s">
        <v>16</v>
      </c>
      <c r="C31" s="42" t="s">
        <v>63</v>
      </c>
      <c r="D31" s="42" t="s">
        <v>64</v>
      </c>
      <c r="E31" s="43" t="str">
        <f t="shared" si="0"/>
        <v>41/2018</v>
      </c>
      <c r="F31" s="43" t="str">
        <f t="shared" si="1"/>
        <v>Milka Dedeić</v>
      </c>
      <c r="G31" s="42" t="s">
        <v>166</v>
      </c>
      <c r="H31" s="42" t="s">
        <v>41</v>
      </c>
      <c r="I31" s="42" t="s">
        <v>18</v>
      </c>
    </row>
    <row r="32" spans="1:9" x14ac:dyDescent="0.3">
      <c r="A32" s="42" t="s">
        <v>254</v>
      </c>
      <c r="B32" s="42" t="s">
        <v>16</v>
      </c>
      <c r="C32" s="42" t="s">
        <v>255</v>
      </c>
      <c r="D32" s="42" t="s">
        <v>256</v>
      </c>
      <c r="E32" s="43" t="str">
        <f t="shared" si="0"/>
        <v>45/2018</v>
      </c>
      <c r="F32" s="43" t="str">
        <f t="shared" si="1"/>
        <v>Predrag Žunjić</v>
      </c>
      <c r="G32" s="42" t="s">
        <v>166</v>
      </c>
      <c r="H32" s="42" t="s">
        <v>52</v>
      </c>
      <c r="I32" s="42" t="s">
        <v>18</v>
      </c>
    </row>
    <row r="33" spans="1:9" x14ac:dyDescent="0.3">
      <c r="A33" s="42" t="s">
        <v>232</v>
      </c>
      <c r="B33" s="42" t="s">
        <v>16</v>
      </c>
      <c r="C33" s="42" t="s">
        <v>257</v>
      </c>
      <c r="D33" s="42" t="s">
        <v>258</v>
      </c>
      <c r="E33" s="43" t="str">
        <f t="shared" si="0"/>
        <v>48/2018</v>
      </c>
      <c r="F33" s="43" t="str">
        <f t="shared" si="1"/>
        <v>Kristina Mićović</v>
      </c>
      <c r="G33" s="42" t="s">
        <v>166</v>
      </c>
      <c r="H33" s="42" t="s">
        <v>41</v>
      </c>
      <c r="I33" s="42" t="s">
        <v>18</v>
      </c>
    </row>
    <row r="34" spans="1:9" x14ac:dyDescent="0.3">
      <c r="A34" s="42" t="s">
        <v>56</v>
      </c>
      <c r="B34" s="42" t="s">
        <v>18</v>
      </c>
      <c r="C34" s="42" t="s">
        <v>66</v>
      </c>
      <c r="D34" s="42" t="s">
        <v>67</v>
      </c>
      <c r="E34" s="43" t="str">
        <f t="shared" si="0"/>
        <v>17/2017</v>
      </c>
      <c r="F34" s="43" t="str">
        <f t="shared" si="1"/>
        <v>Zorana Preradović</v>
      </c>
      <c r="G34" s="42" t="s">
        <v>166</v>
      </c>
      <c r="H34" s="42" t="s">
        <v>15</v>
      </c>
      <c r="I34" s="42" t="s">
        <v>18</v>
      </c>
    </row>
    <row r="35" spans="1:9" x14ac:dyDescent="0.3">
      <c r="A35" s="42" t="s">
        <v>24</v>
      </c>
      <c r="B35" s="42" t="s">
        <v>42</v>
      </c>
      <c r="C35" s="42" t="s">
        <v>68</v>
      </c>
      <c r="D35" s="42" t="s">
        <v>69</v>
      </c>
      <c r="E35" s="43" t="str">
        <f t="shared" si="0"/>
        <v>5/2016</v>
      </c>
      <c r="F35" s="43" t="str">
        <f t="shared" si="1"/>
        <v>Pavle Raičević</v>
      </c>
      <c r="G35" s="42" t="s">
        <v>166</v>
      </c>
      <c r="H35" s="42" t="s">
        <v>197</v>
      </c>
      <c r="I35" s="42" t="s">
        <v>18</v>
      </c>
    </row>
    <row r="36" spans="1:9" x14ac:dyDescent="0.3">
      <c r="A36" s="42" t="s">
        <v>70</v>
      </c>
      <c r="B36" s="42" t="s">
        <v>42</v>
      </c>
      <c r="C36" s="42" t="s">
        <v>71</v>
      </c>
      <c r="D36" s="42" t="s">
        <v>72</v>
      </c>
      <c r="E36" s="43" t="str">
        <f t="shared" si="0"/>
        <v>33/2016</v>
      </c>
      <c r="F36" s="43" t="str">
        <f t="shared" si="1"/>
        <v>Dejana Vukčević</v>
      </c>
      <c r="G36" s="42" t="s">
        <v>166</v>
      </c>
      <c r="H36" s="42" t="s">
        <v>197</v>
      </c>
      <c r="I36" s="42" t="s">
        <v>196</v>
      </c>
    </row>
    <row r="37" spans="1:9" x14ac:dyDescent="0.3">
      <c r="A37" s="42" t="s">
        <v>73</v>
      </c>
      <c r="B37" s="42" t="s">
        <v>42</v>
      </c>
      <c r="C37" s="42" t="s">
        <v>74</v>
      </c>
      <c r="D37" s="42" t="s">
        <v>75</v>
      </c>
      <c r="E37" s="43" t="str">
        <f t="shared" si="0"/>
        <v>50/2016</v>
      </c>
      <c r="F37" s="43" t="str">
        <f t="shared" si="1"/>
        <v>Aleksa Vujošević</v>
      </c>
      <c r="G37" s="42" t="s">
        <v>166</v>
      </c>
      <c r="H37" s="42" t="s">
        <v>15</v>
      </c>
      <c r="I37" s="42" t="s">
        <v>196</v>
      </c>
    </row>
    <row r="38" spans="1:9" x14ac:dyDescent="0.3">
      <c r="A38" s="42" t="s">
        <v>76</v>
      </c>
      <c r="B38" s="42" t="s">
        <v>42</v>
      </c>
      <c r="C38" s="42" t="s">
        <v>65</v>
      </c>
      <c r="D38" s="42" t="s">
        <v>77</v>
      </c>
      <c r="E38" s="43" t="str">
        <f t="shared" si="0"/>
        <v>7046/2016</v>
      </c>
      <c r="F38" s="43" t="str">
        <f t="shared" si="1"/>
        <v>Nikola Kadić</v>
      </c>
      <c r="G38" s="42" t="s">
        <v>166</v>
      </c>
      <c r="H38" s="42" t="s">
        <v>15</v>
      </c>
      <c r="I38" s="42" t="s">
        <v>18</v>
      </c>
    </row>
    <row r="39" spans="1:9" x14ac:dyDescent="0.3">
      <c r="A39" s="42" t="s">
        <v>78</v>
      </c>
      <c r="B39" s="42" t="s">
        <v>49</v>
      </c>
      <c r="C39" s="42" t="s">
        <v>59</v>
      </c>
      <c r="D39" s="42" t="s">
        <v>79</v>
      </c>
      <c r="E39" s="43" t="str">
        <f t="shared" si="0"/>
        <v>7027/2015</v>
      </c>
      <c r="F39" s="43" t="str">
        <f t="shared" si="1"/>
        <v>Andrija Mrvošević</v>
      </c>
      <c r="G39" s="42" t="s">
        <v>166</v>
      </c>
      <c r="H39" s="42" t="s">
        <v>15</v>
      </c>
      <c r="I39" s="42" t="s">
        <v>18</v>
      </c>
    </row>
    <row r="40" spans="1:9" x14ac:dyDescent="0.3">
      <c r="A40" s="42" t="s">
        <v>56</v>
      </c>
      <c r="B40" s="42" t="s">
        <v>259</v>
      </c>
      <c r="C40" s="42" t="s">
        <v>224</v>
      </c>
      <c r="D40" s="42" t="s">
        <v>236</v>
      </c>
      <c r="E40" s="43" t="str">
        <f t="shared" si="0"/>
        <v>17/2013</v>
      </c>
      <c r="F40" s="43" t="str">
        <f t="shared" si="1"/>
        <v>Boris Golubović</v>
      </c>
      <c r="G40" s="42" t="s">
        <v>166</v>
      </c>
      <c r="H40" s="42" t="s">
        <v>52</v>
      </c>
      <c r="I40" s="42" t="s">
        <v>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sqref="A1:G1"/>
    </sheetView>
  </sheetViews>
  <sheetFormatPr defaultColWidth="14.44140625" defaultRowHeight="14.4" x14ac:dyDescent="0.3"/>
  <cols>
    <col min="1" max="1" width="13.109375" style="1" customWidth="1"/>
    <col min="2" max="3" width="11.44140625" style="1" customWidth="1"/>
    <col min="4" max="19" width="5.6640625" style="1" customWidth="1"/>
    <col min="20" max="26" width="8.6640625" style="1" customWidth="1"/>
    <col min="27" max="16384" width="14.44140625" style="1"/>
  </cols>
  <sheetData>
    <row r="1" spans="1:19" ht="16.5" customHeight="1" x14ac:dyDescent="0.3">
      <c r="A1" s="102" t="s">
        <v>123</v>
      </c>
      <c r="B1" s="102"/>
      <c r="C1" s="102"/>
    </row>
    <row r="2" spans="1:19" ht="16.5" customHeight="1" x14ac:dyDescent="0.3">
      <c r="A2" s="102" t="s">
        <v>143</v>
      </c>
      <c r="B2" s="102"/>
      <c r="C2" s="102"/>
    </row>
    <row r="3" spans="1:19" ht="16.5" customHeight="1" x14ac:dyDescent="0.3">
      <c r="A3" s="102" t="s">
        <v>124</v>
      </c>
      <c r="B3" s="102"/>
      <c r="C3" s="102"/>
    </row>
    <row r="4" spans="1:19" ht="16.5" customHeight="1" x14ac:dyDescent="0.3">
      <c r="A4" s="102" t="s">
        <v>144</v>
      </c>
      <c r="B4" s="102"/>
      <c r="C4" s="102"/>
    </row>
    <row r="5" spans="1:19" ht="16.5" customHeight="1" x14ac:dyDescent="0.3">
      <c r="A5" s="102" t="s">
        <v>125</v>
      </c>
      <c r="B5" s="102"/>
      <c r="C5" s="102"/>
    </row>
    <row r="6" spans="1:19" ht="16.5" customHeight="1" x14ac:dyDescent="0.3">
      <c r="A6" s="102" t="s">
        <v>145</v>
      </c>
      <c r="B6" s="102"/>
      <c r="C6" s="102"/>
    </row>
    <row r="7" spans="1:19" ht="12.75" customHeight="1" x14ac:dyDescent="0.3"/>
    <row r="8" spans="1:19" ht="19.5" customHeight="1" x14ac:dyDescent="0.3">
      <c r="A8" s="103" t="s">
        <v>126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</row>
    <row r="9" spans="1:19" ht="19.5" customHeight="1" x14ac:dyDescent="0.3">
      <c r="A9" s="105" t="s">
        <v>127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pans="1:19" ht="19.5" customHeight="1" x14ac:dyDescent="0.3">
      <c r="A10" s="105" t="s">
        <v>128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</row>
    <row r="11" spans="1:19" ht="12.75" customHeight="1" thickBot="1" x14ac:dyDescent="0.35"/>
    <row r="12" spans="1:19" ht="30" customHeight="1" x14ac:dyDescent="0.3">
      <c r="A12" s="93" t="s">
        <v>129</v>
      </c>
      <c r="B12" s="95" t="s">
        <v>130</v>
      </c>
      <c r="C12" s="95" t="s">
        <v>131</v>
      </c>
      <c r="D12" s="110" t="s">
        <v>132</v>
      </c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111"/>
      <c r="P12" s="110" t="s">
        <v>133</v>
      </c>
      <c r="Q12" s="83"/>
      <c r="R12" s="83"/>
      <c r="S12" s="84"/>
    </row>
    <row r="13" spans="1:19" ht="12.75" customHeight="1" x14ac:dyDescent="0.3">
      <c r="A13" s="106"/>
      <c r="B13" s="108"/>
      <c r="C13" s="108"/>
      <c r="D13" s="112" t="s">
        <v>134</v>
      </c>
      <c r="E13" s="60"/>
      <c r="F13" s="112" t="s">
        <v>135</v>
      </c>
      <c r="G13" s="60"/>
      <c r="H13" s="112" t="s">
        <v>136</v>
      </c>
      <c r="I13" s="60"/>
      <c r="J13" s="112" t="s">
        <v>137</v>
      </c>
      <c r="K13" s="60"/>
      <c r="L13" s="112" t="s">
        <v>138</v>
      </c>
      <c r="M13" s="60"/>
      <c r="N13" s="112" t="s">
        <v>139</v>
      </c>
      <c r="O13" s="60"/>
      <c r="P13" s="112" t="s">
        <v>140</v>
      </c>
      <c r="Q13" s="60"/>
      <c r="R13" s="112" t="s">
        <v>141</v>
      </c>
      <c r="S13" s="86"/>
    </row>
    <row r="14" spans="1:19" ht="12.75" customHeight="1" thickBot="1" x14ac:dyDescent="0.35">
      <c r="A14" s="107"/>
      <c r="B14" s="109"/>
      <c r="C14" s="109"/>
      <c r="D14" s="31" t="s">
        <v>129</v>
      </c>
      <c r="E14" s="31" t="s">
        <v>142</v>
      </c>
      <c r="F14" s="31" t="s">
        <v>129</v>
      </c>
      <c r="G14" s="31" t="s">
        <v>142</v>
      </c>
      <c r="H14" s="31" t="s">
        <v>129</v>
      </c>
      <c r="I14" s="31" t="s">
        <v>142</v>
      </c>
      <c r="J14" s="31" t="s">
        <v>129</v>
      </c>
      <c r="K14" s="31" t="s">
        <v>142</v>
      </c>
      <c r="L14" s="31" t="s">
        <v>129</v>
      </c>
      <c r="M14" s="31" t="s">
        <v>142</v>
      </c>
      <c r="N14" s="31" t="s">
        <v>129</v>
      </c>
      <c r="O14" s="31" t="s">
        <v>142</v>
      </c>
      <c r="P14" s="31" t="s">
        <v>129</v>
      </c>
      <c r="Q14" s="31" t="s">
        <v>142</v>
      </c>
      <c r="R14" s="31" t="s">
        <v>129</v>
      </c>
      <c r="S14" s="32" t="s">
        <v>142</v>
      </c>
    </row>
    <row r="15" spans="1:19" ht="30" customHeight="1" thickBot="1" x14ac:dyDescent="0.35">
      <c r="A15" s="33">
        <v>1</v>
      </c>
      <c r="B15" s="34" t="s">
        <v>109</v>
      </c>
      <c r="C15" s="34">
        <f>+F15+D15+H15+J15+L15+N15</f>
        <v>7</v>
      </c>
      <c r="D15" s="34">
        <v>0</v>
      </c>
      <c r="E15" s="34">
        <f>ROUND(100*D15/C15,1)</f>
        <v>0</v>
      </c>
      <c r="F15" s="34">
        <v>0</v>
      </c>
      <c r="G15" s="34">
        <f>ROUND(100*F15/C15,1)</f>
        <v>0</v>
      </c>
      <c r="H15" s="34">
        <v>0</v>
      </c>
      <c r="I15" s="34">
        <f>ROUND(100*H15/C15,1)</f>
        <v>0</v>
      </c>
      <c r="J15" s="34">
        <v>1</v>
      </c>
      <c r="K15" s="34">
        <f>ROUND(100*J15/C15,1)</f>
        <v>14.3</v>
      </c>
      <c r="L15" s="34">
        <v>1</v>
      </c>
      <c r="M15" s="34">
        <f>ROUND(100*L15/C15,1)</f>
        <v>14.3</v>
      </c>
      <c r="N15" s="34">
        <v>5</v>
      </c>
      <c r="O15" s="34">
        <f>MAX(0,100-E15-G15-I15-K15-M15)</f>
        <v>71.400000000000006</v>
      </c>
      <c r="P15" s="34">
        <f>+D15+F15+H15+J15+L15</f>
        <v>2</v>
      </c>
      <c r="Q15" s="34">
        <f>ROUND(100*P15/C15,1)</f>
        <v>28.6</v>
      </c>
      <c r="R15" s="34">
        <v>5</v>
      </c>
      <c r="S15" s="35">
        <f>O15</f>
        <v>71.400000000000006</v>
      </c>
    </row>
    <row r="16" spans="1:19" ht="12.75" customHeight="1" x14ac:dyDescent="0.3"/>
    <row r="17" spans="16:19" ht="12.75" customHeight="1" x14ac:dyDescent="0.3"/>
    <row r="18" spans="16:19" ht="12.75" customHeight="1" x14ac:dyDescent="0.3"/>
    <row r="19" spans="16:19" ht="12.75" customHeight="1" x14ac:dyDescent="0.3">
      <c r="P19" s="36"/>
      <c r="Q19" s="36"/>
      <c r="R19" s="36"/>
      <c r="S19" s="36"/>
    </row>
    <row r="20" spans="16:19" ht="12.75" customHeight="1" x14ac:dyDescent="0.3">
      <c r="P20" s="113" t="s">
        <v>146</v>
      </c>
      <c r="Q20" s="113"/>
      <c r="R20" s="113"/>
      <c r="S20" s="113"/>
    </row>
    <row r="21" spans="16:19" ht="12.75" customHeight="1" x14ac:dyDescent="0.3"/>
    <row r="22" spans="16:19" ht="12.75" customHeight="1" x14ac:dyDescent="0.3"/>
    <row r="23" spans="16:19" ht="12.75" customHeight="1" x14ac:dyDescent="0.3"/>
    <row r="24" spans="16:19" ht="12.75" customHeight="1" x14ac:dyDescent="0.3"/>
    <row r="25" spans="16:19" ht="12.75" customHeight="1" x14ac:dyDescent="0.3"/>
    <row r="26" spans="16:19" ht="12.75" customHeight="1" x14ac:dyDescent="0.3"/>
    <row r="27" spans="16:19" ht="12.75" customHeight="1" x14ac:dyDescent="0.3"/>
    <row r="28" spans="16:19" ht="12.75" customHeight="1" x14ac:dyDescent="0.3"/>
    <row r="29" spans="16:19" ht="12.75" customHeight="1" x14ac:dyDescent="0.3"/>
    <row r="30" spans="16:19" ht="12.75" customHeight="1" x14ac:dyDescent="0.3"/>
    <row r="31" spans="16:19" ht="12.75" customHeight="1" x14ac:dyDescent="0.3"/>
    <row r="32" spans="16:19" ht="12.75" customHeight="1" x14ac:dyDescent="0.3"/>
  </sheetData>
  <mergeCells count="23">
    <mergeCell ref="P20:S20"/>
    <mergeCell ref="H13:I13"/>
    <mergeCell ref="J13:K13"/>
    <mergeCell ref="L13:M13"/>
    <mergeCell ref="N13:O13"/>
    <mergeCell ref="P13:Q13"/>
    <mergeCell ref="R13:S13"/>
    <mergeCell ref="A8:S8"/>
    <mergeCell ref="A9:S9"/>
    <mergeCell ref="A10:S10"/>
    <mergeCell ref="A12:A14"/>
    <mergeCell ref="B12:B14"/>
    <mergeCell ref="C12:C14"/>
    <mergeCell ref="D12:O12"/>
    <mergeCell ref="P12:S12"/>
    <mergeCell ref="D13:E13"/>
    <mergeCell ref="F13:G13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sqref="A1:G1"/>
    </sheetView>
  </sheetViews>
  <sheetFormatPr defaultColWidth="14.44140625" defaultRowHeight="14.4" x14ac:dyDescent="0.3"/>
  <cols>
    <col min="1" max="1" width="13.109375" style="1" customWidth="1"/>
    <col min="2" max="2" width="11.44140625" style="1" customWidth="1"/>
    <col min="3" max="3" width="14.44140625" style="1" customWidth="1"/>
    <col min="4" max="19" width="5.6640625" style="1" customWidth="1"/>
    <col min="20" max="26" width="8.6640625" style="1" customWidth="1"/>
    <col min="27" max="16384" width="14.44140625" style="1"/>
  </cols>
  <sheetData>
    <row r="1" spans="1:19" ht="16.5" customHeight="1" x14ac:dyDescent="0.3">
      <c r="A1" s="102" t="s">
        <v>123</v>
      </c>
      <c r="B1" s="102"/>
      <c r="C1" s="102"/>
    </row>
    <row r="2" spans="1:19" ht="16.5" customHeight="1" x14ac:dyDescent="0.3">
      <c r="A2" s="102" t="s">
        <v>143</v>
      </c>
      <c r="B2" s="102"/>
      <c r="C2" s="102"/>
    </row>
    <row r="3" spans="1:19" ht="16.5" customHeight="1" x14ac:dyDescent="0.3">
      <c r="A3" s="102" t="s">
        <v>124</v>
      </c>
      <c r="B3" s="102"/>
      <c r="C3" s="102"/>
    </row>
    <row r="4" spans="1:19" ht="30" customHeight="1" x14ac:dyDescent="0.3">
      <c r="A4" s="114" t="s">
        <v>147</v>
      </c>
      <c r="B4" s="114"/>
      <c r="C4" s="114"/>
    </row>
    <row r="5" spans="1:19" ht="16.5" customHeight="1" x14ac:dyDescent="0.3">
      <c r="A5" s="102" t="s">
        <v>125</v>
      </c>
      <c r="B5" s="102"/>
      <c r="C5" s="102"/>
    </row>
    <row r="6" spans="1:19" ht="16.5" customHeight="1" x14ac:dyDescent="0.3">
      <c r="A6" s="102" t="s">
        <v>145</v>
      </c>
      <c r="B6" s="102"/>
      <c r="C6" s="102"/>
    </row>
    <row r="7" spans="1:19" ht="12.75" customHeight="1" x14ac:dyDescent="0.3"/>
    <row r="8" spans="1:19" ht="19.5" customHeight="1" x14ac:dyDescent="0.3">
      <c r="A8" s="103" t="s">
        <v>126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</row>
    <row r="9" spans="1:19" ht="19.5" customHeight="1" x14ac:dyDescent="0.3">
      <c r="A9" s="105" t="s">
        <v>127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pans="1:19" ht="19.5" customHeight="1" x14ac:dyDescent="0.3">
      <c r="A10" s="105" t="s">
        <v>128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</row>
    <row r="11" spans="1:19" ht="12.75" customHeight="1" thickBot="1" x14ac:dyDescent="0.35"/>
    <row r="12" spans="1:19" ht="30" customHeight="1" x14ac:dyDescent="0.3">
      <c r="A12" s="93" t="s">
        <v>129</v>
      </c>
      <c r="B12" s="95" t="s">
        <v>130</v>
      </c>
      <c r="C12" s="95" t="s">
        <v>131</v>
      </c>
      <c r="D12" s="110" t="s">
        <v>132</v>
      </c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111"/>
      <c r="P12" s="110" t="s">
        <v>133</v>
      </c>
      <c r="Q12" s="83"/>
      <c r="R12" s="83"/>
      <c r="S12" s="84"/>
    </row>
    <row r="13" spans="1:19" ht="12.75" customHeight="1" x14ac:dyDescent="0.3">
      <c r="A13" s="106"/>
      <c r="B13" s="108"/>
      <c r="C13" s="108"/>
      <c r="D13" s="112" t="s">
        <v>134</v>
      </c>
      <c r="E13" s="60"/>
      <c r="F13" s="112" t="s">
        <v>135</v>
      </c>
      <c r="G13" s="60"/>
      <c r="H13" s="112" t="s">
        <v>136</v>
      </c>
      <c r="I13" s="60"/>
      <c r="J13" s="112" t="s">
        <v>137</v>
      </c>
      <c r="K13" s="60"/>
      <c r="L13" s="112" t="s">
        <v>138</v>
      </c>
      <c r="M13" s="60"/>
      <c r="N13" s="112" t="s">
        <v>139</v>
      </c>
      <c r="O13" s="60"/>
      <c r="P13" s="112" t="s">
        <v>140</v>
      </c>
      <c r="Q13" s="60"/>
      <c r="R13" s="112" t="s">
        <v>141</v>
      </c>
      <c r="S13" s="86"/>
    </row>
    <row r="14" spans="1:19" ht="12.75" customHeight="1" thickBot="1" x14ac:dyDescent="0.35">
      <c r="A14" s="107"/>
      <c r="B14" s="109"/>
      <c r="C14" s="109"/>
      <c r="D14" s="31" t="s">
        <v>129</v>
      </c>
      <c r="E14" s="31" t="s">
        <v>142</v>
      </c>
      <c r="F14" s="31" t="s">
        <v>129</v>
      </c>
      <c r="G14" s="31" t="s">
        <v>142</v>
      </c>
      <c r="H14" s="31" t="s">
        <v>129</v>
      </c>
      <c r="I14" s="31" t="s">
        <v>142</v>
      </c>
      <c r="J14" s="31" t="s">
        <v>129</v>
      </c>
      <c r="K14" s="31" t="s">
        <v>142</v>
      </c>
      <c r="L14" s="31" t="s">
        <v>129</v>
      </c>
      <c r="M14" s="31" t="s">
        <v>142</v>
      </c>
      <c r="N14" s="31" t="s">
        <v>129</v>
      </c>
      <c r="O14" s="31" t="s">
        <v>142</v>
      </c>
      <c r="P14" s="31" t="s">
        <v>129</v>
      </c>
      <c r="Q14" s="31" t="s">
        <v>142</v>
      </c>
      <c r="R14" s="31" t="s">
        <v>129</v>
      </c>
      <c r="S14" s="32" t="s">
        <v>142</v>
      </c>
    </row>
    <row r="15" spans="1:19" ht="30" customHeight="1" thickBot="1" x14ac:dyDescent="0.35">
      <c r="A15" s="33">
        <v>1</v>
      </c>
      <c r="B15" s="34" t="s">
        <v>109</v>
      </c>
      <c r="C15" s="34">
        <v>16</v>
      </c>
      <c r="D15" s="34">
        <v>1</v>
      </c>
      <c r="E15" s="34">
        <f>ROUND(100*D15/C15,1)</f>
        <v>6.3</v>
      </c>
      <c r="F15" s="34">
        <v>1</v>
      </c>
      <c r="G15" s="34">
        <f>ROUND(100*F15/C15,1)</f>
        <v>6.3</v>
      </c>
      <c r="H15" s="34">
        <v>1</v>
      </c>
      <c r="I15" s="34">
        <f>ROUND(100*H15/C15,1)</f>
        <v>6.3</v>
      </c>
      <c r="J15" s="34">
        <v>0</v>
      </c>
      <c r="K15" s="34">
        <f>ROUND(100*J15/C15,1)</f>
        <v>0</v>
      </c>
      <c r="L15" s="34">
        <v>2</v>
      </c>
      <c r="M15" s="34">
        <f>ROUND(100*L15/C15,1)</f>
        <v>12.5</v>
      </c>
      <c r="N15" s="34">
        <v>11</v>
      </c>
      <c r="O15" s="34">
        <f>MAX(0,100-E15-G15-I15-K15-M15)</f>
        <v>68.600000000000009</v>
      </c>
      <c r="P15" s="34">
        <f>+D15+F15+H15+J15+L15</f>
        <v>5</v>
      </c>
      <c r="Q15" s="34">
        <f>ROUND(100*P15/C15,1)</f>
        <v>31.3</v>
      </c>
      <c r="R15" s="34">
        <v>11</v>
      </c>
      <c r="S15" s="35">
        <f>O15</f>
        <v>68.600000000000009</v>
      </c>
    </row>
    <row r="16" spans="1:19" ht="12.75" customHeight="1" x14ac:dyDescent="0.3"/>
    <row r="17" spans="16:19" ht="12.75" customHeight="1" x14ac:dyDescent="0.3"/>
    <row r="18" spans="16:19" ht="12.75" customHeight="1" x14ac:dyDescent="0.3"/>
    <row r="19" spans="16:19" ht="12.75" customHeight="1" x14ac:dyDescent="0.3">
      <c r="P19" s="36"/>
      <c r="Q19" s="36"/>
      <c r="R19" s="36"/>
      <c r="S19" s="36"/>
    </row>
    <row r="20" spans="16:19" ht="12.75" customHeight="1" x14ac:dyDescent="0.3">
      <c r="P20" s="113" t="s">
        <v>146</v>
      </c>
      <c r="Q20" s="113"/>
      <c r="R20" s="113"/>
      <c r="S20" s="113"/>
    </row>
    <row r="21" spans="16:19" ht="12.75" customHeight="1" x14ac:dyDescent="0.3"/>
    <row r="22" spans="16:19" ht="12.75" customHeight="1" x14ac:dyDescent="0.3"/>
    <row r="23" spans="16:19" ht="12.75" customHeight="1" x14ac:dyDescent="0.3"/>
    <row r="24" spans="16:19" ht="12.75" customHeight="1" x14ac:dyDescent="0.3"/>
    <row r="25" spans="16:19" ht="12.75" customHeight="1" x14ac:dyDescent="0.3"/>
    <row r="26" spans="16:19" ht="12.75" customHeight="1" x14ac:dyDescent="0.3"/>
    <row r="27" spans="16:19" ht="12.75" customHeight="1" x14ac:dyDescent="0.3"/>
    <row r="28" spans="16:19" ht="12.75" customHeight="1" x14ac:dyDescent="0.3"/>
    <row r="29" spans="16:19" ht="12.75" customHeight="1" x14ac:dyDescent="0.3"/>
    <row r="30" spans="16:19" ht="12.75" customHeight="1" x14ac:dyDescent="0.3"/>
    <row r="31" spans="16:19" ht="12.75" customHeight="1" x14ac:dyDescent="0.3"/>
    <row r="32" spans="16:19" ht="12.75" customHeight="1" x14ac:dyDescent="0.3"/>
  </sheetData>
  <mergeCells count="23">
    <mergeCell ref="P20:S20"/>
    <mergeCell ref="H13:I13"/>
    <mergeCell ref="J13:K13"/>
    <mergeCell ref="L13:M13"/>
    <mergeCell ref="N13:O13"/>
    <mergeCell ref="P13:Q13"/>
    <mergeCell ref="R13:S13"/>
    <mergeCell ref="A8:S8"/>
    <mergeCell ref="A9:S9"/>
    <mergeCell ref="A10:S10"/>
    <mergeCell ref="A12:A14"/>
    <mergeCell ref="B12:B14"/>
    <mergeCell ref="C12:C14"/>
    <mergeCell ref="D12:O12"/>
    <mergeCell ref="P12:S12"/>
    <mergeCell ref="D13:E13"/>
    <mergeCell ref="F13:G13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sqref="A1:G1"/>
    </sheetView>
  </sheetViews>
  <sheetFormatPr defaultColWidth="14.44140625" defaultRowHeight="14.4" x14ac:dyDescent="0.3"/>
  <cols>
    <col min="1" max="1" width="13.109375" style="1" customWidth="1"/>
    <col min="2" max="2" width="11.44140625" style="1" customWidth="1"/>
    <col min="3" max="3" width="14.44140625" style="1" customWidth="1"/>
    <col min="4" max="19" width="5.6640625" style="1" customWidth="1"/>
    <col min="20" max="26" width="8.6640625" style="1" customWidth="1"/>
    <col min="27" max="16384" width="14.44140625" style="1"/>
  </cols>
  <sheetData>
    <row r="1" spans="1:19" ht="16.5" customHeight="1" x14ac:dyDescent="0.3">
      <c r="A1" s="102" t="s">
        <v>123</v>
      </c>
      <c r="B1" s="102"/>
      <c r="C1" s="102"/>
    </row>
    <row r="2" spans="1:19" ht="16.5" customHeight="1" x14ac:dyDescent="0.3">
      <c r="A2" s="102" t="s">
        <v>143</v>
      </c>
      <c r="B2" s="102"/>
      <c r="C2" s="102"/>
    </row>
    <row r="3" spans="1:19" ht="16.5" customHeight="1" x14ac:dyDescent="0.3">
      <c r="A3" s="102" t="s">
        <v>124</v>
      </c>
      <c r="B3" s="102"/>
      <c r="C3" s="102"/>
    </row>
    <row r="4" spans="1:19" ht="30" customHeight="1" x14ac:dyDescent="0.3">
      <c r="A4" s="114" t="s">
        <v>148</v>
      </c>
      <c r="B4" s="114"/>
      <c r="C4" s="114"/>
    </row>
    <row r="5" spans="1:19" ht="16.5" customHeight="1" x14ac:dyDescent="0.3">
      <c r="A5" s="102" t="s">
        <v>125</v>
      </c>
      <c r="B5" s="102"/>
      <c r="C5" s="102"/>
    </row>
    <row r="6" spans="1:19" ht="16.5" customHeight="1" x14ac:dyDescent="0.3">
      <c r="A6" s="102" t="s">
        <v>145</v>
      </c>
      <c r="B6" s="102"/>
      <c r="C6" s="102"/>
    </row>
    <row r="7" spans="1:19" ht="12.75" customHeight="1" x14ac:dyDescent="0.3"/>
    <row r="8" spans="1:19" ht="19.5" customHeight="1" x14ac:dyDescent="0.3">
      <c r="A8" s="103" t="s">
        <v>126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</row>
    <row r="9" spans="1:19" ht="19.5" customHeight="1" x14ac:dyDescent="0.3">
      <c r="A9" s="105" t="s">
        <v>127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pans="1:19" ht="19.5" customHeight="1" x14ac:dyDescent="0.3">
      <c r="A10" s="105" t="s">
        <v>128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</row>
    <row r="11" spans="1:19" ht="12.75" customHeight="1" thickBot="1" x14ac:dyDescent="0.35"/>
    <row r="12" spans="1:19" ht="30" customHeight="1" x14ac:dyDescent="0.3">
      <c r="A12" s="93" t="s">
        <v>129</v>
      </c>
      <c r="B12" s="95" t="s">
        <v>130</v>
      </c>
      <c r="C12" s="95" t="s">
        <v>131</v>
      </c>
      <c r="D12" s="110" t="s">
        <v>132</v>
      </c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111"/>
      <c r="P12" s="110" t="s">
        <v>133</v>
      </c>
      <c r="Q12" s="83"/>
      <c r="R12" s="83"/>
      <c r="S12" s="84"/>
    </row>
    <row r="13" spans="1:19" ht="12.75" customHeight="1" x14ac:dyDescent="0.3">
      <c r="A13" s="106"/>
      <c r="B13" s="108"/>
      <c r="C13" s="108"/>
      <c r="D13" s="112" t="s">
        <v>134</v>
      </c>
      <c r="E13" s="60"/>
      <c r="F13" s="112" t="s">
        <v>135</v>
      </c>
      <c r="G13" s="60"/>
      <c r="H13" s="112" t="s">
        <v>136</v>
      </c>
      <c r="I13" s="60"/>
      <c r="J13" s="112" t="s">
        <v>137</v>
      </c>
      <c r="K13" s="60"/>
      <c r="L13" s="112" t="s">
        <v>138</v>
      </c>
      <c r="M13" s="60"/>
      <c r="N13" s="112" t="s">
        <v>139</v>
      </c>
      <c r="O13" s="60"/>
      <c r="P13" s="112" t="s">
        <v>140</v>
      </c>
      <c r="Q13" s="60"/>
      <c r="R13" s="112" t="s">
        <v>141</v>
      </c>
      <c r="S13" s="86"/>
    </row>
    <row r="14" spans="1:19" ht="12.75" customHeight="1" thickBot="1" x14ac:dyDescent="0.35">
      <c r="A14" s="107"/>
      <c r="B14" s="109"/>
      <c r="C14" s="109"/>
      <c r="D14" s="31" t="s">
        <v>129</v>
      </c>
      <c r="E14" s="31" t="s">
        <v>142</v>
      </c>
      <c r="F14" s="31" t="s">
        <v>129</v>
      </c>
      <c r="G14" s="31" t="s">
        <v>142</v>
      </c>
      <c r="H14" s="31" t="s">
        <v>129</v>
      </c>
      <c r="I14" s="31" t="s">
        <v>142</v>
      </c>
      <c r="J14" s="31" t="s">
        <v>129</v>
      </c>
      <c r="K14" s="31" t="s">
        <v>142</v>
      </c>
      <c r="L14" s="31" t="s">
        <v>129</v>
      </c>
      <c r="M14" s="31" t="s">
        <v>142</v>
      </c>
      <c r="N14" s="31" t="s">
        <v>129</v>
      </c>
      <c r="O14" s="31" t="s">
        <v>142</v>
      </c>
      <c r="P14" s="31" t="s">
        <v>129</v>
      </c>
      <c r="Q14" s="31" t="s">
        <v>142</v>
      </c>
      <c r="R14" s="31" t="s">
        <v>129</v>
      </c>
      <c r="S14" s="32" t="s">
        <v>142</v>
      </c>
    </row>
    <row r="15" spans="1:19" ht="30" customHeight="1" thickBot="1" x14ac:dyDescent="0.35">
      <c r="A15" s="33">
        <v>1</v>
      </c>
      <c r="B15" s="34" t="s">
        <v>109</v>
      </c>
      <c r="C15" s="34">
        <f>D15+F15+H15+J15+L15+N15</f>
        <v>26</v>
      </c>
      <c r="D15" s="34">
        <v>3</v>
      </c>
      <c r="E15" s="34">
        <f>ROUND(100*D15/C15,1)</f>
        <v>11.5</v>
      </c>
      <c r="F15" s="34">
        <v>1</v>
      </c>
      <c r="G15" s="34">
        <f>ROUND(100*F15/C15,1)</f>
        <v>3.8</v>
      </c>
      <c r="H15" s="34">
        <v>0</v>
      </c>
      <c r="I15" s="34">
        <f>ROUND(100*H15/C15,1)</f>
        <v>0</v>
      </c>
      <c r="J15" s="34">
        <v>1</v>
      </c>
      <c r="K15" s="34">
        <f>ROUND(100*J15/C15,1)</f>
        <v>3.8</v>
      </c>
      <c r="L15" s="34">
        <v>5</v>
      </c>
      <c r="M15" s="34">
        <f>ROUND(100*L15/C15,1)</f>
        <v>19.2</v>
      </c>
      <c r="N15" s="34">
        <v>16</v>
      </c>
      <c r="O15" s="34">
        <f>MAX(0,100-E15-G15-I15-K15-M15)</f>
        <v>61.7</v>
      </c>
      <c r="P15" s="34">
        <f>+D15+F15+H15+J15+L15</f>
        <v>10</v>
      </c>
      <c r="Q15" s="34">
        <f>ROUND(100*P15/C15,1)</f>
        <v>38.5</v>
      </c>
      <c r="R15" s="34">
        <f>N15</f>
        <v>16</v>
      </c>
      <c r="S15" s="35">
        <f>O15</f>
        <v>61.7</v>
      </c>
    </row>
    <row r="16" spans="1:19" ht="12.75" customHeight="1" x14ac:dyDescent="0.3"/>
    <row r="17" spans="16:19" ht="12.75" customHeight="1" x14ac:dyDescent="0.3"/>
    <row r="18" spans="16:19" ht="12.75" customHeight="1" x14ac:dyDescent="0.3"/>
    <row r="19" spans="16:19" ht="12.75" customHeight="1" x14ac:dyDescent="0.3">
      <c r="P19" s="36"/>
      <c r="Q19" s="36"/>
      <c r="R19" s="36"/>
      <c r="S19" s="36"/>
    </row>
    <row r="20" spans="16:19" ht="12.75" customHeight="1" x14ac:dyDescent="0.3">
      <c r="P20" s="113" t="s">
        <v>146</v>
      </c>
      <c r="Q20" s="113"/>
      <c r="R20" s="113"/>
      <c r="S20" s="113"/>
    </row>
    <row r="21" spans="16:19" ht="12.75" customHeight="1" x14ac:dyDescent="0.3"/>
    <row r="22" spans="16:19" ht="12.75" customHeight="1" x14ac:dyDescent="0.3"/>
    <row r="23" spans="16:19" ht="12.75" customHeight="1" x14ac:dyDescent="0.3"/>
    <row r="24" spans="16:19" ht="12.75" customHeight="1" x14ac:dyDescent="0.3"/>
    <row r="25" spans="16:19" ht="12.75" customHeight="1" x14ac:dyDescent="0.3"/>
    <row r="26" spans="16:19" ht="12.75" customHeight="1" x14ac:dyDescent="0.3"/>
    <row r="27" spans="16:19" ht="12.75" customHeight="1" x14ac:dyDescent="0.3"/>
    <row r="28" spans="16:19" ht="12.75" customHeight="1" x14ac:dyDescent="0.3"/>
    <row r="29" spans="16:19" ht="12.75" customHeight="1" x14ac:dyDescent="0.3"/>
    <row r="30" spans="16:19" ht="12.75" customHeight="1" x14ac:dyDescent="0.3"/>
    <row r="31" spans="16:19" ht="12.75" customHeight="1" x14ac:dyDescent="0.3"/>
    <row r="32" spans="16:19" ht="12.75" customHeight="1" x14ac:dyDescent="0.3"/>
  </sheetData>
  <mergeCells count="23">
    <mergeCell ref="P20:S20"/>
    <mergeCell ref="H13:I13"/>
    <mergeCell ref="J13:K13"/>
    <mergeCell ref="L13:M13"/>
    <mergeCell ref="N13:O13"/>
    <mergeCell ref="P13:Q13"/>
    <mergeCell ref="R13:S13"/>
    <mergeCell ref="A8:S8"/>
    <mergeCell ref="A9:S9"/>
    <mergeCell ref="A10:S10"/>
    <mergeCell ref="A12:A14"/>
    <mergeCell ref="B12:B14"/>
    <mergeCell ref="C12:C14"/>
    <mergeCell ref="D12:O12"/>
    <mergeCell ref="P12:S12"/>
    <mergeCell ref="D13:E13"/>
    <mergeCell ref="F13:G13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8"/>
  <sheetViews>
    <sheetView topLeftCell="B1" workbookViewId="0">
      <selection activeCell="R1" sqref="R1:AC1048576"/>
    </sheetView>
  </sheetViews>
  <sheetFormatPr defaultColWidth="11.109375" defaultRowHeight="14.4" x14ac:dyDescent="0.3"/>
  <cols>
    <col min="1" max="1" width="11.109375" style="20"/>
    <col min="2" max="2" width="21" style="1" bestFit="1" customWidth="1"/>
    <col min="3" max="3" width="8.21875" style="1" customWidth="1"/>
    <col min="4" max="4" width="3.88671875" style="1" customWidth="1"/>
    <col min="5" max="5" width="5.21875" style="1" customWidth="1"/>
    <col min="6" max="7" width="2.77734375" style="1" customWidth="1"/>
    <col min="8" max="8" width="2.21875" style="1" customWidth="1"/>
    <col min="9" max="9" width="3.77734375" style="1" customWidth="1"/>
    <col min="10" max="11" width="4.77734375" style="1" customWidth="1"/>
    <col min="12" max="12" width="4.77734375" style="39" customWidth="1"/>
    <col min="13" max="13" width="4.77734375" style="1" customWidth="1"/>
    <col min="14" max="14" width="13.33203125" style="1" customWidth="1"/>
    <col min="15" max="15" width="8.77734375" style="1" customWidth="1"/>
    <col min="16" max="16" width="7.6640625" style="1" customWidth="1"/>
    <col min="17" max="17" width="11.5546875" style="1" customWidth="1"/>
    <col min="18" max="25" width="11.109375" style="1" customWidth="1"/>
    <col min="26" max="16384" width="11.109375" style="1"/>
  </cols>
  <sheetData>
    <row r="1" spans="1:25" ht="15.6" x14ac:dyDescent="0.3">
      <c r="A1" s="58" t="s">
        <v>153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</row>
    <row r="2" spans="1:25" ht="15" customHeight="1" x14ac:dyDescent="0.3">
      <c r="A2" s="61" t="s">
        <v>108</v>
      </c>
      <c r="B2" s="59"/>
      <c r="C2" s="59"/>
      <c r="D2" s="59"/>
      <c r="E2" s="59"/>
      <c r="F2" s="59"/>
      <c r="G2" s="59"/>
      <c r="H2" s="59"/>
      <c r="I2" s="60"/>
      <c r="J2" s="62" t="s">
        <v>88</v>
      </c>
      <c r="K2" s="59"/>
      <c r="L2" s="59"/>
      <c r="M2" s="59"/>
      <c r="N2" s="59"/>
      <c r="O2" s="59"/>
      <c r="P2" s="59"/>
      <c r="Q2" s="60"/>
    </row>
    <row r="3" spans="1:25" ht="29.4" customHeight="1" x14ac:dyDescent="0.3">
      <c r="A3" s="2" t="s">
        <v>89</v>
      </c>
      <c r="B3" s="21" t="s">
        <v>109</v>
      </c>
      <c r="C3" s="63" t="s">
        <v>90</v>
      </c>
      <c r="D3" s="63"/>
      <c r="E3" s="63"/>
      <c r="F3" s="63"/>
      <c r="G3" s="63"/>
      <c r="H3" s="63"/>
      <c r="I3" s="64"/>
      <c r="J3" s="65" t="s">
        <v>158</v>
      </c>
      <c r="K3" s="66"/>
      <c r="L3" s="66"/>
      <c r="M3" s="66"/>
      <c r="N3" s="67"/>
      <c r="O3" s="62" t="s">
        <v>91</v>
      </c>
      <c r="P3" s="59"/>
      <c r="Q3" s="60"/>
    </row>
    <row r="4" spans="1:25" ht="15" customHeigh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68"/>
      <c r="P4" s="68"/>
      <c r="Q4" s="68"/>
    </row>
    <row r="5" spans="1:25" ht="15" customHeight="1" x14ac:dyDescent="0.3">
      <c r="A5" s="69" t="s">
        <v>92</v>
      </c>
      <c r="B5" s="54" t="s">
        <v>93</v>
      </c>
      <c r="C5" s="72" t="s">
        <v>94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3" t="s">
        <v>95</v>
      </c>
      <c r="Q5" s="75" t="s">
        <v>86</v>
      </c>
    </row>
    <row r="6" spans="1:25" ht="15" customHeight="1" x14ac:dyDescent="0.3">
      <c r="A6" s="70"/>
      <c r="B6" s="71"/>
      <c r="C6" s="75" t="s">
        <v>96</v>
      </c>
      <c r="D6" s="54" t="s">
        <v>97</v>
      </c>
      <c r="E6" s="71"/>
      <c r="F6" s="71"/>
      <c r="G6" s="71"/>
      <c r="H6" s="71"/>
      <c r="I6" s="71"/>
      <c r="J6" s="54" t="s">
        <v>98</v>
      </c>
      <c r="K6" s="71"/>
      <c r="L6" s="71"/>
      <c r="M6" s="71"/>
      <c r="N6" s="54" t="s">
        <v>99</v>
      </c>
      <c r="O6" s="71"/>
      <c r="P6" s="74"/>
      <c r="Q6" s="76"/>
    </row>
    <row r="7" spans="1:25" ht="15" customHeight="1" x14ac:dyDescent="0.3">
      <c r="A7" s="70"/>
      <c r="B7" s="71"/>
      <c r="C7" s="76"/>
      <c r="D7" s="5" t="s">
        <v>100</v>
      </c>
      <c r="E7" s="5" t="s">
        <v>101</v>
      </c>
      <c r="F7" s="5" t="s">
        <v>102</v>
      </c>
      <c r="G7" s="5" t="s">
        <v>103</v>
      </c>
      <c r="H7" s="5" t="s">
        <v>104</v>
      </c>
      <c r="I7" s="5" t="s">
        <v>105</v>
      </c>
      <c r="J7" s="55" t="s">
        <v>154</v>
      </c>
      <c r="K7" s="56"/>
      <c r="L7" s="56" t="s">
        <v>155</v>
      </c>
      <c r="M7" s="57"/>
      <c r="N7" s="5" t="s">
        <v>106</v>
      </c>
      <c r="O7" s="5" t="s">
        <v>107</v>
      </c>
      <c r="P7" s="74"/>
      <c r="Q7" s="76"/>
      <c r="S7" s="1" t="s">
        <v>156</v>
      </c>
      <c r="T7" s="1" t="s">
        <v>157</v>
      </c>
      <c r="U7" s="1" t="s">
        <v>260</v>
      </c>
      <c r="V7" s="47" t="s">
        <v>389</v>
      </c>
      <c r="W7" s="47" t="s">
        <v>388</v>
      </c>
      <c r="X7" s="47" t="s">
        <v>390</v>
      </c>
      <c r="Y7" s="47" t="s">
        <v>388</v>
      </c>
    </row>
    <row r="8" spans="1:25" ht="15" customHeight="1" x14ac:dyDescent="0.3">
      <c r="A8" s="6" t="s">
        <v>261</v>
      </c>
      <c r="B8" s="7" t="s">
        <v>262</v>
      </c>
      <c r="C8" s="8"/>
      <c r="D8" s="8"/>
      <c r="E8" s="8"/>
      <c r="F8" s="8"/>
      <c r="G8" s="8"/>
      <c r="H8" s="8"/>
      <c r="I8" s="8"/>
      <c r="J8" s="54"/>
      <c r="K8" s="54"/>
      <c r="L8" s="54"/>
      <c r="M8" s="54"/>
      <c r="N8" s="38" t="str">
        <f>IF(V8="","",SUM(V8:W8))</f>
        <v/>
      </c>
      <c r="O8" s="38" t="str">
        <f>IF(X8="","",SUM(X8:Y8))</f>
        <v/>
      </c>
      <c r="P8" s="38">
        <f>IF(AND(D8="",E8="",S8="",T8=""),0,SUM(D8,E8,S8,T8))</f>
        <v>0</v>
      </c>
      <c r="Q8" s="37" t="str">
        <f>IF(P8="","",VLOOKUP(P8,Ocjene!$B$2:$C$7,2,1))</f>
        <v>F</v>
      </c>
      <c r="S8" s="1" t="str">
        <f>IF(L8="",IF(J8="","",J8),L8)</f>
        <v/>
      </c>
      <c r="T8" s="1" t="str">
        <f>IF(O8="",IF(N8="","",N8),O8)</f>
        <v/>
      </c>
      <c r="U8" s="1" t="str">
        <f>IF(AND(S8="",D8="",E8=""),"",SUM(S8,D8,E8))</f>
        <v/>
      </c>
    </row>
    <row r="9" spans="1:25" ht="15" customHeight="1" x14ac:dyDescent="0.3">
      <c r="A9" s="6" t="s">
        <v>263</v>
      </c>
      <c r="B9" s="7" t="s">
        <v>264</v>
      </c>
      <c r="C9" s="8"/>
      <c r="D9" s="8"/>
      <c r="E9" s="8"/>
      <c r="F9" s="8"/>
      <c r="G9" s="8"/>
      <c r="H9" s="8"/>
      <c r="I9" s="8"/>
      <c r="J9" s="54"/>
      <c r="K9" s="54"/>
      <c r="L9" s="54"/>
      <c r="M9" s="54"/>
      <c r="N9" s="48" t="str">
        <f t="shared" ref="N9:N14" si="0">IF(V9="","",SUM(V9:W9))</f>
        <v/>
      </c>
      <c r="O9" s="50" t="str">
        <f t="shared" ref="O9:O14" si="1">IF(X9="","",SUM(X9:Y9))</f>
        <v/>
      </c>
      <c r="P9" s="38">
        <f t="shared" ref="P9:P14" si="2">IF(AND(D9="",E9="",S9="",T9=""),0,SUM(D9,E9,S9,T9))</f>
        <v>0</v>
      </c>
      <c r="Q9" s="37" t="str">
        <f>IF(P9="","",VLOOKUP(P9,Ocjene!$B$2:$C$7,2,1))</f>
        <v>F</v>
      </c>
      <c r="S9" s="39" t="str">
        <f t="shared" ref="S9:S51" si="3">IF(L9="",IF(J9="","",J9),L9)</f>
        <v/>
      </c>
      <c r="T9" s="39" t="str">
        <f t="shared" ref="T9:T14" si="4">IF(O9="",IF(N9="","",N9),O9)</f>
        <v/>
      </c>
      <c r="U9" s="39" t="str">
        <f t="shared" ref="U9:U14" si="5">IF(AND(S9="",D9="",E9=""),"",SUM(S9,D9,E9))</f>
        <v/>
      </c>
    </row>
    <row r="10" spans="1:25" ht="15" customHeight="1" x14ac:dyDescent="0.3">
      <c r="A10" s="6" t="s">
        <v>265</v>
      </c>
      <c r="B10" s="7" t="s">
        <v>266</v>
      </c>
      <c r="C10" s="8"/>
      <c r="D10" s="8"/>
      <c r="E10" s="8"/>
      <c r="F10" s="8"/>
      <c r="G10" s="8"/>
      <c r="H10" s="8"/>
      <c r="I10" s="8"/>
      <c r="J10" s="54">
        <v>13.5</v>
      </c>
      <c r="K10" s="54"/>
      <c r="L10" s="54">
        <v>13.5</v>
      </c>
      <c r="M10" s="54"/>
      <c r="N10" s="48" t="str">
        <f t="shared" si="0"/>
        <v/>
      </c>
      <c r="O10" s="50" t="str">
        <f t="shared" si="1"/>
        <v/>
      </c>
      <c r="P10" s="38">
        <f t="shared" si="2"/>
        <v>13.5</v>
      </c>
      <c r="Q10" s="37" t="str">
        <f>IF(P10="","",VLOOKUP(P10,Ocjene!$B$2:$C$7,2,1))</f>
        <v>F</v>
      </c>
      <c r="S10" s="39">
        <f t="shared" si="3"/>
        <v>13.5</v>
      </c>
      <c r="T10" s="39" t="str">
        <f t="shared" si="4"/>
        <v/>
      </c>
      <c r="U10" s="39">
        <f t="shared" si="5"/>
        <v>13.5</v>
      </c>
    </row>
    <row r="11" spans="1:25" ht="15" customHeight="1" x14ac:dyDescent="0.3">
      <c r="A11" s="6" t="s">
        <v>267</v>
      </c>
      <c r="B11" s="7" t="s">
        <v>268</v>
      </c>
      <c r="C11" s="8"/>
      <c r="D11" s="8"/>
      <c r="E11" s="8"/>
      <c r="F11" s="8"/>
      <c r="G11" s="8"/>
      <c r="H11" s="8"/>
      <c r="I11" s="8"/>
      <c r="J11" s="54"/>
      <c r="K11" s="54"/>
      <c r="L11" s="54"/>
      <c r="M11" s="54"/>
      <c r="N11" s="48" t="str">
        <f t="shared" si="0"/>
        <v/>
      </c>
      <c r="O11" s="50" t="str">
        <f t="shared" si="1"/>
        <v/>
      </c>
      <c r="P11" s="38">
        <f t="shared" si="2"/>
        <v>0</v>
      </c>
      <c r="Q11" s="37" t="str">
        <f>IF(P11="","",VLOOKUP(P11,Ocjene!$B$2:$C$7,2,1))</f>
        <v>F</v>
      </c>
      <c r="S11" s="39" t="str">
        <f t="shared" si="3"/>
        <v/>
      </c>
      <c r="T11" s="39" t="str">
        <f t="shared" si="4"/>
        <v/>
      </c>
      <c r="U11" s="39" t="str">
        <f t="shared" si="5"/>
        <v/>
      </c>
    </row>
    <row r="12" spans="1:25" ht="15" customHeight="1" x14ac:dyDescent="0.3">
      <c r="A12" s="6" t="s">
        <v>269</v>
      </c>
      <c r="B12" s="7" t="s">
        <v>270</v>
      </c>
      <c r="C12" s="8"/>
      <c r="D12" s="8"/>
      <c r="E12" s="8"/>
      <c r="F12" s="8"/>
      <c r="G12" s="8"/>
      <c r="H12" s="8"/>
      <c r="I12" s="8"/>
      <c r="J12" s="54"/>
      <c r="K12" s="54"/>
      <c r="L12" s="54"/>
      <c r="M12" s="54"/>
      <c r="N12" s="48" t="str">
        <f t="shared" si="0"/>
        <v/>
      </c>
      <c r="O12" s="50" t="str">
        <f t="shared" si="1"/>
        <v/>
      </c>
      <c r="P12" s="38">
        <f t="shared" si="2"/>
        <v>0</v>
      </c>
      <c r="Q12" s="37" t="str">
        <f>IF(P12="","",VLOOKUP(P12,Ocjene!$B$2:$C$7,2,1))</f>
        <v>F</v>
      </c>
      <c r="S12" s="39" t="str">
        <f t="shared" si="3"/>
        <v/>
      </c>
      <c r="T12" s="39" t="str">
        <f t="shared" si="4"/>
        <v/>
      </c>
      <c r="U12" s="39" t="str">
        <f t="shared" si="5"/>
        <v/>
      </c>
    </row>
    <row r="13" spans="1:25" ht="15" customHeight="1" x14ac:dyDescent="0.3">
      <c r="A13" s="6" t="s">
        <v>271</v>
      </c>
      <c r="B13" s="7" t="s">
        <v>272</v>
      </c>
      <c r="C13" s="8"/>
      <c r="D13" s="8">
        <v>5</v>
      </c>
      <c r="E13" s="8">
        <v>4</v>
      </c>
      <c r="F13" s="8"/>
      <c r="G13" s="8"/>
      <c r="H13" s="8"/>
      <c r="I13" s="8"/>
      <c r="J13" s="54">
        <v>18</v>
      </c>
      <c r="K13" s="54"/>
      <c r="L13" s="54"/>
      <c r="M13" s="54"/>
      <c r="N13" s="48">
        <f t="shared" si="0"/>
        <v>13</v>
      </c>
      <c r="O13" s="50">
        <f t="shared" si="1"/>
        <v>12.5</v>
      </c>
      <c r="P13" s="38">
        <f t="shared" si="2"/>
        <v>39.5</v>
      </c>
      <c r="Q13" s="37" t="str">
        <f>IF(P13="","",VLOOKUP(P13,Ocjene!$B$2:$C$7,2,1))</f>
        <v>F</v>
      </c>
      <c r="S13" s="39">
        <f t="shared" si="3"/>
        <v>18</v>
      </c>
      <c r="T13" s="39">
        <f t="shared" si="4"/>
        <v>12.5</v>
      </c>
      <c r="U13" s="39">
        <f t="shared" si="5"/>
        <v>27</v>
      </c>
      <c r="V13" s="1">
        <v>3</v>
      </c>
      <c r="W13" s="1">
        <v>10</v>
      </c>
      <c r="X13" s="1">
        <v>3.5</v>
      </c>
      <c r="Y13" s="1">
        <v>9</v>
      </c>
    </row>
    <row r="14" spans="1:25" ht="15" customHeight="1" x14ac:dyDescent="0.3">
      <c r="A14" s="6" t="s">
        <v>273</v>
      </c>
      <c r="B14" s="7" t="s">
        <v>274</v>
      </c>
      <c r="C14" s="8"/>
      <c r="D14" s="8"/>
      <c r="E14" s="8"/>
      <c r="F14" s="8"/>
      <c r="G14" s="8"/>
      <c r="H14" s="8"/>
      <c r="I14" s="8"/>
      <c r="J14" s="54"/>
      <c r="K14" s="54"/>
      <c r="L14" s="54">
        <v>6.5</v>
      </c>
      <c r="M14" s="54"/>
      <c r="N14" s="48" t="str">
        <f t="shared" si="0"/>
        <v/>
      </c>
      <c r="O14" s="50" t="str">
        <f t="shared" si="1"/>
        <v/>
      </c>
      <c r="P14" s="38">
        <f t="shared" si="2"/>
        <v>6.5</v>
      </c>
      <c r="Q14" s="37" t="str">
        <f>IF(P14="","",VLOOKUP(P14,Ocjene!$B$2:$C$7,2,1))</f>
        <v>F</v>
      </c>
      <c r="S14" s="39">
        <f t="shared" si="3"/>
        <v>6.5</v>
      </c>
      <c r="T14" s="39" t="str">
        <f t="shared" si="4"/>
        <v/>
      </c>
      <c r="U14" s="39">
        <f t="shared" si="5"/>
        <v>6.5</v>
      </c>
    </row>
    <row r="15" spans="1:25" ht="15" customHeight="1" x14ac:dyDescent="0.3">
      <c r="A15" s="9"/>
      <c r="B15" s="10"/>
      <c r="C15" s="11"/>
      <c r="D15" s="11"/>
      <c r="E15" s="11"/>
      <c r="F15" s="11"/>
      <c r="G15" s="11"/>
      <c r="H15" s="11"/>
      <c r="I15" s="11"/>
      <c r="J15" s="53"/>
      <c r="K15" s="53"/>
      <c r="L15" s="52"/>
      <c r="M15" s="52"/>
      <c r="N15" s="12"/>
      <c r="O15" s="12"/>
      <c r="P15" s="12"/>
      <c r="Q15" s="13"/>
      <c r="R15" s="19"/>
      <c r="S15" s="39" t="str">
        <f t="shared" si="3"/>
        <v/>
      </c>
      <c r="T15" s="39"/>
    </row>
    <row r="16" spans="1:25" ht="15" customHeight="1" x14ac:dyDescent="0.3">
      <c r="A16" s="9"/>
      <c r="B16" s="10"/>
      <c r="C16" s="11"/>
      <c r="D16" s="11"/>
      <c r="E16" s="11"/>
      <c r="F16" s="11"/>
      <c r="G16" s="11"/>
      <c r="H16" s="11"/>
      <c r="I16" s="11"/>
      <c r="J16" s="53"/>
      <c r="K16" s="53"/>
      <c r="L16" s="52"/>
      <c r="M16" s="52"/>
      <c r="N16" s="12"/>
      <c r="O16" s="12"/>
      <c r="P16" s="12"/>
      <c r="Q16" s="13"/>
      <c r="R16" s="19"/>
      <c r="S16" s="39" t="str">
        <f t="shared" si="3"/>
        <v/>
      </c>
      <c r="T16" s="39"/>
    </row>
    <row r="17" spans="1:20" ht="15" customHeight="1" x14ac:dyDescent="0.3">
      <c r="A17" s="9"/>
      <c r="B17" s="10"/>
      <c r="C17" s="11"/>
      <c r="D17" s="11"/>
      <c r="E17" s="11"/>
      <c r="F17" s="11"/>
      <c r="G17" s="11"/>
      <c r="H17" s="11"/>
      <c r="I17" s="11"/>
      <c r="J17" s="53"/>
      <c r="K17" s="53"/>
      <c r="L17" s="52"/>
      <c r="M17" s="52"/>
      <c r="N17" s="12"/>
      <c r="O17" s="12"/>
      <c r="P17" s="12"/>
      <c r="Q17" s="13"/>
      <c r="R17" s="19"/>
      <c r="S17" s="39" t="str">
        <f t="shared" si="3"/>
        <v/>
      </c>
      <c r="T17" s="39"/>
    </row>
    <row r="18" spans="1:20" ht="15" customHeight="1" x14ac:dyDescent="0.3">
      <c r="A18" s="9"/>
      <c r="B18" s="10"/>
      <c r="C18" s="11"/>
      <c r="D18" s="11"/>
      <c r="E18" s="11"/>
      <c r="F18" s="11"/>
      <c r="G18" s="11"/>
      <c r="H18" s="11"/>
      <c r="I18" s="11"/>
      <c r="J18" s="53"/>
      <c r="K18" s="53"/>
      <c r="L18" s="52"/>
      <c r="M18" s="52"/>
      <c r="N18" s="12"/>
      <c r="O18" s="12"/>
      <c r="P18" s="12"/>
      <c r="Q18" s="13"/>
      <c r="R18" s="19"/>
      <c r="S18" s="39" t="str">
        <f t="shared" si="3"/>
        <v/>
      </c>
      <c r="T18" s="39"/>
    </row>
    <row r="19" spans="1:20" ht="15" customHeight="1" x14ac:dyDescent="0.3">
      <c r="A19" s="9"/>
      <c r="B19" s="10"/>
      <c r="C19" s="11"/>
      <c r="D19" s="11"/>
      <c r="E19" s="11"/>
      <c r="F19" s="11"/>
      <c r="G19" s="11"/>
      <c r="H19" s="11"/>
      <c r="I19" s="11"/>
      <c r="J19" s="53"/>
      <c r="K19" s="53"/>
      <c r="L19" s="52"/>
      <c r="M19" s="52"/>
      <c r="N19" s="12"/>
      <c r="O19" s="12"/>
      <c r="P19" s="12"/>
      <c r="Q19" s="13"/>
      <c r="R19" s="19"/>
      <c r="S19" s="39" t="str">
        <f t="shared" si="3"/>
        <v/>
      </c>
      <c r="T19" s="39"/>
    </row>
    <row r="20" spans="1:20" ht="15" customHeight="1" x14ac:dyDescent="0.3">
      <c r="A20" s="9"/>
      <c r="B20" s="10"/>
      <c r="C20" s="11"/>
      <c r="D20" s="11"/>
      <c r="E20" s="11"/>
      <c r="F20" s="11"/>
      <c r="G20" s="11"/>
      <c r="H20" s="11"/>
      <c r="I20" s="11"/>
      <c r="J20" s="53"/>
      <c r="K20" s="53"/>
      <c r="L20" s="52"/>
      <c r="M20" s="52"/>
      <c r="N20" s="12"/>
      <c r="O20" s="12"/>
      <c r="P20" s="12"/>
      <c r="Q20" s="13"/>
      <c r="R20" s="19"/>
      <c r="S20" s="39" t="str">
        <f t="shared" si="3"/>
        <v/>
      </c>
      <c r="T20" s="39"/>
    </row>
    <row r="21" spans="1:20" ht="15" customHeight="1" x14ac:dyDescent="0.3">
      <c r="A21" s="9"/>
      <c r="B21" s="10"/>
      <c r="C21" s="11"/>
      <c r="D21" s="11"/>
      <c r="E21" s="11"/>
      <c r="F21" s="11"/>
      <c r="G21" s="11"/>
      <c r="H21" s="11"/>
      <c r="I21" s="11"/>
      <c r="J21" s="53"/>
      <c r="K21" s="53"/>
      <c r="L21" s="52"/>
      <c r="M21" s="52"/>
      <c r="N21" s="12"/>
      <c r="O21" s="12"/>
      <c r="P21" s="12"/>
      <c r="Q21" s="13"/>
      <c r="R21" s="19"/>
      <c r="S21" s="39" t="str">
        <f t="shared" si="3"/>
        <v/>
      </c>
      <c r="T21" s="39"/>
    </row>
    <row r="22" spans="1:20" ht="15" customHeight="1" x14ac:dyDescent="0.3">
      <c r="A22" s="9"/>
      <c r="B22" s="10"/>
      <c r="C22" s="11"/>
      <c r="D22" s="11"/>
      <c r="E22" s="11"/>
      <c r="F22" s="11"/>
      <c r="G22" s="11"/>
      <c r="H22" s="11"/>
      <c r="I22" s="11"/>
      <c r="J22" s="53"/>
      <c r="K22" s="53"/>
      <c r="L22" s="52"/>
      <c r="M22" s="52"/>
      <c r="N22" s="12"/>
      <c r="O22" s="12"/>
      <c r="P22" s="12"/>
      <c r="Q22" s="13"/>
      <c r="S22" s="39" t="str">
        <f t="shared" si="3"/>
        <v/>
      </c>
      <c r="T22" s="39"/>
    </row>
    <row r="23" spans="1:20" ht="15" customHeight="1" x14ac:dyDescent="0.3">
      <c r="A23" s="9"/>
      <c r="B23" s="10"/>
      <c r="C23" s="11"/>
      <c r="D23" s="11"/>
      <c r="E23" s="11"/>
      <c r="F23" s="11"/>
      <c r="G23" s="11"/>
      <c r="H23" s="11"/>
      <c r="I23" s="11"/>
      <c r="J23" s="53"/>
      <c r="K23" s="53"/>
      <c r="L23" s="52"/>
      <c r="M23" s="52"/>
      <c r="N23" s="12"/>
      <c r="O23" s="12"/>
      <c r="P23" s="12"/>
      <c r="Q23" s="13"/>
      <c r="S23" s="39" t="str">
        <f t="shared" si="3"/>
        <v/>
      </c>
      <c r="T23" s="39"/>
    </row>
    <row r="24" spans="1:20" ht="15" customHeight="1" x14ac:dyDescent="0.3">
      <c r="A24" s="9"/>
      <c r="B24" s="10"/>
      <c r="C24" s="11"/>
      <c r="D24" s="11"/>
      <c r="E24" s="11"/>
      <c r="F24" s="11"/>
      <c r="G24" s="11"/>
      <c r="H24" s="11"/>
      <c r="I24" s="11"/>
      <c r="J24" s="53"/>
      <c r="K24" s="53"/>
      <c r="L24" s="52"/>
      <c r="M24" s="52"/>
      <c r="N24" s="12"/>
      <c r="O24" s="12"/>
      <c r="P24" s="12"/>
      <c r="Q24" s="13"/>
      <c r="S24" s="39" t="str">
        <f t="shared" si="3"/>
        <v/>
      </c>
      <c r="T24" s="39"/>
    </row>
    <row r="25" spans="1:20" ht="15" customHeight="1" x14ac:dyDescent="0.3">
      <c r="A25" s="9"/>
      <c r="B25" s="10"/>
      <c r="C25" s="11"/>
      <c r="D25" s="11"/>
      <c r="E25" s="11"/>
      <c r="F25" s="11"/>
      <c r="G25" s="11"/>
      <c r="H25" s="11"/>
      <c r="I25" s="11"/>
      <c r="J25" s="53"/>
      <c r="K25" s="53"/>
      <c r="L25" s="52"/>
      <c r="M25" s="52"/>
      <c r="N25" s="12"/>
      <c r="O25" s="12"/>
      <c r="P25" s="12"/>
      <c r="Q25" s="13"/>
      <c r="S25" s="39" t="str">
        <f t="shared" si="3"/>
        <v/>
      </c>
      <c r="T25" s="39"/>
    </row>
    <row r="26" spans="1:20" ht="15" customHeight="1" x14ac:dyDescent="0.3">
      <c r="A26" s="9"/>
      <c r="B26" s="10"/>
      <c r="C26" s="11"/>
      <c r="D26" s="11"/>
      <c r="E26" s="11"/>
      <c r="F26" s="11"/>
      <c r="G26" s="11"/>
      <c r="H26" s="11"/>
      <c r="I26" s="11"/>
      <c r="J26" s="53"/>
      <c r="K26" s="53"/>
      <c r="L26" s="52"/>
      <c r="M26" s="52"/>
      <c r="N26" s="12"/>
      <c r="O26" s="12"/>
      <c r="P26" s="12"/>
      <c r="Q26" s="13"/>
      <c r="S26" s="39" t="str">
        <f t="shared" si="3"/>
        <v/>
      </c>
      <c r="T26" s="39"/>
    </row>
    <row r="27" spans="1:20" ht="15" customHeight="1" x14ac:dyDescent="0.3">
      <c r="A27" s="9"/>
      <c r="B27" s="10"/>
      <c r="C27" s="11"/>
      <c r="D27" s="11"/>
      <c r="E27" s="11"/>
      <c r="F27" s="11"/>
      <c r="G27" s="11"/>
      <c r="H27" s="11"/>
      <c r="I27" s="11"/>
      <c r="J27" s="53"/>
      <c r="K27" s="53"/>
      <c r="L27" s="52"/>
      <c r="M27" s="52"/>
      <c r="N27" s="12"/>
      <c r="O27" s="12"/>
      <c r="P27" s="12"/>
      <c r="Q27" s="13"/>
      <c r="S27" s="39" t="str">
        <f t="shared" si="3"/>
        <v/>
      </c>
      <c r="T27" s="39"/>
    </row>
    <row r="28" spans="1:20" ht="15" customHeight="1" x14ac:dyDescent="0.3">
      <c r="A28" s="9"/>
      <c r="B28" s="10"/>
      <c r="C28" s="11"/>
      <c r="D28" s="11"/>
      <c r="E28" s="11"/>
      <c r="F28" s="11"/>
      <c r="G28" s="11"/>
      <c r="H28" s="11"/>
      <c r="I28" s="11"/>
      <c r="J28" s="53"/>
      <c r="K28" s="53"/>
      <c r="L28" s="52"/>
      <c r="M28" s="52"/>
      <c r="N28" s="12"/>
      <c r="O28" s="12"/>
      <c r="P28" s="12"/>
      <c r="Q28" s="13"/>
      <c r="S28" s="39" t="str">
        <f t="shared" si="3"/>
        <v/>
      </c>
      <c r="T28" s="39"/>
    </row>
    <row r="29" spans="1:20" ht="15" customHeight="1" x14ac:dyDescent="0.3">
      <c r="A29" s="9"/>
      <c r="B29" s="10"/>
      <c r="C29" s="11"/>
      <c r="D29" s="11"/>
      <c r="E29" s="11"/>
      <c r="F29" s="11"/>
      <c r="G29" s="11"/>
      <c r="H29" s="11"/>
      <c r="I29" s="11"/>
      <c r="J29" s="53"/>
      <c r="K29" s="53"/>
      <c r="L29" s="52"/>
      <c r="M29" s="52"/>
      <c r="N29" s="12"/>
      <c r="O29" s="12"/>
      <c r="P29" s="12"/>
      <c r="Q29" s="13"/>
      <c r="S29" s="39" t="str">
        <f t="shared" si="3"/>
        <v/>
      </c>
      <c r="T29" s="39"/>
    </row>
    <row r="30" spans="1:20" ht="15" customHeight="1" x14ac:dyDescent="0.3">
      <c r="A30" s="9"/>
      <c r="B30" s="10"/>
      <c r="C30" s="11"/>
      <c r="D30" s="11"/>
      <c r="E30" s="11"/>
      <c r="F30" s="11"/>
      <c r="G30" s="11"/>
      <c r="H30" s="11"/>
      <c r="I30" s="11"/>
      <c r="J30" s="53"/>
      <c r="K30" s="53"/>
      <c r="L30" s="52"/>
      <c r="M30" s="52"/>
      <c r="N30" s="12"/>
      <c r="O30" s="12"/>
      <c r="P30" s="12"/>
      <c r="Q30" s="13"/>
      <c r="S30" s="39" t="str">
        <f t="shared" si="3"/>
        <v/>
      </c>
      <c r="T30" s="39"/>
    </row>
    <row r="31" spans="1:20" ht="15" customHeight="1" x14ac:dyDescent="0.3">
      <c r="A31" s="9"/>
      <c r="B31" s="10"/>
      <c r="C31" s="11"/>
      <c r="D31" s="11"/>
      <c r="E31" s="11"/>
      <c r="F31" s="11"/>
      <c r="G31" s="11"/>
      <c r="H31" s="11"/>
      <c r="I31" s="11"/>
      <c r="J31" s="53"/>
      <c r="K31" s="53"/>
      <c r="L31" s="52"/>
      <c r="M31" s="52"/>
      <c r="N31" s="12"/>
      <c r="O31" s="12"/>
      <c r="P31" s="12"/>
      <c r="Q31" s="13"/>
      <c r="S31" s="39" t="str">
        <f t="shared" si="3"/>
        <v/>
      </c>
      <c r="T31" s="39"/>
    </row>
    <row r="32" spans="1:20" ht="15" customHeight="1" x14ac:dyDescent="0.3">
      <c r="A32" s="9"/>
      <c r="B32" s="10"/>
      <c r="C32" s="11"/>
      <c r="D32" s="11"/>
      <c r="E32" s="11"/>
      <c r="F32" s="11"/>
      <c r="G32" s="11"/>
      <c r="H32" s="11"/>
      <c r="I32" s="11"/>
      <c r="J32" s="53"/>
      <c r="K32" s="53"/>
      <c r="L32" s="52"/>
      <c r="M32" s="52"/>
      <c r="N32" s="12"/>
      <c r="O32" s="12"/>
      <c r="P32" s="12"/>
      <c r="Q32" s="13"/>
      <c r="S32" s="39" t="str">
        <f t="shared" si="3"/>
        <v/>
      </c>
      <c r="T32" s="39"/>
    </row>
    <row r="33" spans="1:20" ht="15" customHeight="1" x14ac:dyDescent="0.3">
      <c r="A33" s="9"/>
      <c r="B33" s="10"/>
      <c r="C33" s="11"/>
      <c r="D33" s="11"/>
      <c r="E33" s="11"/>
      <c r="F33" s="11"/>
      <c r="G33" s="11"/>
      <c r="H33" s="11"/>
      <c r="I33" s="11"/>
      <c r="J33" s="53"/>
      <c r="K33" s="53"/>
      <c r="L33" s="52"/>
      <c r="M33" s="52"/>
      <c r="N33" s="12"/>
      <c r="O33" s="12"/>
      <c r="P33" s="12"/>
      <c r="Q33" s="13"/>
      <c r="S33" s="39" t="str">
        <f t="shared" si="3"/>
        <v/>
      </c>
      <c r="T33" s="39"/>
    </row>
    <row r="34" spans="1:20" ht="15" customHeight="1" x14ac:dyDescent="0.3">
      <c r="A34" s="9"/>
      <c r="B34" s="10"/>
      <c r="C34" s="11"/>
      <c r="D34" s="11"/>
      <c r="E34" s="11"/>
      <c r="F34" s="11"/>
      <c r="G34" s="11"/>
      <c r="H34" s="11"/>
      <c r="I34" s="11"/>
      <c r="J34" s="53"/>
      <c r="K34" s="53"/>
      <c r="L34" s="52"/>
      <c r="M34" s="52"/>
      <c r="N34" s="12"/>
      <c r="O34" s="12"/>
      <c r="P34" s="12"/>
      <c r="Q34" s="13"/>
      <c r="S34" s="39" t="str">
        <f t="shared" si="3"/>
        <v/>
      </c>
      <c r="T34" s="39"/>
    </row>
    <row r="35" spans="1:20" x14ac:dyDescent="0.3">
      <c r="A35" s="9"/>
      <c r="B35" s="10"/>
      <c r="C35" s="11"/>
      <c r="D35" s="11"/>
      <c r="E35" s="11"/>
      <c r="F35" s="11"/>
      <c r="G35" s="11"/>
      <c r="H35" s="11"/>
      <c r="I35" s="11"/>
      <c r="J35" s="53"/>
      <c r="K35" s="53"/>
      <c r="L35" s="52"/>
      <c r="M35" s="52"/>
      <c r="N35" s="12"/>
      <c r="O35" s="12"/>
      <c r="P35" s="12"/>
      <c r="Q35" s="13"/>
      <c r="S35" s="39" t="str">
        <f t="shared" si="3"/>
        <v/>
      </c>
      <c r="T35" s="39"/>
    </row>
    <row r="36" spans="1:20" x14ac:dyDescent="0.3">
      <c r="A36" s="9"/>
      <c r="B36" s="10"/>
      <c r="C36" s="11"/>
      <c r="D36" s="11"/>
      <c r="E36" s="11"/>
      <c r="F36" s="11"/>
      <c r="G36" s="11"/>
      <c r="H36" s="11"/>
      <c r="I36" s="11"/>
      <c r="J36" s="53"/>
      <c r="K36" s="53"/>
      <c r="L36" s="52"/>
      <c r="M36" s="52"/>
      <c r="N36" s="12"/>
      <c r="O36" s="12"/>
      <c r="P36" s="12"/>
      <c r="Q36" s="13"/>
      <c r="S36" s="39" t="str">
        <f t="shared" si="3"/>
        <v/>
      </c>
      <c r="T36" s="39"/>
    </row>
    <row r="37" spans="1:20" x14ac:dyDescent="0.3">
      <c r="A37" s="9"/>
      <c r="B37" s="10"/>
      <c r="C37" s="11"/>
      <c r="D37" s="11"/>
      <c r="E37" s="11"/>
      <c r="F37" s="11"/>
      <c r="G37" s="11"/>
      <c r="H37" s="11"/>
      <c r="I37" s="11"/>
      <c r="J37" s="53"/>
      <c r="K37" s="53"/>
      <c r="L37" s="52"/>
      <c r="M37" s="52"/>
      <c r="N37" s="12"/>
      <c r="O37" s="12"/>
      <c r="P37" s="12"/>
      <c r="Q37" s="13"/>
      <c r="S37" s="39" t="str">
        <f t="shared" si="3"/>
        <v/>
      </c>
      <c r="T37" s="39"/>
    </row>
    <row r="38" spans="1:20" x14ac:dyDescent="0.3">
      <c r="A38" s="9"/>
      <c r="B38" s="10"/>
      <c r="C38" s="11"/>
      <c r="D38" s="11"/>
      <c r="E38" s="11"/>
      <c r="F38" s="11"/>
      <c r="G38" s="11"/>
      <c r="H38" s="11"/>
      <c r="I38" s="11"/>
      <c r="J38" s="53"/>
      <c r="K38" s="53"/>
      <c r="L38" s="52"/>
      <c r="M38" s="52"/>
      <c r="N38" s="12"/>
      <c r="O38" s="12"/>
      <c r="P38" s="12"/>
      <c r="Q38" s="13"/>
      <c r="S38" s="39" t="str">
        <f t="shared" si="3"/>
        <v/>
      </c>
      <c r="T38" s="39"/>
    </row>
    <row r="39" spans="1:20" x14ac:dyDescent="0.3">
      <c r="A39" s="9"/>
      <c r="B39" s="10"/>
      <c r="C39" s="11"/>
      <c r="D39" s="11"/>
      <c r="E39" s="11"/>
      <c r="F39" s="11"/>
      <c r="G39" s="11"/>
      <c r="H39" s="11"/>
      <c r="I39" s="11"/>
      <c r="J39" s="53"/>
      <c r="K39" s="53"/>
      <c r="L39" s="52"/>
      <c r="M39" s="52"/>
      <c r="N39" s="12"/>
      <c r="O39" s="12"/>
      <c r="P39" s="12"/>
      <c r="Q39" s="13"/>
      <c r="S39" s="39" t="str">
        <f t="shared" si="3"/>
        <v/>
      </c>
      <c r="T39" s="39"/>
    </row>
    <row r="40" spans="1:20" x14ac:dyDescent="0.3">
      <c r="A40" s="9"/>
      <c r="B40" s="10"/>
      <c r="C40" s="11"/>
      <c r="D40" s="11"/>
      <c r="E40" s="11"/>
      <c r="F40" s="11"/>
      <c r="G40" s="11"/>
      <c r="H40" s="11"/>
      <c r="I40" s="11"/>
      <c r="J40" s="53"/>
      <c r="K40" s="53"/>
      <c r="L40" s="52"/>
      <c r="M40" s="52"/>
      <c r="N40" s="12"/>
      <c r="O40" s="12"/>
      <c r="P40" s="12"/>
      <c r="Q40" s="13"/>
      <c r="S40" s="39" t="str">
        <f t="shared" si="3"/>
        <v/>
      </c>
      <c r="T40" s="39"/>
    </row>
    <row r="41" spans="1:20" x14ac:dyDescent="0.3">
      <c r="A41" s="9"/>
      <c r="B41" s="10"/>
      <c r="C41" s="11"/>
      <c r="D41" s="11"/>
      <c r="E41" s="11"/>
      <c r="F41" s="11"/>
      <c r="G41" s="11"/>
      <c r="H41" s="11"/>
      <c r="I41" s="11"/>
      <c r="J41" s="53"/>
      <c r="K41" s="53"/>
      <c r="L41" s="52"/>
      <c r="M41" s="52"/>
      <c r="N41" s="12"/>
      <c r="O41" s="12"/>
      <c r="P41" s="12"/>
      <c r="Q41" s="13"/>
      <c r="S41" s="39" t="str">
        <f t="shared" si="3"/>
        <v/>
      </c>
      <c r="T41" s="39"/>
    </row>
    <row r="42" spans="1:20" x14ac:dyDescent="0.3">
      <c r="A42" s="9"/>
      <c r="B42" s="10"/>
      <c r="C42" s="11"/>
      <c r="D42" s="11"/>
      <c r="E42" s="11"/>
      <c r="F42" s="11"/>
      <c r="G42" s="11"/>
      <c r="H42" s="11"/>
      <c r="I42" s="11"/>
      <c r="J42" s="53"/>
      <c r="K42" s="53"/>
      <c r="L42" s="52"/>
      <c r="M42" s="52"/>
      <c r="N42" s="12"/>
      <c r="O42" s="12"/>
      <c r="P42" s="12"/>
      <c r="Q42" s="13"/>
      <c r="S42" s="39" t="str">
        <f t="shared" si="3"/>
        <v/>
      </c>
      <c r="T42" s="39"/>
    </row>
    <row r="43" spans="1:20" x14ac:dyDescent="0.3">
      <c r="A43" s="9"/>
      <c r="B43" s="10"/>
      <c r="C43" s="11"/>
      <c r="D43" s="11"/>
      <c r="E43" s="11"/>
      <c r="F43" s="11"/>
      <c r="G43" s="11"/>
      <c r="H43" s="11"/>
      <c r="I43" s="11"/>
      <c r="J43" s="53"/>
      <c r="K43" s="53"/>
      <c r="L43" s="52"/>
      <c r="M43" s="52"/>
      <c r="N43" s="12"/>
      <c r="O43" s="12"/>
      <c r="P43" s="12"/>
      <c r="Q43" s="13"/>
      <c r="S43" s="39" t="str">
        <f t="shared" si="3"/>
        <v/>
      </c>
      <c r="T43" s="39"/>
    </row>
    <row r="44" spans="1:20" x14ac:dyDescent="0.3">
      <c r="A44" s="9"/>
      <c r="B44" s="10"/>
      <c r="C44" s="11"/>
      <c r="D44" s="11"/>
      <c r="E44" s="11"/>
      <c r="F44" s="11"/>
      <c r="G44" s="11"/>
      <c r="H44" s="11"/>
      <c r="I44" s="11"/>
      <c r="J44" s="53"/>
      <c r="K44" s="53"/>
      <c r="L44" s="52"/>
      <c r="M44" s="52"/>
      <c r="N44" s="12"/>
      <c r="O44" s="12"/>
      <c r="P44" s="12"/>
      <c r="Q44" s="13"/>
      <c r="S44" s="39" t="str">
        <f t="shared" si="3"/>
        <v/>
      </c>
      <c r="T44" s="39"/>
    </row>
    <row r="45" spans="1:20" x14ac:dyDescent="0.3">
      <c r="A45" s="9"/>
      <c r="B45" s="10"/>
      <c r="C45" s="11"/>
      <c r="D45" s="11"/>
      <c r="E45" s="11"/>
      <c r="F45" s="11"/>
      <c r="G45" s="11"/>
      <c r="H45" s="11"/>
      <c r="I45" s="11"/>
      <c r="J45" s="53"/>
      <c r="K45" s="53"/>
      <c r="L45" s="52"/>
      <c r="M45" s="52"/>
      <c r="N45" s="12"/>
      <c r="O45" s="12"/>
      <c r="P45" s="12"/>
      <c r="Q45" s="13"/>
      <c r="S45" s="39" t="str">
        <f t="shared" si="3"/>
        <v/>
      </c>
      <c r="T45" s="39"/>
    </row>
    <row r="46" spans="1:20" x14ac:dyDescent="0.3">
      <c r="A46" s="9"/>
      <c r="B46" s="10"/>
      <c r="C46" s="11"/>
      <c r="D46" s="11"/>
      <c r="E46" s="11"/>
      <c r="F46" s="11"/>
      <c r="G46" s="11"/>
      <c r="H46" s="11"/>
      <c r="I46" s="11"/>
      <c r="J46" s="53"/>
      <c r="K46" s="53"/>
      <c r="L46" s="52"/>
      <c r="M46" s="52"/>
      <c r="N46" s="12"/>
      <c r="O46" s="12"/>
      <c r="P46" s="12"/>
      <c r="Q46" s="13"/>
      <c r="S46" s="39" t="str">
        <f t="shared" si="3"/>
        <v/>
      </c>
      <c r="T46" s="39"/>
    </row>
    <row r="47" spans="1:20" x14ac:dyDescent="0.3">
      <c r="A47" s="9"/>
      <c r="B47" s="10"/>
      <c r="C47" s="11"/>
      <c r="D47" s="11"/>
      <c r="E47" s="11"/>
      <c r="F47" s="11"/>
      <c r="G47" s="11"/>
      <c r="H47" s="11"/>
      <c r="I47" s="11"/>
      <c r="J47" s="53"/>
      <c r="K47" s="53"/>
      <c r="L47" s="52"/>
      <c r="M47" s="52"/>
      <c r="N47" s="12"/>
      <c r="O47" s="12"/>
      <c r="P47" s="12"/>
      <c r="Q47" s="13"/>
      <c r="S47" s="39" t="str">
        <f t="shared" si="3"/>
        <v/>
      </c>
      <c r="T47" s="39"/>
    </row>
    <row r="48" spans="1:20" x14ac:dyDescent="0.3">
      <c r="A48" s="9"/>
      <c r="B48" s="10"/>
      <c r="C48" s="11"/>
      <c r="D48" s="11"/>
      <c r="E48" s="11"/>
      <c r="F48" s="11"/>
      <c r="G48" s="11"/>
      <c r="H48" s="11"/>
      <c r="I48" s="11"/>
      <c r="J48" s="53"/>
      <c r="K48" s="53"/>
      <c r="L48" s="52"/>
      <c r="M48" s="52"/>
      <c r="N48" s="12"/>
      <c r="O48" s="12"/>
      <c r="P48" s="12"/>
      <c r="Q48" s="13"/>
      <c r="S48" s="39" t="str">
        <f t="shared" si="3"/>
        <v/>
      </c>
      <c r="T48" s="39"/>
    </row>
    <row r="49" spans="1:20" x14ac:dyDescent="0.3">
      <c r="A49" s="9"/>
      <c r="B49" s="10"/>
      <c r="C49" s="11"/>
      <c r="D49" s="11"/>
      <c r="E49" s="11"/>
      <c r="F49" s="11"/>
      <c r="G49" s="11"/>
      <c r="H49" s="11"/>
      <c r="I49" s="11"/>
      <c r="J49" s="53"/>
      <c r="K49" s="53"/>
      <c r="L49" s="52"/>
      <c r="M49" s="52"/>
      <c r="N49" s="12"/>
      <c r="O49" s="12"/>
      <c r="P49" s="12"/>
      <c r="Q49" s="13"/>
      <c r="S49" s="39" t="str">
        <f t="shared" si="3"/>
        <v/>
      </c>
      <c r="T49" s="39"/>
    </row>
    <row r="50" spans="1:20" x14ac:dyDescent="0.3">
      <c r="A50" s="9"/>
      <c r="B50" s="10"/>
      <c r="C50" s="11"/>
      <c r="D50" s="11"/>
      <c r="E50" s="11"/>
      <c r="F50" s="11"/>
      <c r="G50" s="11"/>
      <c r="H50" s="11"/>
      <c r="I50" s="11"/>
      <c r="J50" s="53"/>
      <c r="K50" s="53"/>
      <c r="L50" s="52"/>
      <c r="M50" s="52"/>
      <c r="N50" s="12"/>
      <c r="O50" s="12"/>
      <c r="P50" s="12"/>
      <c r="Q50" s="13"/>
      <c r="S50" s="39" t="str">
        <f t="shared" si="3"/>
        <v/>
      </c>
      <c r="T50" s="39"/>
    </row>
    <row r="51" spans="1:20" x14ac:dyDescent="0.3">
      <c r="A51" s="9"/>
      <c r="B51" s="10"/>
      <c r="C51" s="11"/>
      <c r="D51" s="11"/>
      <c r="E51" s="11"/>
      <c r="F51" s="11"/>
      <c r="G51" s="11"/>
      <c r="H51" s="11"/>
      <c r="I51" s="11"/>
      <c r="J51" s="12"/>
      <c r="K51" s="11"/>
      <c r="L51" s="11"/>
      <c r="M51" s="11"/>
      <c r="N51" s="12"/>
      <c r="O51" s="12"/>
      <c r="P51" s="12"/>
      <c r="Q51" s="13"/>
      <c r="S51" s="39" t="str">
        <f t="shared" si="3"/>
        <v/>
      </c>
    </row>
    <row r="52" spans="1:20" x14ac:dyDescent="0.3">
      <c r="A52" s="9"/>
      <c r="B52" s="10"/>
      <c r="C52" s="11"/>
      <c r="D52" s="11"/>
      <c r="E52" s="11"/>
      <c r="F52" s="11"/>
      <c r="G52" s="11"/>
      <c r="H52" s="11"/>
      <c r="I52" s="11"/>
      <c r="J52" s="12"/>
      <c r="K52" s="11"/>
      <c r="L52" s="11"/>
      <c r="M52" s="11"/>
      <c r="N52" s="12"/>
      <c r="O52" s="12"/>
      <c r="P52" s="12"/>
      <c r="Q52" s="13"/>
    </row>
    <row r="53" spans="1:20" x14ac:dyDescent="0.3">
      <c r="A53" s="9"/>
      <c r="B53" s="10"/>
      <c r="C53" s="11"/>
      <c r="D53" s="11"/>
      <c r="E53" s="11"/>
      <c r="F53" s="11"/>
      <c r="G53" s="11"/>
      <c r="H53" s="11"/>
      <c r="I53" s="11"/>
      <c r="J53" s="12"/>
      <c r="K53" s="11"/>
      <c r="L53" s="11"/>
      <c r="M53" s="11"/>
      <c r="N53" s="12"/>
      <c r="O53" s="12"/>
      <c r="P53" s="12"/>
      <c r="Q53" s="13"/>
    </row>
    <row r="54" spans="1:20" x14ac:dyDescent="0.3">
      <c r="A54" s="9"/>
      <c r="B54" s="10"/>
      <c r="C54" s="11"/>
      <c r="D54" s="11"/>
      <c r="E54" s="11"/>
      <c r="F54" s="11"/>
      <c r="G54" s="11"/>
      <c r="H54" s="11"/>
      <c r="I54" s="11"/>
      <c r="J54" s="12"/>
      <c r="K54" s="11"/>
      <c r="L54" s="11"/>
      <c r="M54" s="11"/>
      <c r="N54" s="12"/>
      <c r="O54" s="12"/>
      <c r="P54" s="12"/>
      <c r="Q54" s="13"/>
    </row>
    <row r="55" spans="1:20" x14ac:dyDescent="0.3">
      <c r="A55" s="9"/>
      <c r="B55" s="10"/>
      <c r="C55" s="11"/>
      <c r="D55" s="11"/>
      <c r="E55" s="11"/>
      <c r="F55" s="11"/>
      <c r="G55" s="11"/>
      <c r="H55" s="11"/>
      <c r="I55" s="11"/>
      <c r="J55" s="12"/>
      <c r="K55" s="11"/>
      <c r="L55" s="11"/>
      <c r="M55" s="11"/>
      <c r="N55" s="12"/>
      <c r="O55" s="12"/>
      <c r="P55" s="12"/>
      <c r="Q55" s="13"/>
    </row>
    <row r="56" spans="1:20" x14ac:dyDescent="0.3">
      <c r="A56" s="9"/>
      <c r="B56" s="10"/>
      <c r="C56" s="11"/>
      <c r="D56" s="11"/>
      <c r="E56" s="11"/>
      <c r="F56" s="11"/>
      <c r="G56" s="11"/>
      <c r="H56" s="11"/>
      <c r="I56" s="11"/>
      <c r="J56" s="12"/>
      <c r="K56" s="11"/>
      <c r="L56" s="11"/>
      <c r="M56" s="11"/>
      <c r="N56" s="12"/>
      <c r="O56" s="12"/>
      <c r="P56" s="12"/>
      <c r="Q56" s="13"/>
    </row>
    <row r="57" spans="1:20" x14ac:dyDescent="0.3">
      <c r="A57" s="9"/>
      <c r="B57" s="10"/>
      <c r="C57" s="11"/>
      <c r="D57" s="11"/>
      <c r="E57" s="11"/>
      <c r="F57" s="11"/>
      <c r="G57" s="11"/>
      <c r="H57" s="11"/>
      <c r="I57" s="11"/>
      <c r="J57" s="12"/>
      <c r="K57" s="11"/>
      <c r="L57" s="11"/>
      <c r="M57" s="11"/>
      <c r="N57" s="12"/>
      <c r="O57" s="12"/>
      <c r="P57" s="12"/>
      <c r="Q57" s="13"/>
    </row>
    <row r="58" spans="1:20" x14ac:dyDescent="0.3">
      <c r="A58" s="9"/>
      <c r="B58" s="10"/>
      <c r="C58" s="11"/>
      <c r="D58" s="11"/>
      <c r="E58" s="11"/>
      <c r="F58" s="11"/>
      <c r="G58" s="11"/>
      <c r="H58" s="11"/>
      <c r="I58" s="11"/>
      <c r="J58" s="12"/>
      <c r="K58" s="11"/>
      <c r="L58" s="11"/>
      <c r="M58" s="11"/>
      <c r="N58" s="12"/>
      <c r="O58" s="12"/>
      <c r="P58" s="12"/>
      <c r="Q58" s="13"/>
    </row>
    <row r="59" spans="1:20" x14ac:dyDescent="0.3">
      <c r="A59" s="9"/>
      <c r="B59" s="10"/>
      <c r="C59" s="11"/>
      <c r="D59" s="11"/>
      <c r="E59" s="11"/>
      <c r="F59" s="11"/>
      <c r="G59" s="11"/>
      <c r="H59" s="11"/>
      <c r="I59" s="11"/>
      <c r="J59" s="12"/>
      <c r="K59" s="11"/>
      <c r="L59" s="11"/>
      <c r="M59" s="11"/>
      <c r="N59" s="12"/>
      <c r="O59" s="12"/>
      <c r="P59" s="12"/>
      <c r="Q59" s="13"/>
    </row>
    <row r="60" spans="1:20" x14ac:dyDescent="0.3">
      <c r="A60" s="9"/>
      <c r="B60" s="10"/>
      <c r="C60" s="11"/>
      <c r="D60" s="11"/>
      <c r="E60" s="11"/>
      <c r="F60" s="11"/>
      <c r="G60" s="11"/>
      <c r="H60" s="11"/>
      <c r="I60" s="11"/>
      <c r="J60" s="12"/>
      <c r="K60" s="11"/>
      <c r="L60" s="11"/>
      <c r="M60" s="11"/>
      <c r="N60" s="12"/>
      <c r="O60" s="12"/>
      <c r="P60" s="12"/>
      <c r="Q60" s="13"/>
    </row>
    <row r="61" spans="1:20" x14ac:dyDescent="0.3">
      <c r="A61" s="9"/>
      <c r="B61" s="10"/>
      <c r="C61" s="11"/>
      <c r="D61" s="11"/>
      <c r="E61" s="11"/>
      <c r="F61" s="11"/>
      <c r="G61" s="11"/>
      <c r="H61" s="11"/>
      <c r="I61" s="11"/>
      <c r="J61" s="12"/>
      <c r="K61" s="11"/>
      <c r="L61" s="11"/>
      <c r="M61" s="11"/>
      <c r="N61" s="12"/>
      <c r="O61" s="12"/>
      <c r="P61" s="12"/>
      <c r="Q61" s="13"/>
    </row>
    <row r="62" spans="1:20" x14ac:dyDescent="0.3">
      <c r="A62" s="9"/>
      <c r="B62" s="10"/>
      <c r="C62" s="11"/>
      <c r="D62" s="11"/>
      <c r="E62" s="11"/>
      <c r="F62" s="11"/>
      <c r="G62" s="11"/>
      <c r="H62" s="11"/>
      <c r="I62" s="11"/>
      <c r="J62" s="12"/>
      <c r="K62" s="11"/>
      <c r="L62" s="11"/>
      <c r="M62" s="11"/>
      <c r="N62" s="12"/>
      <c r="O62" s="12"/>
      <c r="P62" s="12"/>
      <c r="Q62" s="13"/>
    </row>
    <row r="63" spans="1:20" x14ac:dyDescent="0.3">
      <c r="A63" s="9"/>
      <c r="B63" s="10"/>
      <c r="C63" s="11"/>
      <c r="D63" s="11"/>
      <c r="E63" s="11"/>
      <c r="F63" s="11"/>
      <c r="G63" s="11"/>
      <c r="H63" s="11"/>
      <c r="I63" s="11"/>
      <c r="J63" s="12"/>
      <c r="K63" s="11"/>
      <c r="L63" s="11"/>
      <c r="M63" s="11"/>
      <c r="N63" s="12"/>
      <c r="O63" s="12"/>
      <c r="P63" s="12"/>
      <c r="Q63" s="13"/>
    </row>
    <row r="64" spans="1:20" x14ac:dyDescent="0.3">
      <c r="A64" s="9"/>
      <c r="B64" s="10"/>
      <c r="C64" s="11"/>
      <c r="D64" s="11"/>
      <c r="E64" s="11"/>
      <c r="F64" s="11"/>
      <c r="G64" s="11"/>
      <c r="H64" s="11"/>
      <c r="I64" s="11"/>
      <c r="J64" s="12"/>
      <c r="K64" s="11"/>
      <c r="L64" s="11"/>
      <c r="M64" s="11"/>
      <c r="N64" s="12"/>
      <c r="O64" s="12"/>
      <c r="P64" s="12"/>
      <c r="Q64" s="13"/>
    </row>
    <row r="65" spans="1:17" x14ac:dyDescent="0.3">
      <c r="A65" s="9"/>
      <c r="B65" s="10"/>
      <c r="C65" s="11"/>
      <c r="D65" s="11"/>
      <c r="E65" s="11"/>
      <c r="F65" s="11"/>
      <c r="G65" s="11"/>
      <c r="H65" s="11"/>
      <c r="I65" s="11"/>
      <c r="J65" s="12"/>
      <c r="K65" s="11"/>
      <c r="L65" s="11"/>
      <c r="M65" s="11"/>
      <c r="N65" s="12"/>
      <c r="O65" s="12"/>
      <c r="P65" s="12"/>
      <c r="Q65" s="13"/>
    </row>
    <row r="66" spans="1:17" x14ac:dyDescent="0.3">
      <c r="A66" s="9"/>
      <c r="B66" s="10"/>
      <c r="C66" s="11"/>
      <c r="D66" s="11"/>
      <c r="E66" s="11"/>
      <c r="F66" s="11"/>
      <c r="G66" s="11"/>
      <c r="H66" s="11"/>
      <c r="I66" s="11"/>
      <c r="J66" s="12"/>
      <c r="K66" s="11"/>
      <c r="L66" s="11"/>
      <c r="M66" s="11"/>
      <c r="N66" s="12"/>
      <c r="O66" s="12"/>
      <c r="P66" s="12"/>
      <c r="Q66" s="13"/>
    </row>
    <row r="67" spans="1:17" x14ac:dyDescent="0.3">
      <c r="A67" s="9"/>
      <c r="B67" s="10"/>
      <c r="C67" s="11"/>
      <c r="D67" s="11"/>
      <c r="E67" s="11"/>
      <c r="F67" s="11"/>
      <c r="G67" s="11"/>
      <c r="H67" s="11"/>
      <c r="I67" s="11"/>
      <c r="J67" s="12"/>
      <c r="K67" s="11"/>
      <c r="L67" s="11"/>
      <c r="M67" s="11"/>
      <c r="N67" s="12"/>
      <c r="O67" s="12"/>
      <c r="P67" s="12"/>
      <c r="Q67" s="13"/>
    </row>
    <row r="68" spans="1:17" x14ac:dyDescent="0.3">
      <c r="A68" s="9"/>
      <c r="B68" s="10"/>
      <c r="C68" s="11"/>
      <c r="D68" s="11"/>
      <c r="E68" s="11"/>
      <c r="F68" s="11"/>
      <c r="G68" s="11"/>
      <c r="H68" s="11"/>
      <c r="I68" s="11"/>
      <c r="J68" s="12"/>
      <c r="K68" s="11"/>
      <c r="L68" s="11"/>
      <c r="M68" s="11"/>
      <c r="N68" s="12"/>
      <c r="O68" s="12"/>
      <c r="P68" s="12"/>
      <c r="Q68" s="13"/>
    </row>
    <row r="69" spans="1:17" x14ac:dyDescent="0.3">
      <c r="A69" s="9"/>
      <c r="B69" s="10"/>
      <c r="C69" s="11"/>
      <c r="D69" s="11"/>
      <c r="E69" s="11"/>
      <c r="F69" s="11"/>
      <c r="G69" s="11"/>
      <c r="H69" s="11"/>
      <c r="I69" s="11"/>
      <c r="J69" s="12"/>
      <c r="K69" s="11"/>
      <c r="L69" s="11"/>
      <c r="M69" s="11"/>
      <c r="N69" s="12"/>
      <c r="O69" s="12"/>
      <c r="P69" s="12"/>
      <c r="Q69" s="13"/>
    </row>
    <row r="70" spans="1:17" x14ac:dyDescent="0.3">
      <c r="A70" s="9"/>
      <c r="B70" s="10"/>
      <c r="C70" s="11"/>
      <c r="D70" s="11"/>
      <c r="E70" s="11"/>
      <c r="F70" s="11"/>
      <c r="G70" s="11"/>
      <c r="H70" s="11"/>
      <c r="I70" s="11"/>
      <c r="J70" s="12"/>
      <c r="K70" s="11"/>
      <c r="L70" s="11"/>
      <c r="M70" s="11"/>
      <c r="N70" s="12"/>
      <c r="O70" s="12"/>
      <c r="P70" s="12"/>
      <c r="Q70" s="13"/>
    </row>
    <row r="71" spans="1:17" x14ac:dyDescent="0.3">
      <c r="A71" s="9"/>
      <c r="B71" s="10"/>
      <c r="C71" s="11"/>
      <c r="D71" s="11"/>
      <c r="E71" s="11"/>
      <c r="F71" s="11"/>
      <c r="G71" s="11"/>
      <c r="H71" s="11"/>
      <c r="I71" s="11"/>
      <c r="J71" s="12"/>
      <c r="K71" s="11"/>
      <c r="L71" s="11"/>
      <c r="M71" s="11"/>
      <c r="N71" s="12"/>
      <c r="O71" s="12"/>
      <c r="P71" s="12"/>
      <c r="Q71" s="13"/>
    </row>
    <row r="72" spans="1:17" x14ac:dyDescent="0.3">
      <c r="A72" s="9"/>
      <c r="B72" s="10"/>
      <c r="C72" s="11"/>
      <c r="D72" s="11"/>
      <c r="E72" s="11"/>
      <c r="F72" s="11"/>
      <c r="G72" s="11"/>
      <c r="H72" s="11"/>
      <c r="I72" s="11"/>
      <c r="J72" s="12"/>
      <c r="K72" s="11"/>
      <c r="L72" s="11"/>
      <c r="M72" s="11"/>
      <c r="N72" s="12"/>
      <c r="O72" s="12"/>
      <c r="P72" s="12"/>
      <c r="Q72" s="13"/>
    </row>
    <row r="73" spans="1:17" x14ac:dyDescent="0.3">
      <c r="A73" s="9"/>
      <c r="B73" s="10"/>
      <c r="C73" s="11"/>
      <c r="D73" s="11"/>
      <c r="E73" s="11"/>
      <c r="F73" s="11"/>
      <c r="G73" s="11"/>
      <c r="H73" s="11"/>
      <c r="I73" s="11"/>
      <c r="J73" s="12"/>
      <c r="K73" s="11"/>
      <c r="L73" s="11"/>
      <c r="M73" s="11"/>
      <c r="N73" s="12"/>
      <c r="O73" s="12"/>
      <c r="P73" s="12"/>
      <c r="Q73" s="13"/>
    </row>
    <row r="74" spans="1:17" x14ac:dyDescent="0.3">
      <c r="A74" s="9"/>
      <c r="B74" s="10"/>
      <c r="C74" s="11"/>
      <c r="D74" s="11"/>
      <c r="E74" s="11"/>
      <c r="F74" s="11"/>
      <c r="G74" s="11"/>
      <c r="H74" s="11"/>
      <c r="I74" s="11"/>
      <c r="J74" s="12"/>
      <c r="K74" s="11"/>
      <c r="L74" s="11"/>
      <c r="M74" s="11"/>
      <c r="N74" s="12"/>
      <c r="O74" s="12"/>
      <c r="P74" s="12"/>
      <c r="Q74" s="13"/>
    </row>
    <row r="75" spans="1:17" x14ac:dyDescent="0.3">
      <c r="A75" s="9"/>
      <c r="B75" s="10"/>
      <c r="C75" s="11"/>
      <c r="D75" s="11"/>
      <c r="E75" s="11"/>
      <c r="F75" s="11"/>
      <c r="G75" s="11"/>
      <c r="H75" s="11"/>
      <c r="I75" s="11"/>
      <c r="J75" s="12"/>
      <c r="K75" s="11"/>
      <c r="L75" s="11"/>
      <c r="M75" s="11"/>
      <c r="N75" s="12"/>
      <c r="O75" s="12"/>
      <c r="P75" s="12"/>
      <c r="Q75" s="13"/>
    </row>
    <row r="76" spans="1:17" x14ac:dyDescent="0.3">
      <c r="A76" s="9"/>
      <c r="B76" s="10"/>
      <c r="C76" s="11"/>
      <c r="D76" s="11"/>
      <c r="E76" s="11"/>
      <c r="F76" s="11"/>
      <c r="G76" s="11"/>
      <c r="H76" s="11"/>
      <c r="I76" s="11"/>
      <c r="J76" s="12"/>
      <c r="K76" s="11"/>
      <c r="L76" s="11"/>
      <c r="M76" s="11"/>
      <c r="N76" s="12"/>
      <c r="O76" s="12"/>
      <c r="P76" s="12"/>
      <c r="Q76" s="13"/>
    </row>
    <row r="77" spans="1:17" x14ac:dyDescent="0.3">
      <c r="A77" s="9"/>
      <c r="B77" s="10"/>
      <c r="C77" s="11"/>
      <c r="D77" s="11"/>
      <c r="E77" s="11"/>
      <c r="F77" s="11"/>
      <c r="G77" s="11"/>
      <c r="H77" s="11"/>
      <c r="I77" s="11"/>
      <c r="J77" s="12"/>
      <c r="K77" s="11"/>
      <c r="L77" s="11"/>
      <c r="M77" s="11"/>
      <c r="N77" s="12"/>
      <c r="O77" s="12"/>
      <c r="P77" s="12"/>
      <c r="Q77" s="13"/>
    </row>
    <row r="78" spans="1:17" x14ac:dyDescent="0.3">
      <c r="A78" s="9"/>
      <c r="B78" s="10"/>
      <c r="C78" s="11"/>
      <c r="D78" s="11"/>
      <c r="E78" s="11"/>
      <c r="F78" s="11"/>
      <c r="G78" s="11"/>
      <c r="H78" s="11"/>
      <c r="I78" s="11"/>
      <c r="J78" s="12"/>
      <c r="K78" s="11"/>
      <c r="L78" s="11"/>
      <c r="M78" s="11"/>
      <c r="N78" s="12"/>
      <c r="O78" s="12"/>
      <c r="P78" s="12"/>
      <c r="Q78" s="13"/>
    </row>
    <row r="79" spans="1:17" x14ac:dyDescent="0.3">
      <c r="A79" s="9"/>
      <c r="B79" s="10"/>
      <c r="C79" s="11"/>
      <c r="D79" s="11"/>
      <c r="E79" s="11"/>
      <c r="F79" s="11"/>
      <c r="G79" s="11"/>
      <c r="H79" s="11"/>
      <c r="I79" s="11"/>
      <c r="J79" s="12"/>
      <c r="K79" s="11"/>
      <c r="L79" s="11"/>
      <c r="M79" s="11"/>
      <c r="N79" s="12"/>
      <c r="O79" s="12"/>
      <c r="P79" s="12"/>
      <c r="Q79" s="13"/>
    </row>
    <row r="80" spans="1:17" x14ac:dyDescent="0.3">
      <c r="A80" s="9"/>
      <c r="B80" s="10"/>
      <c r="C80" s="11"/>
      <c r="D80" s="11"/>
      <c r="E80" s="11"/>
      <c r="F80" s="11"/>
      <c r="G80" s="11"/>
      <c r="H80" s="11"/>
      <c r="I80" s="11"/>
      <c r="J80" s="12"/>
      <c r="K80" s="11"/>
      <c r="L80" s="11"/>
      <c r="M80" s="11"/>
      <c r="N80" s="12"/>
      <c r="O80" s="12"/>
      <c r="P80" s="12"/>
      <c r="Q80" s="13"/>
    </row>
    <row r="81" spans="1:17" x14ac:dyDescent="0.3">
      <c r="A81" s="9"/>
      <c r="B81" s="10"/>
      <c r="C81" s="11"/>
      <c r="D81" s="11"/>
      <c r="E81" s="11"/>
      <c r="F81" s="11"/>
      <c r="G81" s="11"/>
      <c r="H81" s="11"/>
      <c r="I81" s="11"/>
      <c r="J81" s="12"/>
      <c r="K81" s="11"/>
      <c r="L81" s="11"/>
      <c r="M81" s="11"/>
      <c r="N81" s="12"/>
      <c r="O81" s="12"/>
      <c r="P81" s="12"/>
      <c r="Q81" s="13"/>
    </row>
    <row r="82" spans="1:17" x14ac:dyDescent="0.3">
      <c r="A82" s="9"/>
      <c r="B82" s="10"/>
      <c r="C82" s="11"/>
      <c r="D82" s="11"/>
      <c r="E82" s="11"/>
      <c r="F82" s="11"/>
      <c r="G82" s="11"/>
      <c r="H82" s="11"/>
      <c r="I82" s="11"/>
      <c r="J82" s="12"/>
      <c r="K82" s="11"/>
      <c r="L82" s="11"/>
      <c r="M82" s="11"/>
      <c r="N82" s="12"/>
      <c r="O82" s="12"/>
      <c r="P82" s="12"/>
      <c r="Q82" s="13"/>
    </row>
    <row r="83" spans="1:17" x14ac:dyDescent="0.3">
      <c r="A83" s="9"/>
      <c r="B83" s="10"/>
      <c r="C83" s="11"/>
      <c r="D83" s="11"/>
      <c r="E83" s="11"/>
      <c r="F83" s="11"/>
      <c r="G83" s="11"/>
      <c r="H83" s="11"/>
      <c r="I83" s="11"/>
      <c r="J83" s="12"/>
      <c r="K83" s="11"/>
      <c r="L83" s="11"/>
      <c r="M83" s="11"/>
      <c r="N83" s="12"/>
      <c r="O83" s="12"/>
      <c r="P83" s="12"/>
      <c r="Q83" s="13"/>
    </row>
    <row r="84" spans="1:17" x14ac:dyDescent="0.3">
      <c r="A84" s="9"/>
      <c r="B84" s="10"/>
      <c r="C84" s="11"/>
      <c r="D84" s="11"/>
      <c r="E84" s="11"/>
      <c r="F84" s="11"/>
      <c r="G84" s="11"/>
      <c r="H84" s="11"/>
      <c r="I84" s="11"/>
      <c r="J84" s="12"/>
      <c r="K84" s="11"/>
      <c r="L84" s="11"/>
      <c r="M84" s="11"/>
      <c r="N84" s="12"/>
      <c r="O84" s="12"/>
      <c r="P84" s="12"/>
      <c r="Q84" s="13"/>
    </row>
    <row r="85" spans="1:17" x14ac:dyDescent="0.3">
      <c r="A85" s="9"/>
      <c r="B85" s="10"/>
      <c r="C85" s="11"/>
      <c r="D85" s="11"/>
      <c r="E85" s="11"/>
      <c r="F85" s="11"/>
      <c r="G85" s="11"/>
      <c r="H85" s="11"/>
      <c r="I85" s="11"/>
      <c r="J85" s="12"/>
      <c r="K85" s="11"/>
      <c r="L85" s="11"/>
      <c r="M85" s="11"/>
      <c r="N85" s="12"/>
      <c r="O85" s="12"/>
      <c r="P85" s="12"/>
      <c r="Q85" s="13"/>
    </row>
    <row r="86" spans="1:17" x14ac:dyDescent="0.3">
      <c r="A86" s="9"/>
      <c r="B86" s="10"/>
      <c r="C86" s="11"/>
      <c r="D86" s="11"/>
      <c r="E86" s="11"/>
      <c r="F86" s="11"/>
      <c r="G86" s="11"/>
      <c r="H86" s="11"/>
      <c r="I86" s="11"/>
      <c r="J86" s="12"/>
      <c r="K86" s="11"/>
      <c r="L86" s="11"/>
      <c r="M86" s="11"/>
      <c r="N86" s="12"/>
      <c r="O86" s="12"/>
      <c r="P86" s="12"/>
      <c r="Q86" s="13"/>
    </row>
    <row r="87" spans="1:17" x14ac:dyDescent="0.3">
      <c r="A87" s="9"/>
      <c r="B87" s="10"/>
      <c r="C87" s="11"/>
      <c r="D87" s="11"/>
      <c r="E87" s="11"/>
      <c r="F87" s="11"/>
      <c r="G87" s="11"/>
      <c r="H87" s="11"/>
      <c r="I87" s="11"/>
      <c r="J87" s="12"/>
      <c r="K87" s="11"/>
      <c r="L87" s="11"/>
      <c r="M87" s="11"/>
      <c r="N87" s="12"/>
      <c r="O87" s="12"/>
      <c r="P87" s="12"/>
      <c r="Q87" s="13"/>
    </row>
    <row r="88" spans="1:17" x14ac:dyDescent="0.3">
      <c r="A88" s="9"/>
      <c r="B88" s="10"/>
      <c r="C88" s="11"/>
      <c r="D88" s="11"/>
      <c r="E88" s="11"/>
      <c r="F88" s="11"/>
      <c r="G88" s="11"/>
      <c r="H88" s="11"/>
      <c r="I88" s="11"/>
      <c r="J88" s="12"/>
      <c r="K88" s="11"/>
      <c r="L88" s="11"/>
      <c r="M88" s="11"/>
      <c r="N88" s="12"/>
      <c r="O88" s="12"/>
      <c r="P88" s="12"/>
      <c r="Q88" s="13"/>
    </row>
    <row r="89" spans="1:17" x14ac:dyDescent="0.3">
      <c r="A89" s="9"/>
      <c r="B89" s="10"/>
      <c r="C89" s="11"/>
      <c r="D89" s="11"/>
      <c r="E89" s="11"/>
      <c r="F89" s="11"/>
      <c r="G89" s="11"/>
      <c r="H89" s="11"/>
      <c r="I89" s="11"/>
      <c r="J89" s="12"/>
      <c r="K89" s="11"/>
      <c r="L89" s="11"/>
      <c r="M89" s="11"/>
      <c r="N89" s="12"/>
      <c r="O89" s="12"/>
      <c r="P89" s="12"/>
      <c r="Q89" s="13"/>
    </row>
    <row r="90" spans="1:17" x14ac:dyDescent="0.3">
      <c r="A90" s="9"/>
      <c r="B90" s="10"/>
      <c r="C90" s="11"/>
      <c r="D90" s="11"/>
      <c r="E90" s="11"/>
      <c r="F90" s="11"/>
      <c r="G90" s="11"/>
      <c r="H90" s="11"/>
      <c r="I90" s="11"/>
      <c r="J90" s="12"/>
      <c r="K90" s="11"/>
      <c r="L90" s="11"/>
      <c r="M90" s="11"/>
      <c r="N90" s="12"/>
      <c r="O90" s="12"/>
      <c r="P90" s="12"/>
      <c r="Q90" s="13"/>
    </row>
    <row r="91" spans="1:17" x14ac:dyDescent="0.3">
      <c r="A91" s="9"/>
      <c r="B91" s="10"/>
      <c r="C91" s="11"/>
      <c r="D91" s="11"/>
      <c r="E91" s="11"/>
      <c r="F91" s="11"/>
      <c r="G91" s="11"/>
      <c r="H91" s="11"/>
      <c r="I91" s="11"/>
      <c r="J91" s="12"/>
      <c r="K91" s="11"/>
      <c r="L91" s="11"/>
      <c r="M91" s="11"/>
      <c r="N91" s="12"/>
      <c r="O91" s="12"/>
      <c r="P91" s="12"/>
      <c r="Q91" s="13"/>
    </row>
    <row r="92" spans="1:17" x14ac:dyDescent="0.3">
      <c r="A92" s="9"/>
      <c r="B92" s="10"/>
      <c r="C92" s="11"/>
      <c r="D92" s="11"/>
      <c r="E92" s="11"/>
      <c r="F92" s="11"/>
      <c r="G92" s="11"/>
      <c r="H92" s="11"/>
      <c r="I92" s="11"/>
      <c r="J92" s="12"/>
      <c r="K92" s="11"/>
      <c r="L92" s="11"/>
      <c r="M92" s="11"/>
      <c r="N92" s="12"/>
      <c r="O92" s="12"/>
      <c r="P92" s="12"/>
      <c r="Q92" s="13"/>
    </row>
    <row r="93" spans="1:17" x14ac:dyDescent="0.3">
      <c r="A93" s="9"/>
      <c r="B93" s="10"/>
      <c r="C93" s="11"/>
      <c r="D93" s="11"/>
      <c r="E93" s="11"/>
      <c r="F93" s="11"/>
      <c r="G93" s="11"/>
      <c r="H93" s="11"/>
      <c r="I93" s="11"/>
      <c r="J93" s="12"/>
      <c r="K93" s="11"/>
      <c r="L93" s="11"/>
      <c r="M93" s="11"/>
      <c r="N93" s="12"/>
      <c r="O93" s="12"/>
      <c r="P93" s="12"/>
      <c r="Q93" s="13"/>
    </row>
    <row r="94" spans="1:17" x14ac:dyDescent="0.3">
      <c r="A94" s="9"/>
      <c r="B94" s="10"/>
      <c r="C94" s="11"/>
      <c r="D94" s="11"/>
      <c r="E94" s="11"/>
      <c r="F94" s="11"/>
      <c r="G94" s="11"/>
      <c r="H94" s="11"/>
      <c r="I94" s="11"/>
      <c r="J94" s="12"/>
      <c r="K94" s="11"/>
      <c r="L94" s="11"/>
      <c r="M94" s="11"/>
      <c r="N94" s="12"/>
      <c r="O94" s="12"/>
      <c r="P94" s="12"/>
      <c r="Q94" s="13"/>
    </row>
    <row r="95" spans="1:17" x14ac:dyDescent="0.3">
      <c r="A95" s="9"/>
      <c r="B95" s="10"/>
      <c r="C95" s="11"/>
      <c r="D95" s="11"/>
      <c r="E95" s="11"/>
      <c r="F95" s="11"/>
      <c r="G95" s="11"/>
      <c r="H95" s="11"/>
      <c r="I95" s="11"/>
      <c r="J95" s="12"/>
      <c r="K95" s="11"/>
      <c r="L95" s="11"/>
      <c r="M95" s="11"/>
      <c r="N95" s="12"/>
      <c r="O95" s="12"/>
      <c r="P95" s="12"/>
      <c r="Q95" s="13"/>
    </row>
    <row r="96" spans="1:17" x14ac:dyDescent="0.3">
      <c r="A96" s="9"/>
      <c r="B96" s="10"/>
      <c r="C96" s="11"/>
      <c r="D96" s="11"/>
      <c r="E96" s="11"/>
      <c r="F96" s="11"/>
      <c r="G96" s="11"/>
      <c r="H96" s="11"/>
      <c r="I96" s="11"/>
      <c r="J96" s="12"/>
      <c r="K96" s="11"/>
      <c r="L96" s="11"/>
      <c r="M96" s="11"/>
      <c r="N96" s="12"/>
      <c r="O96" s="12"/>
      <c r="P96" s="12"/>
      <c r="Q96" s="13"/>
    </row>
    <row r="97" spans="1:17" x14ac:dyDescent="0.3">
      <c r="A97" s="9"/>
      <c r="B97" s="10"/>
      <c r="C97" s="11"/>
      <c r="D97" s="11"/>
      <c r="E97" s="11"/>
      <c r="F97" s="11"/>
      <c r="G97" s="11"/>
      <c r="H97" s="11"/>
      <c r="I97" s="11"/>
      <c r="J97" s="12"/>
      <c r="K97" s="11"/>
      <c r="L97" s="11"/>
      <c r="M97" s="11"/>
      <c r="N97" s="12"/>
      <c r="O97" s="12"/>
      <c r="P97" s="12"/>
      <c r="Q97" s="13"/>
    </row>
    <row r="98" spans="1:17" x14ac:dyDescent="0.3">
      <c r="A98" s="9"/>
      <c r="B98" s="10"/>
      <c r="C98" s="11"/>
      <c r="D98" s="11"/>
      <c r="E98" s="11"/>
      <c r="F98" s="11"/>
      <c r="G98" s="11"/>
      <c r="H98" s="11"/>
      <c r="I98" s="11"/>
      <c r="J98" s="12"/>
      <c r="K98" s="11"/>
      <c r="L98" s="11"/>
      <c r="M98" s="11"/>
      <c r="N98" s="12"/>
      <c r="O98" s="12"/>
      <c r="P98" s="12"/>
      <c r="Q98" s="13"/>
    </row>
    <row r="99" spans="1:17" x14ac:dyDescent="0.3">
      <c r="A99" s="9"/>
      <c r="B99" s="10"/>
      <c r="C99" s="11"/>
      <c r="D99" s="11"/>
      <c r="E99" s="11"/>
      <c r="F99" s="11"/>
      <c r="G99" s="11"/>
      <c r="H99" s="11"/>
      <c r="I99" s="11"/>
      <c r="J99" s="12"/>
      <c r="K99" s="11"/>
      <c r="L99" s="11"/>
      <c r="M99" s="11"/>
      <c r="N99" s="12"/>
      <c r="O99" s="12"/>
      <c r="P99" s="12"/>
      <c r="Q99" s="13"/>
    </row>
    <row r="100" spans="1:17" x14ac:dyDescent="0.3">
      <c r="A100" s="9"/>
      <c r="B100" s="10"/>
      <c r="C100" s="11"/>
      <c r="D100" s="11"/>
      <c r="E100" s="11"/>
      <c r="F100" s="11"/>
      <c r="G100" s="11"/>
      <c r="H100" s="11"/>
      <c r="I100" s="11"/>
      <c r="J100" s="12"/>
      <c r="K100" s="11"/>
      <c r="L100" s="11"/>
      <c r="M100" s="11"/>
      <c r="N100" s="12"/>
      <c r="O100" s="12"/>
      <c r="P100" s="12"/>
      <c r="Q100" s="13"/>
    </row>
    <row r="101" spans="1:17" x14ac:dyDescent="0.3">
      <c r="A101" s="9"/>
      <c r="B101" s="10"/>
      <c r="C101" s="11"/>
      <c r="D101" s="11"/>
      <c r="E101" s="11"/>
      <c r="F101" s="11"/>
      <c r="G101" s="11"/>
      <c r="H101" s="11"/>
      <c r="I101" s="11"/>
      <c r="J101" s="12"/>
      <c r="K101" s="11"/>
      <c r="L101" s="11"/>
      <c r="M101" s="11"/>
      <c r="N101" s="12"/>
      <c r="O101" s="12"/>
      <c r="P101" s="12"/>
      <c r="Q101" s="13"/>
    </row>
    <row r="102" spans="1:17" x14ac:dyDescent="0.3">
      <c r="A102" s="9"/>
      <c r="B102" s="10"/>
      <c r="C102" s="11"/>
      <c r="D102" s="11"/>
      <c r="E102" s="11"/>
      <c r="F102" s="11"/>
      <c r="G102" s="11"/>
      <c r="H102" s="11"/>
      <c r="I102" s="11"/>
      <c r="J102" s="12"/>
      <c r="K102" s="11"/>
      <c r="L102" s="11"/>
      <c r="M102" s="11"/>
      <c r="N102" s="12"/>
      <c r="O102" s="12"/>
      <c r="P102" s="12"/>
      <c r="Q102" s="13"/>
    </row>
    <row r="103" spans="1:17" x14ac:dyDescent="0.3">
      <c r="A103" s="9"/>
      <c r="B103" s="10"/>
      <c r="C103" s="11"/>
      <c r="D103" s="11"/>
      <c r="E103" s="11"/>
      <c r="F103" s="11"/>
      <c r="G103" s="11"/>
      <c r="H103" s="11"/>
      <c r="I103" s="11"/>
      <c r="J103" s="12"/>
      <c r="K103" s="11"/>
      <c r="L103" s="11"/>
      <c r="M103" s="11"/>
      <c r="N103" s="12"/>
      <c r="O103" s="12"/>
      <c r="P103" s="12"/>
      <c r="Q103" s="13"/>
    </row>
    <row r="104" spans="1:17" x14ac:dyDescent="0.3">
      <c r="A104" s="9"/>
      <c r="B104" s="10"/>
      <c r="C104" s="11"/>
      <c r="D104" s="11"/>
      <c r="E104" s="11"/>
      <c r="F104" s="11"/>
      <c r="G104" s="11"/>
      <c r="H104" s="11"/>
      <c r="I104" s="11"/>
      <c r="J104" s="12"/>
      <c r="K104" s="11"/>
      <c r="L104" s="11"/>
      <c r="M104" s="11"/>
      <c r="N104" s="12"/>
      <c r="O104" s="12"/>
      <c r="P104" s="12"/>
      <c r="Q104" s="13"/>
    </row>
    <row r="105" spans="1:17" x14ac:dyDescent="0.3">
      <c r="A105" s="9"/>
      <c r="B105" s="10"/>
      <c r="C105" s="11"/>
      <c r="D105" s="11"/>
      <c r="E105" s="11"/>
      <c r="F105" s="11"/>
      <c r="G105" s="11"/>
      <c r="H105" s="11"/>
      <c r="I105" s="11"/>
      <c r="J105" s="12"/>
      <c r="K105" s="11"/>
      <c r="L105" s="11"/>
      <c r="M105" s="11"/>
      <c r="N105" s="12"/>
      <c r="O105" s="12"/>
      <c r="P105" s="12"/>
      <c r="Q105" s="13"/>
    </row>
    <row r="106" spans="1:17" x14ac:dyDescent="0.3">
      <c r="A106" s="9"/>
      <c r="B106" s="10"/>
      <c r="C106" s="11"/>
      <c r="D106" s="11"/>
      <c r="E106" s="11"/>
      <c r="F106" s="11"/>
      <c r="G106" s="11"/>
      <c r="H106" s="11"/>
      <c r="I106" s="11"/>
      <c r="J106" s="12"/>
      <c r="K106" s="11"/>
      <c r="L106" s="11"/>
      <c r="M106" s="11"/>
      <c r="N106" s="12"/>
      <c r="O106" s="12"/>
      <c r="P106" s="12"/>
      <c r="Q106" s="13"/>
    </row>
    <row r="107" spans="1:17" x14ac:dyDescent="0.3">
      <c r="A107" s="9"/>
      <c r="B107" s="10"/>
      <c r="C107" s="11"/>
      <c r="D107" s="11"/>
      <c r="E107" s="11"/>
      <c r="F107" s="11"/>
      <c r="G107" s="11"/>
      <c r="H107" s="11"/>
      <c r="I107" s="11"/>
      <c r="J107" s="12"/>
      <c r="K107" s="11"/>
      <c r="L107" s="11"/>
      <c r="M107" s="11"/>
      <c r="N107" s="12"/>
      <c r="O107" s="12"/>
      <c r="P107" s="12"/>
      <c r="Q107" s="13"/>
    </row>
    <row r="108" spans="1:17" x14ac:dyDescent="0.3">
      <c r="A108" s="9"/>
      <c r="B108" s="10"/>
      <c r="C108" s="11"/>
      <c r="D108" s="11"/>
      <c r="E108" s="11"/>
      <c r="F108" s="11"/>
      <c r="G108" s="11"/>
      <c r="H108" s="11"/>
      <c r="I108" s="11"/>
      <c r="J108" s="12"/>
      <c r="K108" s="11"/>
      <c r="L108" s="11"/>
      <c r="M108" s="11"/>
      <c r="N108" s="12"/>
      <c r="O108" s="12"/>
      <c r="P108" s="12"/>
      <c r="Q108" s="13"/>
    </row>
    <row r="109" spans="1:17" x14ac:dyDescent="0.3">
      <c r="A109" s="9"/>
      <c r="B109" s="10"/>
      <c r="C109" s="11"/>
      <c r="D109" s="11"/>
      <c r="E109" s="11"/>
      <c r="F109" s="11"/>
      <c r="G109" s="11"/>
      <c r="H109" s="11"/>
      <c r="I109" s="11"/>
      <c r="J109" s="12"/>
      <c r="K109" s="11"/>
      <c r="L109" s="11"/>
      <c r="M109" s="11"/>
      <c r="N109" s="12"/>
      <c r="O109" s="12"/>
      <c r="P109" s="12"/>
      <c r="Q109" s="13"/>
    </row>
    <row r="110" spans="1:17" x14ac:dyDescent="0.3">
      <c r="A110" s="9"/>
      <c r="B110" s="10"/>
      <c r="C110" s="11"/>
      <c r="D110" s="11"/>
      <c r="E110" s="11"/>
      <c r="F110" s="11"/>
      <c r="G110" s="11"/>
      <c r="H110" s="11"/>
      <c r="I110" s="11"/>
      <c r="J110" s="12"/>
      <c r="K110" s="11"/>
      <c r="L110" s="11"/>
      <c r="M110" s="11"/>
      <c r="N110" s="12"/>
      <c r="O110" s="12"/>
      <c r="P110" s="12"/>
      <c r="Q110" s="13"/>
    </row>
    <row r="111" spans="1:17" x14ac:dyDescent="0.3">
      <c r="A111" s="9"/>
      <c r="B111" s="10"/>
      <c r="C111" s="11"/>
      <c r="D111" s="11"/>
      <c r="E111" s="11"/>
      <c r="F111" s="11"/>
      <c r="G111" s="11"/>
      <c r="H111" s="11"/>
      <c r="I111" s="11"/>
      <c r="J111" s="12"/>
      <c r="K111" s="11"/>
      <c r="L111" s="11"/>
      <c r="M111" s="11"/>
      <c r="N111" s="12"/>
      <c r="O111" s="12"/>
      <c r="P111" s="12"/>
      <c r="Q111" s="13"/>
    </row>
    <row r="112" spans="1:17" x14ac:dyDescent="0.3">
      <c r="A112" s="9"/>
      <c r="B112" s="10"/>
      <c r="C112" s="11"/>
      <c r="D112" s="11"/>
      <c r="E112" s="11"/>
      <c r="F112" s="11"/>
      <c r="G112" s="11"/>
      <c r="H112" s="11"/>
      <c r="I112" s="11"/>
      <c r="J112" s="12"/>
      <c r="K112" s="11"/>
      <c r="L112" s="11"/>
      <c r="M112" s="11"/>
      <c r="N112" s="12"/>
      <c r="O112" s="12"/>
      <c r="P112" s="12"/>
      <c r="Q112" s="13"/>
    </row>
    <row r="113" spans="1:17" x14ac:dyDescent="0.3">
      <c r="A113" s="9"/>
      <c r="B113" s="10"/>
      <c r="C113" s="11"/>
      <c r="D113" s="11"/>
      <c r="E113" s="11"/>
      <c r="F113" s="11"/>
      <c r="G113" s="11"/>
      <c r="H113" s="11"/>
      <c r="I113" s="11"/>
      <c r="J113" s="12"/>
      <c r="K113" s="11"/>
      <c r="L113" s="11"/>
      <c r="M113" s="11"/>
      <c r="N113" s="12"/>
      <c r="O113" s="12"/>
      <c r="P113" s="12"/>
      <c r="Q113" s="13"/>
    </row>
    <row r="114" spans="1:17" x14ac:dyDescent="0.3">
      <c r="A114" s="9"/>
      <c r="B114" s="10"/>
      <c r="C114" s="11"/>
      <c r="D114" s="11"/>
      <c r="E114" s="11"/>
      <c r="F114" s="11"/>
      <c r="G114" s="11"/>
      <c r="H114" s="11"/>
      <c r="I114" s="11"/>
      <c r="J114" s="12"/>
      <c r="K114" s="11"/>
      <c r="L114" s="11"/>
      <c r="M114" s="11"/>
      <c r="N114" s="12"/>
      <c r="O114" s="12"/>
      <c r="P114" s="12"/>
      <c r="Q114" s="13"/>
    </row>
    <row r="115" spans="1:17" x14ac:dyDescent="0.3">
      <c r="A115" s="9"/>
      <c r="B115" s="10"/>
      <c r="C115" s="11"/>
      <c r="D115" s="11"/>
      <c r="E115" s="11"/>
      <c r="F115" s="11"/>
      <c r="G115" s="11"/>
      <c r="H115" s="11"/>
      <c r="I115" s="11"/>
      <c r="J115" s="12"/>
      <c r="K115" s="11"/>
      <c r="L115" s="11"/>
      <c r="M115" s="11"/>
      <c r="N115" s="12"/>
      <c r="O115" s="12"/>
      <c r="P115" s="12"/>
      <c r="Q115" s="13"/>
    </row>
    <row r="116" spans="1:17" x14ac:dyDescent="0.3">
      <c r="A116" s="9"/>
      <c r="B116" s="10"/>
      <c r="C116" s="11"/>
      <c r="D116" s="11"/>
      <c r="E116" s="11"/>
      <c r="F116" s="11"/>
      <c r="G116" s="11"/>
      <c r="H116" s="11"/>
      <c r="I116" s="11"/>
      <c r="J116" s="12"/>
      <c r="K116" s="11"/>
      <c r="L116" s="11"/>
      <c r="M116" s="11"/>
      <c r="N116" s="12"/>
      <c r="O116" s="12"/>
      <c r="P116" s="12"/>
      <c r="Q116" s="13"/>
    </row>
    <row r="117" spans="1:17" x14ac:dyDescent="0.3">
      <c r="A117" s="9"/>
      <c r="B117" s="10"/>
      <c r="C117" s="11"/>
      <c r="D117" s="11"/>
      <c r="E117" s="11"/>
      <c r="F117" s="11"/>
      <c r="G117" s="11"/>
      <c r="H117" s="11"/>
      <c r="I117" s="11"/>
      <c r="J117" s="12"/>
      <c r="K117" s="11"/>
      <c r="L117" s="11"/>
      <c r="M117" s="11"/>
      <c r="N117" s="12"/>
      <c r="O117" s="12"/>
      <c r="P117" s="12"/>
      <c r="Q117" s="13"/>
    </row>
    <row r="118" spans="1:17" x14ac:dyDescent="0.3">
      <c r="A118" s="9"/>
      <c r="B118" s="10"/>
      <c r="C118" s="11"/>
      <c r="D118" s="11"/>
      <c r="E118" s="11"/>
      <c r="F118" s="11"/>
      <c r="G118" s="11"/>
      <c r="H118" s="11"/>
      <c r="I118" s="11"/>
      <c r="J118" s="12"/>
      <c r="K118" s="11"/>
      <c r="L118" s="11"/>
      <c r="M118" s="11"/>
      <c r="N118" s="12"/>
      <c r="O118" s="12"/>
      <c r="P118" s="12"/>
      <c r="Q118" s="13"/>
    </row>
    <row r="119" spans="1:17" x14ac:dyDescent="0.3">
      <c r="A119" s="9"/>
      <c r="B119" s="10"/>
      <c r="C119" s="11"/>
      <c r="D119" s="11"/>
      <c r="E119" s="11"/>
      <c r="F119" s="11"/>
      <c r="G119" s="11"/>
      <c r="H119" s="11"/>
      <c r="I119" s="11"/>
      <c r="J119" s="12"/>
      <c r="K119" s="11"/>
      <c r="L119" s="11"/>
      <c r="M119" s="11"/>
      <c r="N119" s="12"/>
      <c r="O119" s="12"/>
      <c r="P119" s="12"/>
      <c r="Q119" s="13"/>
    </row>
    <row r="120" spans="1:17" x14ac:dyDescent="0.3">
      <c r="A120" s="9"/>
      <c r="B120" s="10"/>
      <c r="C120" s="11"/>
      <c r="D120" s="11"/>
      <c r="E120" s="11"/>
      <c r="F120" s="11"/>
      <c r="G120" s="11"/>
      <c r="H120" s="11"/>
      <c r="I120" s="11"/>
      <c r="J120" s="12"/>
      <c r="K120" s="11"/>
      <c r="L120" s="11"/>
      <c r="M120" s="11"/>
      <c r="N120" s="12"/>
      <c r="O120" s="12"/>
      <c r="P120" s="12"/>
      <c r="Q120" s="13"/>
    </row>
    <row r="121" spans="1:17" x14ac:dyDescent="0.3">
      <c r="A121" s="9"/>
      <c r="B121" s="10"/>
      <c r="C121" s="11"/>
      <c r="D121" s="11"/>
      <c r="E121" s="11"/>
      <c r="F121" s="11"/>
      <c r="G121" s="11"/>
      <c r="H121" s="11"/>
      <c r="I121" s="11"/>
      <c r="J121" s="12"/>
      <c r="K121" s="11"/>
      <c r="L121" s="11"/>
      <c r="M121" s="11"/>
      <c r="N121" s="12"/>
      <c r="O121" s="12"/>
      <c r="P121" s="12"/>
      <c r="Q121" s="13"/>
    </row>
    <row r="122" spans="1:17" x14ac:dyDescent="0.3">
      <c r="A122" s="9"/>
      <c r="B122" s="10"/>
      <c r="C122" s="11"/>
      <c r="D122" s="11"/>
      <c r="E122" s="11"/>
      <c r="F122" s="11"/>
      <c r="G122" s="11"/>
      <c r="H122" s="11"/>
      <c r="I122" s="11"/>
      <c r="J122" s="12"/>
      <c r="K122" s="11"/>
      <c r="L122" s="11"/>
      <c r="M122" s="11"/>
      <c r="N122" s="12"/>
      <c r="O122" s="12"/>
      <c r="P122" s="12"/>
      <c r="Q122" s="13"/>
    </row>
    <row r="123" spans="1:17" x14ac:dyDescent="0.3">
      <c r="A123" s="9"/>
      <c r="B123" s="10"/>
      <c r="C123" s="11"/>
      <c r="D123" s="11"/>
      <c r="E123" s="11"/>
      <c r="F123" s="11"/>
      <c r="G123" s="11"/>
      <c r="H123" s="11"/>
      <c r="I123" s="11"/>
      <c r="J123" s="12"/>
      <c r="K123" s="11"/>
      <c r="L123" s="11"/>
      <c r="M123" s="11"/>
      <c r="N123" s="12"/>
      <c r="O123" s="12"/>
      <c r="P123" s="12"/>
      <c r="Q123" s="13"/>
    </row>
    <row r="124" spans="1:17" x14ac:dyDescent="0.3">
      <c r="A124" s="9"/>
      <c r="B124" s="10"/>
      <c r="C124" s="11"/>
      <c r="D124" s="11"/>
      <c r="E124" s="11"/>
      <c r="F124" s="11"/>
      <c r="G124" s="11"/>
      <c r="H124" s="11"/>
      <c r="I124" s="11"/>
      <c r="J124" s="12"/>
      <c r="K124" s="11"/>
      <c r="L124" s="11"/>
      <c r="M124" s="11"/>
      <c r="N124" s="12"/>
      <c r="O124" s="12"/>
      <c r="P124" s="12"/>
      <c r="Q124" s="13"/>
    </row>
    <row r="125" spans="1:17" x14ac:dyDescent="0.3">
      <c r="A125" s="9"/>
      <c r="B125" s="10"/>
      <c r="C125" s="11"/>
      <c r="D125" s="11"/>
      <c r="E125" s="11"/>
      <c r="F125" s="11"/>
      <c r="G125" s="11"/>
      <c r="H125" s="11"/>
      <c r="I125" s="11"/>
      <c r="J125" s="12"/>
      <c r="K125" s="11"/>
      <c r="L125" s="11"/>
      <c r="M125" s="11"/>
      <c r="N125" s="12"/>
      <c r="O125" s="12"/>
      <c r="P125" s="12"/>
      <c r="Q125" s="13"/>
    </row>
    <row r="126" spans="1:17" x14ac:dyDescent="0.3">
      <c r="A126" s="9"/>
      <c r="B126" s="10"/>
      <c r="C126" s="11"/>
      <c r="D126" s="11"/>
      <c r="E126" s="11"/>
      <c r="F126" s="11"/>
      <c r="G126" s="11"/>
      <c r="H126" s="11"/>
      <c r="I126" s="11"/>
      <c r="J126" s="12"/>
      <c r="K126" s="11"/>
      <c r="L126" s="11"/>
      <c r="M126" s="11"/>
      <c r="N126" s="12"/>
      <c r="O126" s="12"/>
      <c r="P126" s="12"/>
      <c r="Q126" s="13"/>
    </row>
    <row r="127" spans="1:17" x14ac:dyDescent="0.3">
      <c r="A127" s="9"/>
      <c r="B127" s="10"/>
      <c r="C127" s="11"/>
      <c r="D127" s="11"/>
      <c r="E127" s="11"/>
      <c r="F127" s="11"/>
      <c r="G127" s="11"/>
      <c r="H127" s="11"/>
      <c r="I127" s="11"/>
      <c r="J127" s="12"/>
      <c r="K127" s="11"/>
      <c r="L127" s="11"/>
      <c r="M127" s="11"/>
      <c r="N127" s="12"/>
      <c r="O127" s="12"/>
      <c r="P127" s="12"/>
      <c r="Q127" s="13"/>
    </row>
    <row r="128" spans="1:17" x14ac:dyDescent="0.3">
      <c r="A128" s="9"/>
      <c r="B128" s="10"/>
      <c r="C128" s="11"/>
      <c r="D128" s="11"/>
      <c r="E128" s="11"/>
      <c r="F128" s="11"/>
      <c r="G128" s="11"/>
      <c r="H128" s="11"/>
      <c r="I128" s="11"/>
      <c r="J128" s="12"/>
      <c r="K128" s="11"/>
      <c r="L128" s="11"/>
      <c r="M128" s="11"/>
      <c r="N128" s="12"/>
      <c r="O128" s="12"/>
      <c r="P128" s="12"/>
      <c r="Q128" s="13"/>
    </row>
    <row r="129" spans="1:17" x14ac:dyDescent="0.3">
      <c r="A129" s="9"/>
      <c r="B129" s="10"/>
      <c r="C129" s="11"/>
      <c r="D129" s="11"/>
      <c r="E129" s="11"/>
      <c r="F129" s="11"/>
      <c r="G129" s="11"/>
      <c r="H129" s="11"/>
      <c r="I129" s="11"/>
      <c r="J129" s="12"/>
      <c r="K129" s="11"/>
      <c r="L129" s="11"/>
      <c r="M129" s="11"/>
      <c r="N129" s="12"/>
      <c r="O129" s="12"/>
      <c r="P129" s="12"/>
      <c r="Q129" s="13"/>
    </row>
    <row r="130" spans="1:17" x14ac:dyDescent="0.3">
      <c r="A130" s="9"/>
      <c r="B130" s="10"/>
      <c r="C130" s="11"/>
      <c r="D130" s="11"/>
      <c r="E130" s="11"/>
      <c r="F130" s="11"/>
      <c r="G130" s="11"/>
      <c r="H130" s="11"/>
      <c r="I130" s="11"/>
      <c r="J130" s="12"/>
      <c r="K130" s="11"/>
      <c r="L130" s="11"/>
      <c r="M130" s="11"/>
      <c r="N130" s="12"/>
      <c r="O130" s="12"/>
      <c r="P130" s="12"/>
      <c r="Q130" s="13"/>
    </row>
    <row r="131" spans="1:17" x14ac:dyDescent="0.3">
      <c r="A131" s="9"/>
      <c r="B131" s="10"/>
      <c r="C131" s="11"/>
      <c r="D131" s="11"/>
      <c r="E131" s="11"/>
      <c r="F131" s="11"/>
      <c r="G131" s="11"/>
      <c r="H131" s="11"/>
      <c r="I131" s="11"/>
      <c r="J131" s="12"/>
      <c r="K131" s="11"/>
      <c r="L131" s="11"/>
      <c r="M131" s="11"/>
      <c r="N131" s="12"/>
      <c r="O131" s="12"/>
      <c r="P131" s="12"/>
      <c r="Q131" s="13"/>
    </row>
    <row r="132" spans="1:17" x14ac:dyDescent="0.3">
      <c r="A132" s="9"/>
      <c r="B132" s="10"/>
      <c r="C132" s="11"/>
      <c r="D132" s="11"/>
      <c r="E132" s="11"/>
      <c r="F132" s="11"/>
      <c r="G132" s="11"/>
      <c r="H132" s="11"/>
      <c r="I132" s="11"/>
      <c r="J132" s="12"/>
      <c r="K132" s="11"/>
      <c r="L132" s="11"/>
      <c r="M132" s="11"/>
      <c r="N132" s="12"/>
      <c r="O132" s="12"/>
      <c r="P132" s="12"/>
      <c r="Q132" s="13"/>
    </row>
    <row r="133" spans="1:17" x14ac:dyDescent="0.3">
      <c r="A133" s="9"/>
      <c r="B133" s="10"/>
      <c r="C133" s="11"/>
      <c r="D133" s="11"/>
      <c r="E133" s="11"/>
      <c r="F133" s="11"/>
      <c r="G133" s="11"/>
      <c r="H133" s="11"/>
      <c r="I133" s="11"/>
      <c r="J133" s="12"/>
      <c r="K133" s="11"/>
      <c r="L133" s="11"/>
      <c r="M133" s="11"/>
      <c r="N133" s="12"/>
      <c r="O133" s="12"/>
      <c r="P133" s="12"/>
      <c r="Q133" s="13"/>
    </row>
    <row r="134" spans="1:17" x14ac:dyDescent="0.3">
      <c r="A134" s="9"/>
      <c r="B134" s="10"/>
      <c r="C134" s="11"/>
      <c r="D134" s="11"/>
      <c r="E134" s="11"/>
      <c r="F134" s="11"/>
      <c r="G134" s="11"/>
      <c r="H134" s="11"/>
      <c r="I134" s="11"/>
      <c r="J134" s="12"/>
      <c r="K134" s="11"/>
      <c r="L134" s="11"/>
      <c r="M134" s="11"/>
      <c r="N134" s="12"/>
      <c r="O134" s="12"/>
      <c r="P134" s="12"/>
      <c r="Q134" s="13"/>
    </row>
    <row r="135" spans="1:17" x14ac:dyDescent="0.3">
      <c r="A135" s="9"/>
      <c r="B135" s="10"/>
      <c r="C135" s="11"/>
      <c r="D135" s="11"/>
      <c r="E135" s="11"/>
      <c r="F135" s="11"/>
      <c r="G135" s="11"/>
      <c r="H135" s="11"/>
      <c r="I135" s="11"/>
      <c r="J135" s="12"/>
      <c r="K135" s="11"/>
      <c r="L135" s="11"/>
      <c r="M135" s="11"/>
      <c r="N135" s="12"/>
      <c r="O135" s="12"/>
      <c r="P135" s="12"/>
      <c r="Q135" s="13"/>
    </row>
    <row r="136" spans="1:17" x14ac:dyDescent="0.3">
      <c r="A136" s="9"/>
      <c r="B136" s="10"/>
      <c r="C136" s="11"/>
      <c r="D136" s="11"/>
      <c r="E136" s="11"/>
      <c r="F136" s="11"/>
      <c r="G136" s="11"/>
      <c r="H136" s="11"/>
      <c r="I136" s="11"/>
      <c r="J136" s="12"/>
      <c r="K136" s="11"/>
      <c r="L136" s="11"/>
      <c r="M136" s="11"/>
      <c r="N136" s="12"/>
      <c r="O136" s="12"/>
      <c r="P136" s="12"/>
      <c r="Q136" s="13"/>
    </row>
    <row r="137" spans="1:17" x14ac:dyDescent="0.3">
      <c r="A137" s="9"/>
      <c r="B137" s="10"/>
      <c r="C137" s="11"/>
      <c r="D137" s="11"/>
      <c r="E137" s="11"/>
      <c r="F137" s="11"/>
      <c r="G137" s="11"/>
      <c r="H137" s="11"/>
      <c r="I137" s="11"/>
      <c r="J137" s="12"/>
      <c r="K137" s="11"/>
      <c r="L137" s="11"/>
      <c r="M137" s="11"/>
      <c r="N137" s="12"/>
      <c r="O137" s="12"/>
      <c r="P137" s="12"/>
      <c r="Q137" s="13"/>
    </row>
    <row r="138" spans="1:17" x14ac:dyDescent="0.3">
      <c r="A138" s="9"/>
      <c r="B138" s="10"/>
      <c r="C138" s="11"/>
      <c r="D138" s="11"/>
      <c r="E138" s="11"/>
      <c r="F138" s="11"/>
      <c r="G138" s="11"/>
      <c r="H138" s="11"/>
      <c r="I138" s="11"/>
      <c r="J138" s="12"/>
      <c r="K138" s="11"/>
      <c r="L138" s="11"/>
      <c r="M138" s="11"/>
      <c r="N138" s="12"/>
      <c r="O138" s="12"/>
      <c r="P138" s="12"/>
      <c r="Q138" s="13"/>
    </row>
    <row r="139" spans="1:17" x14ac:dyDescent="0.3">
      <c r="A139" s="9"/>
      <c r="B139" s="10"/>
      <c r="C139" s="11"/>
      <c r="D139" s="11"/>
      <c r="E139" s="11"/>
      <c r="F139" s="11"/>
      <c r="G139" s="11"/>
      <c r="H139" s="11"/>
      <c r="I139" s="11"/>
      <c r="J139" s="12"/>
      <c r="K139" s="11"/>
      <c r="L139" s="11"/>
      <c r="M139" s="11"/>
      <c r="N139" s="12"/>
      <c r="O139" s="12"/>
      <c r="P139" s="12"/>
      <c r="Q139" s="13"/>
    </row>
    <row r="140" spans="1:17" x14ac:dyDescent="0.3">
      <c r="A140" s="9"/>
      <c r="B140" s="10"/>
      <c r="C140" s="11"/>
      <c r="D140" s="11"/>
      <c r="E140" s="11"/>
      <c r="F140" s="11"/>
      <c r="G140" s="11"/>
      <c r="H140" s="11"/>
      <c r="I140" s="11"/>
      <c r="J140" s="12"/>
      <c r="K140" s="11"/>
      <c r="L140" s="11"/>
      <c r="M140" s="11"/>
      <c r="N140" s="12"/>
      <c r="O140" s="12"/>
      <c r="P140" s="12"/>
      <c r="Q140" s="13"/>
    </row>
    <row r="141" spans="1:17" x14ac:dyDescent="0.3">
      <c r="A141" s="9"/>
      <c r="B141" s="10"/>
      <c r="C141" s="11"/>
      <c r="D141" s="11"/>
      <c r="E141" s="11"/>
      <c r="F141" s="11"/>
      <c r="G141" s="11"/>
      <c r="H141" s="11"/>
      <c r="I141" s="11"/>
      <c r="J141" s="12"/>
      <c r="K141" s="11"/>
      <c r="L141" s="11"/>
      <c r="M141" s="11"/>
      <c r="N141" s="12"/>
      <c r="O141" s="12"/>
      <c r="P141" s="12"/>
      <c r="Q141" s="13"/>
    </row>
    <row r="142" spans="1:17" x14ac:dyDescent="0.3">
      <c r="A142" s="9"/>
      <c r="B142" s="10"/>
      <c r="C142" s="11"/>
      <c r="D142" s="11"/>
      <c r="E142" s="11"/>
      <c r="F142" s="11"/>
      <c r="G142" s="11"/>
      <c r="H142" s="11"/>
      <c r="I142" s="11"/>
      <c r="J142" s="12"/>
      <c r="K142" s="11"/>
      <c r="L142" s="11"/>
      <c r="M142" s="11"/>
      <c r="N142" s="12"/>
      <c r="O142" s="12"/>
      <c r="P142" s="12"/>
      <c r="Q142" s="13"/>
    </row>
    <row r="143" spans="1:17" x14ac:dyDescent="0.3">
      <c r="A143" s="9"/>
      <c r="B143" s="10"/>
      <c r="C143" s="11"/>
      <c r="D143" s="11"/>
      <c r="E143" s="11"/>
      <c r="F143" s="11"/>
      <c r="G143" s="11"/>
      <c r="H143" s="11"/>
      <c r="I143" s="11"/>
      <c r="J143" s="12"/>
      <c r="K143" s="11"/>
      <c r="L143" s="11"/>
      <c r="M143" s="11"/>
      <c r="N143" s="12"/>
      <c r="O143" s="12"/>
      <c r="P143" s="12"/>
      <c r="Q143" s="13"/>
    </row>
    <row r="144" spans="1:17" x14ac:dyDescent="0.3">
      <c r="A144" s="9"/>
      <c r="B144" s="10"/>
      <c r="C144" s="11"/>
      <c r="D144" s="11"/>
      <c r="E144" s="11"/>
      <c r="F144" s="11"/>
      <c r="G144" s="11"/>
      <c r="H144" s="11"/>
      <c r="I144" s="11"/>
      <c r="J144" s="12"/>
      <c r="K144" s="11"/>
      <c r="L144" s="11"/>
      <c r="M144" s="11"/>
      <c r="N144" s="12"/>
      <c r="O144" s="12"/>
      <c r="P144" s="12"/>
      <c r="Q144" s="13"/>
    </row>
    <row r="145" spans="1:17" x14ac:dyDescent="0.3">
      <c r="A145" s="9"/>
      <c r="B145" s="10"/>
      <c r="C145" s="11"/>
      <c r="D145" s="11"/>
      <c r="E145" s="11"/>
      <c r="F145" s="11"/>
      <c r="G145" s="11"/>
      <c r="H145" s="11"/>
      <c r="I145" s="11"/>
      <c r="J145" s="12"/>
      <c r="K145" s="11"/>
      <c r="L145" s="11"/>
      <c r="M145" s="11"/>
      <c r="N145" s="12"/>
      <c r="O145" s="12"/>
      <c r="P145" s="12"/>
      <c r="Q145" s="13"/>
    </row>
    <row r="146" spans="1:17" x14ac:dyDescent="0.3">
      <c r="A146" s="9"/>
      <c r="B146" s="10"/>
      <c r="C146" s="14"/>
      <c r="D146" s="14"/>
      <c r="E146" s="14"/>
      <c r="F146" s="14"/>
      <c r="G146" s="14"/>
      <c r="H146" s="14"/>
      <c r="I146" s="14"/>
      <c r="J146" s="12"/>
      <c r="K146" s="14"/>
      <c r="L146" s="14"/>
      <c r="M146" s="14"/>
      <c r="N146" s="12"/>
      <c r="O146" s="12"/>
      <c r="P146" s="12"/>
      <c r="Q146" s="13"/>
    </row>
    <row r="147" spans="1:17" x14ac:dyDescent="0.3">
      <c r="A147" s="9"/>
      <c r="B147" s="10"/>
      <c r="C147" s="14"/>
      <c r="D147" s="14"/>
      <c r="E147" s="14"/>
      <c r="F147" s="14"/>
      <c r="G147" s="14"/>
      <c r="H147" s="14"/>
      <c r="I147" s="14"/>
      <c r="J147" s="12"/>
      <c r="K147" s="14"/>
      <c r="L147" s="14"/>
      <c r="M147" s="14"/>
      <c r="N147" s="12"/>
      <c r="O147" s="12"/>
      <c r="P147" s="12"/>
      <c r="Q147" s="13"/>
    </row>
    <row r="148" spans="1:17" x14ac:dyDescent="0.3">
      <c r="A148" s="9"/>
      <c r="B148" s="10"/>
      <c r="C148" s="14"/>
      <c r="D148" s="14"/>
      <c r="E148" s="14"/>
      <c r="F148" s="14"/>
      <c r="G148" s="14"/>
      <c r="H148" s="14"/>
      <c r="I148" s="14"/>
      <c r="J148" s="12"/>
      <c r="K148" s="14"/>
      <c r="L148" s="14"/>
      <c r="M148" s="14"/>
      <c r="N148" s="12"/>
      <c r="O148" s="12"/>
      <c r="P148" s="12"/>
      <c r="Q148" s="13"/>
    </row>
    <row r="149" spans="1:17" x14ac:dyDescent="0.3">
      <c r="A149" s="9"/>
      <c r="B149" s="10"/>
      <c r="C149" s="14"/>
      <c r="D149" s="14"/>
      <c r="E149" s="14"/>
      <c r="F149" s="14"/>
      <c r="G149" s="14"/>
      <c r="H149" s="14"/>
      <c r="I149" s="14"/>
      <c r="J149" s="12"/>
      <c r="K149" s="14"/>
      <c r="L149" s="14"/>
      <c r="M149" s="14"/>
      <c r="N149" s="12"/>
      <c r="O149" s="12"/>
      <c r="P149" s="12"/>
      <c r="Q149" s="13"/>
    </row>
    <row r="150" spans="1:17" x14ac:dyDescent="0.3">
      <c r="A150" s="9"/>
      <c r="B150" s="10"/>
      <c r="C150" s="14"/>
      <c r="D150" s="14"/>
      <c r="E150" s="14"/>
      <c r="F150" s="14"/>
      <c r="G150" s="14"/>
      <c r="H150" s="14"/>
      <c r="I150" s="14"/>
      <c r="J150" s="12"/>
      <c r="K150" s="14"/>
      <c r="L150" s="14"/>
      <c r="M150" s="14"/>
      <c r="N150" s="12"/>
      <c r="O150" s="12"/>
      <c r="P150" s="12"/>
      <c r="Q150" s="13"/>
    </row>
    <row r="151" spans="1:17" x14ac:dyDescent="0.3">
      <c r="A151" s="9"/>
      <c r="B151" s="10"/>
      <c r="C151" s="14"/>
      <c r="D151" s="14"/>
      <c r="E151" s="14"/>
      <c r="F151" s="14"/>
      <c r="G151" s="14"/>
      <c r="H151" s="14"/>
      <c r="I151" s="14"/>
      <c r="J151" s="12"/>
      <c r="K151" s="14"/>
      <c r="L151" s="14"/>
      <c r="M151" s="14"/>
      <c r="N151" s="12"/>
      <c r="O151" s="12"/>
      <c r="P151" s="12"/>
      <c r="Q151" s="13"/>
    </row>
    <row r="152" spans="1:17" x14ac:dyDescent="0.3">
      <c r="A152" s="9"/>
      <c r="B152" s="10"/>
      <c r="C152" s="14"/>
      <c r="D152" s="14"/>
      <c r="E152" s="14"/>
      <c r="F152" s="14"/>
      <c r="G152" s="14"/>
      <c r="H152" s="14"/>
      <c r="I152" s="14"/>
      <c r="J152" s="12"/>
      <c r="K152" s="14"/>
      <c r="L152" s="14"/>
      <c r="M152" s="14"/>
      <c r="N152" s="12"/>
      <c r="O152" s="12"/>
      <c r="P152" s="12"/>
      <c r="Q152" s="13"/>
    </row>
    <row r="153" spans="1:17" x14ac:dyDescent="0.3">
      <c r="A153" s="9"/>
      <c r="B153" s="10"/>
      <c r="C153" s="14"/>
      <c r="D153" s="14"/>
      <c r="E153" s="14"/>
      <c r="F153" s="14"/>
      <c r="G153" s="14"/>
      <c r="H153" s="14"/>
      <c r="I153" s="14"/>
      <c r="J153" s="12"/>
      <c r="K153" s="14"/>
      <c r="L153" s="14"/>
      <c r="M153" s="14"/>
      <c r="N153" s="12"/>
      <c r="O153" s="12"/>
      <c r="P153" s="12"/>
      <c r="Q153" s="13"/>
    </row>
    <row r="154" spans="1:17" x14ac:dyDescent="0.3">
      <c r="A154" s="9"/>
      <c r="B154" s="10"/>
      <c r="C154" s="14"/>
      <c r="D154" s="14"/>
      <c r="E154" s="14"/>
      <c r="F154" s="14"/>
      <c r="G154" s="14"/>
      <c r="H154" s="14"/>
      <c r="I154" s="14"/>
      <c r="J154" s="12"/>
      <c r="K154" s="14"/>
      <c r="L154" s="14"/>
      <c r="M154" s="14"/>
      <c r="N154" s="12"/>
      <c r="O154" s="12"/>
      <c r="P154" s="12"/>
      <c r="Q154" s="13"/>
    </row>
    <row r="155" spans="1:17" x14ac:dyDescent="0.3">
      <c r="A155" s="9"/>
      <c r="B155" s="10"/>
      <c r="C155" s="14"/>
      <c r="D155" s="14"/>
      <c r="E155" s="14"/>
      <c r="F155" s="14"/>
      <c r="G155" s="14"/>
      <c r="H155" s="14"/>
      <c r="I155" s="14"/>
      <c r="J155" s="12"/>
      <c r="K155" s="14"/>
      <c r="L155" s="14"/>
      <c r="M155" s="14"/>
      <c r="N155" s="12"/>
      <c r="O155" s="12"/>
      <c r="P155" s="12"/>
      <c r="Q155" s="13"/>
    </row>
    <row r="156" spans="1:17" x14ac:dyDescent="0.3">
      <c r="A156" s="9"/>
      <c r="B156" s="10"/>
      <c r="C156" s="14"/>
      <c r="D156" s="14"/>
      <c r="E156" s="14"/>
      <c r="F156" s="14"/>
      <c r="G156" s="14"/>
      <c r="H156" s="14"/>
      <c r="I156" s="14"/>
      <c r="J156" s="12"/>
      <c r="K156" s="14"/>
      <c r="L156" s="14"/>
      <c r="M156" s="14"/>
      <c r="N156" s="12"/>
      <c r="O156" s="12"/>
      <c r="P156" s="12"/>
      <c r="Q156" s="13"/>
    </row>
    <row r="157" spans="1:17" x14ac:dyDescent="0.3">
      <c r="A157" s="9"/>
      <c r="B157" s="10"/>
      <c r="C157" s="14"/>
      <c r="D157" s="14"/>
      <c r="E157" s="14"/>
      <c r="F157" s="14"/>
      <c r="G157" s="14"/>
      <c r="H157" s="14"/>
      <c r="I157" s="14"/>
      <c r="J157" s="12"/>
      <c r="K157" s="14"/>
      <c r="L157" s="14"/>
      <c r="M157" s="14"/>
      <c r="N157" s="12"/>
      <c r="O157" s="12"/>
      <c r="P157" s="12"/>
      <c r="Q157" s="13"/>
    </row>
    <row r="158" spans="1:17" x14ac:dyDescent="0.3">
      <c r="A158" s="9"/>
      <c r="B158" s="10"/>
      <c r="C158" s="14"/>
      <c r="D158" s="14"/>
      <c r="E158" s="14"/>
      <c r="F158" s="14"/>
      <c r="G158" s="14"/>
      <c r="H158" s="14"/>
      <c r="I158" s="14"/>
      <c r="J158" s="12"/>
      <c r="K158" s="14"/>
      <c r="L158" s="14"/>
      <c r="M158" s="14"/>
      <c r="N158" s="12"/>
      <c r="O158" s="12"/>
      <c r="P158" s="12"/>
      <c r="Q158" s="13"/>
    </row>
    <row r="159" spans="1:17" x14ac:dyDescent="0.3">
      <c r="A159" s="9"/>
      <c r="B159" s="10"/>
      <c r="C159" s="14"/>
      <c r="D159" s="14"/>
      <c r="E159" s="14"/>
      <c r="F159" s="14"/>
      <c r="G159" s="14"/>
      <c r="H159" s="14"/>
      <c r="I159" s="14"/>
      <c r="J159" s="12"/>
      <c r="K159" s="14"/>
      <c r="L159" s="14"/>
      <c r="M159" s="14"/>
      <c r="N159" s="12"/>
      <c r="O159" s="12"/>
      <c r="P159" s="12"/>
      <c r="Q159" s="13"/>
    </row>
    <row r="160" spans="1:17" x14ac:dyDescent="0.3">
      <c r="A160" s="9"/>
      <c r="B160" s="10"/>
      <c r="C160" s="14"/>
      <c r="D160" s="14"/>
      <c r="E160" s="14"/>
      <c r="F160" s="14"/>
      <c r="G160" s="14"/>
      <c r="H160" s="14"/>
      <c r="I160" s="14"/>
      <c r="J160" s="12"/>
      <c r="K160" s="14"/>
      <c r="L160" s="14"/>
      <c r="M160" s="14"/>
      <c r="N160" s="12"/>
      <c r="O160" s="12"/>
      <c r="P160" s="12"/>
      <c r="Q160" s="13"/>
    </row>
    <row r="161" spans="1:17" x14ac:dyDescent="0.3">
      <c r="A161" s="9"/>
      <c r="B161" s="10"/>
      <c r="C161" s="14"/>
      <c r="D161" s="14"/>
      <c r="E161" s="14"/>
      <c r="F161" s="14"/>
      <c r="G161" s="14"/>
      <c r="H161" s="14"/>
      <c r="I161" s="14"/>
      <c r="J161" s="12"/>
      <c r="K161" s="14"/>
      <c r="L161" s="14"/>
      <c r="M161" s="14"/>
      <c r="N161" s="12"/>
      <c r="O161" s="12"/>
      <c r="P161" s="12"/>
      <c r="Q161" s="13"/>
    </row>
    <row r="162" spans="1:17" x14ac:dyDescent="0.3">
      <c r="A162" s="9"/>
      <c r="B162" s="10"/>
      <c r="C162" s="14"/>
      <c r="D162" s="14"/>
      <c r="E162" s="14"/>
      <c r="F162" s="14"/>
      <c r="G162" s="14"/>
      <c r="H162" s="14"/>
      <c r="I162" s="14"/>
      <c r="J162" s="12"/>
      <c r="K162" s="14"/>
      <c r="L162" s="14"/>
      <c r="M162" s="14"/>
      <c r="N162" s="12"/>
      <c r="O162" s="12"/>
      <c r="P162" s="12"/>
      <c r="Q162" s="13"/>
    </row>
    <row r="163" spans="1:17" x14ac:dyDescent="0.3">
      <c r="A163" s="9"/>
      <c r="B163" s="10"/>
      <c r="C163" s="14"/>
      <c r="D163" s="14"/>
      <c r="E163" s="14"/>
      <c r="F163" s="14"/>
      <c r="G163" s="14"/>
      <c r="H163" s="14"/>
      <c r="I163" s="14"/>
      <c r="J163" s="12"/>
      <c r="K163" s="14"/>
      <c r="L163" s="14"/>
      <c r="M163" s="14"/>
      <c r="N163" s="12"/>
      <c r="O163" s="12"/>
      <c r="P163" s="12"/>
      <c r="Q163" s="13"/>
    </row>
    <row r="164" spans="1:17" x14ac:dyDescent="0.3">
      <c r="A164" s="9"/>
      <c r="B164" s="10"/>
      <c r="C164" s="14"/>
      <c r="D164" s="14"/>
      <c r="E164" s="14"/>
      <c r="F164" s="14"/>
      <c r="G164" s="14"/>
      <c r="H164" s="14"/>
      <c r="I164" s="14"/>
      <c r="J164" s="12"/>
      <c r="K164" s="14"/>
      <c r="L164" s="14"/>
      <c r="M164" s="14"/>
      <c r="N164" s="12"/>
      <c r="O164" s="12"/>
      <c r="P164" s="12"/>
      <c r="Q164" s="13"/>
    </row>
    <row r="165" spans="1:17" x14ac:dyDescent="0.3">
      <c r="A165" s="9"/>
      <c r="B165" s="10"/>
      <c r="C165" s="14"/>
      <c r="D165" s="14"/>
      <c r="E165" s="14"/>
      <c r="F165" s="14"/>
      <c r="G165" s="14"/>
      <c r="H165" s="14"/>
      <c r="I165" s="14"/>
      <c r="J165" s="12"/>
      <c r="K165" s="14"/>
      <c r="L165" s="14"/>
      <c r="M165" s="14"/>
      <c r="N165" s="12"/>
      <c r="O165" s="12"/>
      <c r="P165" s="12"/>
      <c r="Q165" s="13"/>
    </row>
    <row r="166" spans="1:17" x14ac:dyDescent="0.3">
      <c r="A166" s="9"/>
      <c r="B166" s="10"/>
      <c r="C166" s="14"/>
      <c r="D166" s="14"/>
      <c r="E166" s="14"/>
      <c r="F166" s="14"/>
      <c r="G166" s="14"/>
      <c r="H166" s="14"/>
      <c r="I166" s="14"/>
      <c r="J166" s="12"/>
      <c r="K166" s="14"/>
      <c r="L166" s="14"/>
      <c r="M166" s="14"/>
      <c r="N166" s="12"/>
      <c r="O166" s="12"/>
      <c r="P166" s="12"/>
      <c r="Q166" s="13"/>
    </row>
    <row r="167" spans="1:17" x14ac:dyDescent="0.3">
      <c r="A167" s="9"/>
      <c r="B167" s="10"/>
      <c r="C167" s="14"/>
      <c r="D167" s="14"/>
      <c r="E167" s="14"/>
      <c r="F167" s="14"/>
      <c r="G167" s="14"/>
      <c r="H167" s="14"/>
      <c r="I167" s="14"/>
      <c r="J167" s="12"/>
      <c r="K167" s="14"/>
      <c r="L167" s="14"/>
      <c r="M167" s="14"/>
      <c r="N167" s="12"/>
      <c r="O167" s="12"/>
      <c r="P167" s="12"/>
      <c r="Q167" s="13"/>
    </row>
    <row r="168" spans="1:17" x14ac:dyDescent="0.3">
      <c r="A168" s="9"/>
      <c r="B168" s="10"/>
      <c r="C168" s="14"/>
      <c r="D168" s="14"/>
      <c r="E168" s="14"/>
      <c r="F168" s="14"/>
      <c r="G168" s="14"/>
      <c r="H168" s="14"/>
      <c r="I168" s="14"/>
      <c r="J168" s="12"/>
      <c r="K168" s="14"/>
      <c r="L168" s="14"/>
      <c r="M168" s="14"/>
      <c r="N168" s="12"/>
      <c r="O168" s="12"/>
      <c r="P168" s="12"/>
      <c r="Q168" s="13"/>
    </row>
    <row r="169" spans="1:17" x14ac:dyDescent="0.3">
      <c r="A169" s="9"/>
      <c r="B169" s="10"/>
      <c r="C169" s="14"/>
      <c r="D169" s="14"/>
      <c r="E169" s="14"/>
      <c r="F169" s="14"/>
      <c r="G169" s="14"/>
      <c r="H169" s="14"/>
      <c r="I169" s="14"/>
      <c r="J169" s="12"/>
      <c r="K169" s="14"/>
      <c r="L169" s="14"/>
      <c r="M169" s="14"/>
      <c r="N169" s="12"/>
      <c r="O169" s="12"/>
      <c r="P169" s="12"/>
      <c r="Q169" s="13"/>
    </row>
    <row r="170" spans="1:17" x14ac:dyDescent="0.3">
      <c r="A170" s="9"/>
      <c r="B170" s="10"/>
      <c r="C170" s="14"/>
      <c r="D170" s="14"/>
      <c r="E170" s="14"/>
      <c r="F170" s="14"/>
      <c r="G170" s="14"/>
      <c r="H170" s="14"/>
      <c r="I170" s="14"/>
      <c r="J170" s="12"/>
      <c r="K170" s="14"/>
      <c r="L170" s="14"/>
      <c r="M170" s="14"/>
      <c r="N170" s="12"/>
      <c r="O170" s="12"/>
      <c r="P170" s="12"/>
      <c r="Q170" s="13"/>
    </row>
    <row r="171" spans="1:17" x14ac:dyDescent="0.3">
      <c r="A171" s="9"/>
      <c r="B171" s="10"/>
      <c r="C171" s="14"/>
      <c r="D171" s="14"/>
      <c r="E171" s="14"/>
      <c r="F171" s="14"/>
      <c r="G171" s="14"/>
      <c r="H171" s="14"/>
      <c r="I171" s="14"/>
      <c r="J171" s="12"/>
      <c r="K171" s="14"/>
      <c r="L171" s="14"/>
      <c r="M171" s="14"/>
      <c r="N171" s="12"/>
      <c r="O171" s="12"/>
      <c r="P171" s="12"/>
      <c r="Q171" s="13"/>
    </row>
    <row r="172" spans="1:17" x14ac:dyDescent="0.3">
      <c r="A172" s="9"/>
      <c r="B172" s="10"/>
      <c r="C172" s="14"/>
      <c r="D172" s="14"/>
      <c r="E172" s="14"/>
      <c r="F172" s="14"/>
      <c r="G172" s="14"/>
      <c r="H172" s="14"/>
      <c r="I172" s="14"/>
      <c r="J172" s="12"/>
      <c r="K172" s="14"/>
      <c r="L172" s="14"/>
      <c r="M172" s="14"/>
      <c r="N172" s="12"/>
      <c r="O172" s="12"/>
      <c r="P172" s="12"/>
      <c r="Q172" s="13"/>
    </row>
    <row r="173" spans="1:17" x14ac:dyDescent="0.3">
      <c r="A173" s="9"/>
      <c r="B173" s="10"/>
      <c r="C173" s="14"/>
      <c r="D173" s="14"/>
      <c r="E173" s="14"/>
      <c r="F173" s="14"/>
      <c r="G173" s="14"/>
      <c r="H173" s="14"/>
      <c r="I173" s="14"/>
      <c r="J173" s="12"/>
      <c r="K173" s="14"/>
      <c r="L173" s="14"/>
      <c r="M173" s="14"/>
      <c r="N173" s="12"/>
      <c r="O173" s="12"/>
      <c r="P173" s="12"/>
      <c r="Q173" s="13"/>
    </row>
    <row r="174" spans="1:17" x14ac:dyDescent="0.3">
      <c r="A174" s="9"/>
      <c r="B174" s="10"/>
      <c r="C174" s="14"/>
      <c r="D174" s="14"/>
      <c r="E174" s="14"/>
      <c r="F174" s="14"/>
      <c r="G174" s="14"/>
      <c r="H174" s="14"/>
      <c r="I174" s="14"/>
      <c r="J174" s="12"/>
      <c r="K174" s="14"/>
      <c r="L174" s="14"/>
      <c r="M174" s="14"/>
      <c r="N174" s="12"/>
      <c r="O174" s="12"/>
      <c r="P174" s="12"/>
      <c r="Q174" s="13"/>
    </row>
    <row r="175" spans="1:17" x14ac:dyDescent="0.3">
      <c r="A175" s="9"/>
      <c r="B175" s="10"/>
      <c r="C175" s="14"/>
      <c r="D175" s="14"/>
      <c r="E175" s="14"/>
      <c r="F175" s="14"/>
      <c r="G175" s="14"/>
      <c r="H175" s="14"/>
      <c r="I175" s="14"/>
      <c r="J175" s="12"/>
      <c r="K175" s="14"/>
      <c r="L175" s="14"/>
      <c r="M175" s="14"/>
      <c r="N175" s="12"/>
      <c r="O175" s="12"/>
      <c r="P175" s="12"/>
      <c r="Q175" s="13"/>
    </row>
    <row r="176" spans="1:17" x14ac:dyDescent="0.3">
      <c r="A176" s="9"/>
      <c r="B176" s="10"/>
      <c r="C176" s="14"/>
      <c r="D176" s="14"/>
      <c r="E176" s="14"/>
      <c r="F176" s="14"/>
      <c r="G176" s="14"/>
      <c r="H176" s="14"/>
      <c r="I176" s="14"/>
      <c r="J176" s="12"/>
      <c r="K176" s="14"/>
      <c r="L176" s="14"/>
      <c r="M176" s="14"/>
      <c r="N176" s="12"/>
      <c r="O176" s="12"/>
      <c r="P176" s="12"/>
      <c r="Q176" s="13"/>
    </row>
    <row r="177" spans="1:17" x14ac:dyDescent="0.3">
      <c r="A177" s="9"/>
      <c r="B177" s="10"/>
      <c r="C177" s="14"/>
      <c r="D177" s="14"/>
      <c r="E177" s="14"/>
      <c r="F177" s="14"/>
      <c r="G177" s="14"/>
      <c r="H177" s="14"/>
      <c r="I177" s="14"/>
      <c r="J177" s="12"/>
      <c r="K177" s="14"/>
      <c r="L177" s="14"/>
      <c r="M177" s="14"/>
      <c r="N177" s="12"/>
      <c r="O177" s="12"/>
      <c r="P177" s="12"/>
      <c r="Q177" s="13"/>
    </row>
    <row r="178" spans="1:17" x14ac:dyDescent="0.3">
      <c r="A178" s="9"/>
      <c r="B178" s="10"/>
      <c r="C178" s="14"/>
      <c r="D178" s="14"/>
      <c r="E178" s="14"/>
      <c r="F178" s="14"/>
      <c r="G178" s="14"/>
      <c r="H178" s="14"/>
      <c r="I178" s="14"/>
      <c r="J178" s="12"/>
      <c r="K178" s="14"/>
      <c r="L178" s="14"/>
      <c r="M178" s="14"/>
      <c r="N178" s="12"/>
      <c r="O178" s="12"/>
      <c r="P178" s="12"/>
      <c r="Q178" s="13"/>
    </row>
    <row r="179" spans="1:17" x14ac:dyDescent="0.3">
      <c r="A179" s="9"/>
      <c r="B179" s="10"/>
      <c r="C179" s="14"/>
      <c r="D179" s="14"/>
      <c r="E179" s="14"/>
      <c r="F179" s="14"/>
      <c r="G179" s="14"/>
      <c r="H179" s="14"/>
      <c r="I179" s="14"/>
      <c r="J179" s="12"/>
      <c r="K179" s="14"/>
      <c r="L179" s="14"/>
      <c r="M179" s="14"/>
      <c r="N179" s="12"/>
      <c r="O179" s="12"/>
      <c r="P179" s="12"/>
      <c r="Q179" s="13"/>
    </row>
    <row r="180" spans="1:17" x14ac:dyDescent="0.3">
      <c r="A180" s="9"/>
      <c r="B180" s="10"/>
      <c r="C180" s="14"/>
      <c r="D180" s="14"/>
      <c r="E180" s="14"/>
      <c r="F180" s="14"/>
      <c r="G180" s="14"/>
      <c r="H180" s="14"/>
      <c r="I180" s="14"/>
      <c r="J180" s="12"/>
      <c r="K180" s="14"/>
      <c r="L180" s="14"/>
      <c r="M180" s="14"/>
      <c r="N180" s="12"/>
      <c r="O180" s="12"/>
      <c r="P180" s="12"/>
      <c r="Q180" s="13"/>
    </row>
    <row r="181" spans="1:17" x14ac:dyDescent="0.3">
      <c r="A181" s="9"/>
      <c r="B181" s="10"/>
      <c r="C181" s="14"/>
      <c r="D181" s="14"/>
      <c r="E181" s="14"/>
      <c r="F181" s="14"/>
      <c r="G181" s="14"/>
      <c r="H181" s="14"/>
      <c r="I181" s="14"/>
      <c r="J181" s="12"/>
      <c r="K181" s="14"/>
      <c r="L181" s="14"/>
      <c r="M181" s="14"/>
      <c r="N181" s="12"/>
      <c r="O181" s="12"/>
      <c r="P181" s="12"/>
      <c r="Q181" s="13"/>
    </row>
    <row r="182" spans="1:17" x14ac:dyDescent="0.3">
      <c r="A182" s="9"/>
      <c r="B182" s="10"/>
      <c r="C182" s="14"/>
      <c r="D182" s="14"/>
      <c r="E182" s="14"/>
      <c r="F182" s="14"/>
      <c r="G182" s="14"/>
      <c r="H182" s="14"/>
      <c r="I182" s="14"/>
      <c r="J182" s="12"/>
      <c r="K182" s="14"/>
      <c r="L182" s="14"/>
      <c r="M182" s="14"/>
      <c r="N182" s="12"/>
      <c r="O182" s="12"/>
      <c r="P182" s="12"/>
      <c r="Q182" s="13"/>
    </row>
    <row r="183" spans="1:17" x14ac:dyDescent="0.3">
      <c r="A183" s="9"/>
      <c r="B183" s="10"/>
      <c r="C183" s="14"/>
      <c r="D183" s="14"/>
      <c r="E183" s="14"/>
      <c r="F183" s="14"/>
      <c r="G183" s="14"/>
      <c r="H183" s="14"/>
      <c r="I183" s="14"/>
      <c r="J183" s="12"/>
      <c r="K183" s="14"/>
      <c r="L183" s="14"/>
      <c r="M183" s="14"/>
      <c r="N183" s="12"/>
      <c r="O183" s="12"/>
      <c r="P183" s="12"/>
      <c r="Q183" s="13"/>
    </row>
    <row r="184" spans="1:17" x14ac:dyDescent="0.3">
      <c r="A184" s="9"/>
      <c r="B184" s="10"/>
      <c r="C184" s="14"/>
      <c r="D184" s="14"/>
      <c r="E184" s="14"/>
      <c r="F184" s="14"/>
      <c r="G184" s="14"/>
      <c r="H184" s="14"/>
      <c r="I184" s="14"/>
      <c r="J184" s="12"/>
      <c r="K184" s="14"/>
      <c r="L184" s="14"/>
      <c r="M184" s="14"/>
      <c r="N184" s="12"/>
      <c r="O184" s="12"/>
      <c r="P184" s="12"/>
      <c r="Q184" s="13"/>
    </row>
    <row r="185" spans="1:17" x14ac:dyDescent="0.3">
      <c r="A185" s="9"/>
      <c r="B185" s="10"/>
      <c r="C185" s="14"/>
      <c r="D185" s="14"/>
      <c r="E185" s="14"/>
      <c r="F185" s="14"/>
      <c r="G185" s="14"/>
      <c r="H185" s="14"/>
      <c r="I185" s="14"/>
      <c r="J185" s="12"/>
      <c r="K185" s="14"/>
      <c r="L185" s="14"/>
      <c r="M185" s="14"/>
      <c r="N185" s="12"/>
      <c r="O185" s="12"/>
      <c r="P185" s="12"/>
      <c r="Q185" s="13"/>
    </row>
    <row r="186" spans="1:17" x14ac:dyDescent="0.3">
      <c r="A186" s="9"/>
      <c r="B186" s="10"/>
      <c r="C186" s="14"/>
      <c r="D186" s="14"/>
      <c r="E186" s="14"/>
      <c r="F186" s="14"/>
      <c r="G186" s="14"/>
      <c r="H186" s="14"/>
      <c r="I186" s="14"/>
      <c r="J186" s="12"/>
      <c r="K186" s="14"/>
      <c r="L186" s="14"/>
      <c r="M186" s="14"/>
      <c r="N186" s="12"/>
      <c r="O186" s="12"/>
      <c r="P186" s="12"/>
      <c r="Q186" s="13"/>
    </row>
    <row r="187" spans="1:17" x14ac:dyDescent="0.3">
      <c r="A187" s="9"/>
      <c r="B187" s="10"/>
      <c r="C187" s="14"/>
      <c r="D187" s="14"/>
      <c r="E187" s="14"/>
      <c r="F187" s="14"/>
      <c r="G187" s="14"/>
      <c r="H187" s="14"/>
      <c r="I187" s="14"/>
      <c r="J187" s="12"/>
      <c r="K187" s="14"/>
      <c r="L187" s="14"/>
      <c r="M187" s="14"/>
      <c r="N187" s="12"/>
      <c r="O187" s="12"/>
      <c r="P187" s="12"/>
      <c r="Q187" s="13"/>
    </row>
    <row r="188" spans="1:17" x14ac:dyDescent="0.3">
      <c r="A188" s="9"/>
      <c r="B188" s="10"/>
      <c r="C188" s="14"/>
      <c r="D188" s="14"/>
      <c r="E188" s="14"/>
      <c r="F188" s="14"/>
      <c r="G188" s="14"/>
      <c r="H188" s="14"/>
      <c r="I188" s="14"/>
      <c r="J188" s="12"/>
      <c r="K188" s="14"/>
      <c r="L188" s="14"/>
      <c r="M188" s="14"/>
      <c r="N188" s="12"/>
      <c r="O188" s="12"/>
      <c r="P188" s="12"/>
      <c r="Q188" s="13"/>
    </row>
    <row r="189" spans="1:17" x14ac:dyDescent="0.3">
      <c r="A189" s="9"/>
      <c r="B189" s="10"/>
      <c r="C189" s="14"/>
      <c r="D189" s="14"/>
      <c r="E189" s="14"/>
      <c r="F189" s="14"/>
      <c r="G189" s="14"/>
      <c r="H189" s="14"/>
      <c r="I189" s="14"/>
      <c r="J189" s="12"/>
      <c r="K189" s="14"/>
      <c r="L189" s="14"/>
      <c r="M189" s="14"/>
      <c r="N189" s="12"/>
      <c r="O189" s="12"/>
      <c r="P189" s="12"/>
      <c r="Q189" s="13"/>
    </row>
    <row r="190" spans="1:17" x14ac:dyDescent="0.3">
      <c r="A190" s="9"/>
      <c r="B190" s="10"/>
      <c r="C190" s="14"/>
      <c r="D190" s="14"/>
      <c r="E190" s="14"/>
      <c r="F190" s="14"/>
      <c r="G190" s="14"/>
      <c r="H190" s="14"/>
      <c r="I190" s="14"/>
      <c r="J190" s="12"/>
      <c r="K190" s="14"/>
      <c r="L190" s="14"/>
      <c r="M190" s="14"/>
      <c r="N190" s="12"/>
      <c r="O190" s="12"/>
      <c r="P190" s="12"/>
      <c r="Q190" s="13"/>
    </row>
    <row r="191" spans="1:17" x14ac:dyDescent="0.3">
      <c r="A191" s="9"/>
      <c r="B191" s="10"/>
      <c r="C191" s="14"/>
      <c r="D191" s="14"/>
      <c r="E191" s="14"/>
      <c r="F191" s="14"/>
      <c r="G191" s="14"/>
      <c r="H191" s="14"/>
      <c r="I191" s="14"/>
      <c r="J191" s="12"/>
      <c r="K191" s="14"/>
      <c r="L191" s="14"/>
      <c r="M191" s="14"/>
      <c r="N191" s="12"/>
      <c r="O191" s="12"/>
      <c r="P191" s="12"/>
      <c r="Q191" s="13"/>
    </row>
    <row r="192" spans="1:17" x14ac:dyDescent="0.3">
      <c r="A192" s="9"/>
      <c r="B192" s="10"/>
      <c r="C192" s="14"/>
      <c r="D192" s="14"/>
      <c r="E192" s="14"/>
      <c r="F192" s="14"/>
      <c r="G192" s="14"/>
      <c r="H192" s="14"/>
      <c r="I192" s="14"/>
      <c r="J192" s="12"/>
      <c r="K192" s="14"/>
      <c r="L192" s="14"/>
      <c r="M192" s="14"/>
      <c r="N192" s="12"/>
      <c r="O192" s="12"/>
      <c r="P192" s="12"/>
      <c r="Q192" s="13"/>
    </row>
    <row r="193" spans="1:17" x14ac:dyDescent="0.3">
      <c r="A193" s="9"/>
      <c r="B193" s="10"/>
      <c r="C193" s="14"/>
      <c r="D193" s="14"/>
      <c r="E193" s="14"/>
      <c r="F193" s="14"/>
      <c r="G193" s="14"/>
      <c r="H193" s="14"/>
      <c r="I193" s="14"/>
      <c r="J193" s="12"/>
      <c r="K193" s="14"/>
      <c r="L193" s="14"/>
      <c r="M193" s="14"/>
      <c r="N193" s="12"/>
      <c r="O193" s="12"/>
      <c r="P193" s="12"/>
      <c r="Q193" s="13"/>
    </row>
    <row r="194" spans="1:17" x14ac:dyDescent="0.3">
      <c r="A194" s="9"/>
      <c r="B194" s="10"/>
      <c r="C194" s="14"/>
      <c r="D194" s="14"/>
      <c r="E194" s="14"/>
      <c r="F194" s="14"/>
      <c r="G194" s="14"/>
      <c r="H194" s="14"/>
      <c r="I194" s="14"/>
      <c r="J194" s="12"/>
      <c r="K194" s="14"/>
      <c r="L194" s="14"/>
      <c r="M194" s="14"/>
      <c r="N194" s="12"/>
      <c r="O194" s="12"/>
      <c r="P194" s="12"/>
      <c r="Q194" s="13"/>
    </row>
    <row r="195" spans="1:17" x14ac:dyDescent="0.3">
      <c r="A195" s="9"/>
      <c r="B195" s="10"/>
      <c r="C195" s="14"/>
      <c r="D195" s="14"/>
      <c r="E195" s="14"/>
      <c r="F195" s="14"/>
      <c r="G195" s="14"/>
      <c r="H195" s="14"/>
      <c r="I195" s="14"/>
      <c r="J195" s="12"/>
      <c r="K195" s="14"/>
      <c r="L195" s="14"/>
      <c r="M195" s="14"/>
      <c r="N195" s="12"/>
      <c r="O195" s="12"/>
      <c r="P195" s="12"/>
      <c r="Q195" s="13"/>
    </row>
    <row r="196" spans="1:17" x14ac:dyDescent="0.3">
      <c r="A196" s="9"/>
      <c r="B196" s="10"/>
      <c r="C196" s="14"/>
      <c r="D196" s="14"/>
      <c r="E196" s="14"/>
      <c r="F196" s="14"/>
      <c r="G196" s="14"/>
      <c r="H196" s="14"/>
      <c r="I196" s="14"/>
      <c r="J196" s="12"/>
      <c r="K196" s="14"/>
      <c r="L196" s="14"/>
      <c r="M196" s="14"/>
      <c r="N196" s="12"/>
      <c r="O196" s="12"/>
      <c r="P196" s="12"/>
      <c r="Q196" s="13"/>
    </row>
    <row r="197" spans="1:17" x14ac:dyDescent="0.3">
      <c r="A197" s="9"/>
      <c r="B197" s="10"/>
      <c r="C197" s="14"/>
      <c r="D197" s="14"/>
      <c r="E197" s="14"/>
      <c r="F197" s="14"/>
      <c r="G197" s="14"/>
      <c r="H197" s="14"/>
      <c r="I197" s="14"/>
      <c r="J197" s="12"/>
      <c r="K197" s="14"/>
      <c r="L197" s="14"/>
      <c r="M197" s="14"/>
      <c r="N197" s="12"/>
      <c r="O197" s="12"/>
      <c r="P197" s="12"/>
      <c r="Q197" s="13"/>
    </row>
    <row r="198" spans="1:17" x14ac:dyDescent="0.3">
      <c r="A198" s="9"/>
      <c r="B198" s="10"/>
      <c r="C198" s="14"/>
      <c r="D198" s="14"/>
      <c r="E198" s="14"/>
      <c r="F198" s="14"/>
      <c r="G198" s="14"/>
      <c r="H198" s="14"/>
      <c r="I198" s="14"/>
      <c r="J198" s="12"/>
      <c r="K198" s="14"/>
      <c r="L198" s="14"/>
      <c r="M198" s="14"/>
      <c r="N198" s="12"/>
      <c r="O198" s="12"/>
      <c r="P198" s="12"/>
      <c r="Q198" s="13"/>
    </row>
    <row r="199" spans="1:17" x14ac:dyDescent="0.3">
      <c r="A199" s="9"/>
      <c r="B199" s="10"/>
      <c r="C199" s="14"/>
      <c r="D199" s="14"/>
      <c r="E199" s="14"/>
      <c r="F199" s="14"/>
      <c r="G199" s="14"/>
      <c r="H199" s="14"/>
      <c r="I199" s="14"/>
      <c r="J199" s="12"/>
      <c r="K199" s="14"/>
      <c r="L199" s="14"/>
      <c r="M199" s="14"/>
      <c r="N199" s="12"/>
      <c r="O199" s="12"/>
      <c r="P199" s="12"/>
      <c r="Q199" s="13"/>
    </row>
    <row r="200" spans="1:17" x14ac:dyDescent="0.3">
      <c r="A200" s="9"/>
      <c r="B200" s="10"/>
      <c r="C200" s="14"/>
      <c r="D200" s="14"/>
      <c r="E200" s="14"/>
      <c r="F200" s="14"/>
      <c r="G200" s="14"/>
      <c r="H200" s="14"/>
      <c r="I200" s="14"/>
      <c r="J200" s="12"/>
      <c r="K200" s="14"/>
      <c r="L200" s="14"/>
      <c r="M200" s="14"/>
      <c r="N200" s="12"/>
      <c r="O200" s="12"/>
      <c r="P200" s="12"/>
      <c r="Q200" s="13"/>
    </row>
    <row r="201" spans="1:17" x14ac:dyDescent="0.3">
      <c r="A201" s="9"/>
      <c r="B201" s="10"/>
      <c r="C201" s="14"/>
      <c r="D201" s="14"/>
      <c r="E201" s="14"/>
      <c r="F201" s="14"/>
      <c r="G201" s="14"/>
      <c r="H201" s="14"/>
      <c r="I201" s="14"/>
      <c r="J201" s="12"/>
      <c r="K201" s="14"/>
      <c r="L201" s="14"/>
      <c r="M201" s="14"/>
      <c r="N201" s="12"/>
      <c r="O201" s="12"/>
      <c r="P201" s="12"/>
      <c r="Q201" s="13"/>
    </row>
    <row r="202" spans="1:17" x14ac:dyDescent="0.3">
      <c r="A202" s="9"/>
      <c r="B202" s="10"/>
      <c r="C202" s="14"/>
      <c r="D202" s="14"/>
      <c r="E202" s="14"/>
      <c r="F202" s="14"/>
      <c r="G202" s="14"/>
      <c r="H202" s="14"/>
      <c r="I202" s="14"/>
      <c r="J202" s="12"/>
      <c r="K202" s="14"/>
      <c r="L202" s="14"/>
      <c r="M202" s="14"/>
      <c r="N202" s="12"/>
      <c r="O202" s="12"/>
      <c r="P202" s="12"/>
      <c r="Q202" s="13"/>
    </row>
    <row r="203" spans="1:17" x14ac:dyDescent="0.3">
      <c r="A203" s="9"/>
      <c r="B203" s="10"/>
      <c r="C203" s="14"/>
      <c r="D203" s="14"/>
      <c r="E203" s="14"/>
      <c r="F203" s="14"/>
      <c r="G203" s="14"/>
      <c r="H203" s="14"/>
      <c r="I203" s="14"/>
      <c r="J203" s="12"/>
      <c r="K203" s="14"/>
      <c r="L203" s="14"/>
      <c r="M203" s="14"/>
      <c r="N203" s="12"/>
      <c r="O203" s="12"/>
      <c r="P203" s="12"/>
      <c r="Q203" s="13"/>
    </row>
    <row r="204" spans="1:17" x14ac:dyDescent="0.3">
      <c r="A204" s="9"/>
      <c r="B204" s="10"/>
      <c r="C204" s="14"/>
      <c r="D204" s="14"/>
      <c r="E204" s="14"/>
      <c r="F204" s="14"/>
      <c r="G204" s="14"/>
      <c r="H204" s="14"/>
      <c r="I204" s="14"/>
      <c r="J204" s="12"/>
      <c r="K204" s="14"/>
      <c r="L204" s="14"/>
      <c r="M204" s="14"/>
      <c r="N204" s="12"/>
      <c r="O204" s="12"/>
      <c r="P204" s="12"/>
      <c r="Q204" s="13"/>
    </row>
    <row r="205" spans="1:17" x14ac:dyDescent="0.3">
      <c r="A205" s="9"/>
      <c r="B205" s="10"/>
      <c r="C205" s="14"/>
      <c r="D205" s="14"/>
      <c r="E205" s="14"/>
      <c r="F205" s="14"/>
      <c r="G205" s="14"/>
      <c r="H205" s="14"/>
      <c r="I205" s="14"/>
      <c r="J205" s="12"/>
      <c r="K205" s="14"/>
      <c r="L205" s="14"/>
      <c r="M205" s="14"/>
      <c r="N205" s="12"/>
      <c r="O205" s="12"/>
      <c r="P205" s="12"/>
      <c r="Q205" s="13"/>
    </row>
    <row r="206" spans="1:17" x14ac:dyDescent="0.3">
      <c r="A206" s="9"/>
      <c r="B206" s="10"/>
      <c r="C206" s="14"/>
      <c r="D206" s="14"/>
      <c r="E206" s="14"/>
      <c r="F206" s="14"/>
      <c r="G206" s="14"/>
      <c r="H206" s="14"/>
      <c r="I206" s="14"/>
      <c r="J206" s="12"/>
      <c r="K206" s="14"/>
      <c r="L206" s="14"/>
      <c r="M206" s="14"/>
      <c r="N206" s="12"/>
      <c r="O206" s="12"/>
      <c r="P206" s="12"/>
      <c r="Q206" s="13"/>
    </row>
    <row r="207" spans="1:17" x14ac:dyDescent="0.3">
      <c r="A207" s="9"/>
      <c r="B207" s="10"/>
      <c r="C207" s="14"/>
      <c r="D207" s="14"/>
      <c r="E207" s="14"/>
      <c r="F207" s="14"/>
      <c r="G207" s="14"/>
      <c r="H207" s="14"/>
      <c r="I207" s="14"/>
      <c r="J207" s="12"/>
      <c r="K207" s="14"/>
      <c r="L207" s="14"/>
      <c r="M207" s="14"/>
      <c r="N207" s="12"/>
      <c r="O207" s="12"/>
      <c r="P207" s="12"/>
      <c r="Q207" s="13"/>
    </row>
    <row r="208" spans="1:17" x14ac:dyDescent="0.3">
      <c r="A208" s="9"/>
      <c r="B208" s="10"/>
      <c r="C208" s="14"/>
      <c r="D208" s="14"/>
      <c r="E208" s="14"/>
      <c r="F208" s="14"/>
      <c r="G208" s="14"/>
      <c r="H208" s="14"/>
      <c r="I208" s="14"/>
      <c r="J208" s="12"/>
      <c r="K208" s="14"/>
      <c r="L208" s="14"/>
      <c r="M208" s="14"/>
      <c r="N208" s="12"/>
      <c r="O208" s="12"/>
      <c r="P208" s="12"/>
      <c r="Q208" s="13"/>
    </row>
    <row r="209" spans="1:17" x14ac:dyDescent="0.3">
      <c r="A209" s="9"/>
      <c r="B209" s="10"/>
      <c r="C209" s="14"/>
      <c r="D209" s="14"/>
      <c r="E209" s="14"/>
      <c r="F209" s="14"/>
      <c r="G209" s="14"/>
      <c r="H209" s="14"/>
      <c r="I209" s="14"/>
      <c r="J209" s="12"/>
      <c r="K209" s="14"/>
      <c r="L209" s="14"/>
      <c r="M209" s="14"/>
      <c r="N209" s="12"/>
      <c r="O209" s="12"/>
      <c r="P209" s="12"/>
      <c r="Q209" s="13"/>
    </row>
    <row r="210" spans="1:17" x14ac:dyDescent="0.3">
      <c r="A210" s="9"/>
      <c r="B210" s="10"/>
      <c r="C210" s="14"/>
      <c r="D210" s="14"/>
      <c r="E210" s="14"/>
      <c r="F210" s="14"/>
      <c r="G210" s="14"/>
      <c r="H210" s="14"/>
      <c r="I210" s="14"/>
      <c r="J210" s="12"/>
      <c r="K210" s="14"/>
      <c r="L210" s="14"/>
      <c r="M210" s="14"/>
      <c r="N210" s="12"/>
      <c r="O210" s="12"/>
      <c r="P210" s="12"/>
      <c r="Q210" s="13"/>
    </row>
    <row r="211" spans="1:17" x14ac:dyDescent="0.3">
      <c r="A211" s="15"/>
      <c r="B211" s="10"/>
      <c r="C211" s="14"/>
      <c r="D211" s="14"/>
      <c r="E211" s="14"/>
      <c r="F211" s="14"/>
      <c r="G211" s="14"/>
      <c r="H211" s="14"/>
      <c r="I211" s="14"/>
      <c r="J211" s="12"/>
      <c r="K211" s="14"/>
      <c r="L211" s="14"/>
      <c r="M211" s="14"/>
      <c r="N211" s="12"/>
      <c r="O211" s="12"/>
      <c r="P211" s="12"/>
      <c r="Q211" s="13"/>
    </row>
    <row r="212" spans="1:17" x14ac:dyDescent="0.3">
      <c r="A212" s="15"/>
      <c r="B212" s="10"/>
      <c r="C212" s="14"/>
      <c r="D212" s="14"/>
      <c r="E212" s="14"/>
      <c r="F212" s="14"/>
      <c r="G212" s="14"/>
      <c r="H212" s="14"/>
      <c r="I212" s="14"/>
      <c r="J212" s="12"/>
      <c r="K212" s="14"/>
      <c r="L212" s="14"/>
      <c r="M212" s="14"/>
      <c r="N212" s="12"/>
      <c r="O212" s="12"/>
      <c r="P212" s="12"/>
      <c r="Q212" s="13"/>
    </row>
    <row r="213" spans="1:17" x14ac:dyDescent="0.3">
      <c r="A213" s="15"/>
      <c r="B213" s="10"/>
      <c r="C213" s="14"/>
      <c r="D213" s="14"/>
      <c r="E213" s="14"/>
      <c r="F213" s="14"/>
      <c r="G213" s="14"/>
      <c r="H213" s="14"/>
      <c r="I213" s="14"/>
      <c r="J213" s="12"/>
      <c r="K213" s="14"/>
      <c r="L213" s="14"/>
      <c r="M213" s="14"/>
      <c r="N213" s="12"/>
      <c r="O213" s="12"/>
      <c r="P213" s="12"/>
      <c r="Q213" s="13"/>
    </row>
    <row r="214" spans="1:17" x14ac:dyDescent="0.3">
      <c r="A214" s="15"/>
      <c r="B214" s="10"/>
      <c r="C214" s="14"/>
      <c r="D214" s="14"/>
      <c r="E214" s="14"/>
      <c r="F214" s="14"/>
      <c r="G214" s="14"/>
      <c r="H214" s="14"/>
      <c r="I214" s="14"/>
      <c r="J214" s="12"/>
      <c r="K214" s="14"/>
      <c r="L214" s="14"/>
      <c r="M214" s="14"/>
      <c r="N214" s="12"/>
      <c r="O214" s="12"/>
      <c r="P214" s="12"/>
      <c r="Q214" s="13"/>
    </row>
    <row r="215" spans="1:17" x14ac:dyDescent="0.3">
      <c r="A215" s="15"/>
      <c r="B215" s="10"/>
      <c r="C215" s="14"/>
      <c r="D215" s="14"/>
      <c r="E215" s="14"/>
      <c r="F215" s="14"/>
      <c r="G215" s="14"/>
      <c r="H215" s="14"/>
      <c r="I215" s="14"/>
      <c r="J215" s="12"/>
      <c r="K215" s="14"/>
      <c r="L215" s="14"/>
      <c r="M215" s="14"/>
      <c r="N215" s="12"/>
      <c r="O215" s="12"/>
      <c r="P215" s="12"/>
      <c r="Q215" s="13"/>
    </row>
    <row r="216" spans="1:17" x14ac:dyDescent="0.3">
      <c r="A216" s="15"/>
      <c r="B216" s="10"/>
      <c r="C216" s="14"/>
      <c r="D216" s="14"/>
      <c r="E216" s="14"/>
      <c r="F216" s="14"/>
      <c r="G216" s="14"/>
      <c r="H216" s="14"/>
      <c r="I216" s="14"/>
      <c r="J216" s="12"/>
      <c r="K216" s="14"/>
      <c r="L216" s="14"/>
      <c r="M216" s="14"/>
      <c r="N216" s="12"/>
      <c r="O216" s="12"/>
      <c r="P216" s="12"/>
      <c r="Q216" s="13"/>
    </row>
    <row r="217" spans="1:17" x14ac:dyDescent="0.3">
      <c r="A217" s="15"/>
      <c r="B217" s="10"/>
      <c r="C217" s="14"/>
      <c r="D217" s="14"/>
      <c r="E217" s="14"/>
      <c r="F217" s="14"/>
      <c r="G217" s="14"/>
      <c r="H217" s="14"/>
      <c r="I217" s="14"/>
      <c r="J217" s="12"/>
      <c r="K217" s="14"/>
      <c r="L217" s="14"/>
      <c r="M217" s="14"/>
      <c r="N217" s="12"/>
      <c r="O217" s="12"/>
      <c r="P217" s="12"/>
      <c r="Q217" s="13"/>
    </row>
    <row r="218" spans="1:17" x14ac:dyDescent="0.3">
      <c r="A218" s="15"/>
      <c r="B218" s="10"/>
      <c r="C218" s="14"/>
      <c r="D218" s="14"/>
      <c r="E218" s="14"/>
      <c r="F218" s="14"/>
      <c r="G218" s="14"/>
      <c r="H218" s="14"/>
      <c r="I218" s="14"/>
      <c r="J218" s="12"/>
      <c r="K218" s="14"/>
      <c r="L218" s="14"/>
      <c r="M218" s="14"/>
      <c r="N218" s="12"/>
      <c r="O218" s="12"/>
      <c r="P218" s="12"/>
      <c r="Q218" s="13"/>
    </row>
    <row r="219" spans="1:17" x14ac:dyDescent="0.3">
      <c r="A219" s="15"/>
      <c r="B219" s="10"/>
      <c r="C219" s="14"/>
      <c r="D219" s="14"/>
      <c r="E219" s="14"/>
      <c r="F219" s="14"/>
      <c r="G219" s="14"/>
      <c r="H219" s="14"/>
      <c r="I219" s="14"/>
      <c r="J219" s="12"/>
      <c r="K219" s="14"/>
      <c r="L219" s="14"/>
      <c r="M219" s="14"/>
      <c r="N219" s="12"/>
      <c r="O219" s="12"/>
      <c r="P219" s="12"/>
      <c r="Q219" s="13"/>
    </row>
    <row r="220" spans="1:17" x14ac:dyDescent="0.3">
      <c r="A220" s="15"/>
      <c r="B220" s="10"/>
      <c r="C220" s="14"/>
      <c r="D220" s="14"/>
      <c r="E220" s="14"/>
      <c r="F220" s="14"/>
      <c r="G220" s="14"/>
      <c r="H220" s="14"/>
      <c r="I220" s="14"/>
      <c r="J220" s="12"/>
      <c r="K220" s="14"/>
      <c r="L220" s="14"/>
      <c r="M220" s="14"/>
      <c r="N220" s="12"/>
      <c r="O220" s="12"/>
      <c r="P220" s="12"/>
      <c r="Q220" s="13"/>
    </row>
    <row r="221" spans="1:17" x14ac:dyDescent="0.3">
      <c r="A221" s="15"/>
      <c r="B221" s="10"/>
      <c r="C221" s="14"/>
      <c r="D221" s="14"/>
      <c r="E221" s="14"/>
      <c r="F221" s="14"/>
      <c r="G221" s="14"/>
      <c r="H221" s="14"/>
      <c r="I221" s="14"/>
      <c r="J221" s="12"/>
      <c r="K221" s="14"/>
      <c r="L221" s="14"/>
      <c r="M221" s="14"/>
      <c r="N221" s="12"/>
      <c r="O221" s="12"/>
      <c r="P221" s="12"/>
      <c r="Q221" s="13"/>
    </row>
    <row r="222" spans="1:17" x14ac:dyDescent="0.3">
      <c r="A222" s="15"/>
      <c r="B222" s="10"/>
      <c r="C222" s="14"/>
      <c r="D222" s="14"/>
      <c r="E222" s="14"/>
      <c r="F222" s="14"/>
      <c r="G222" s="14"/>
      <c r="H222" s="14"/>
      <c r="I222" s="14"/>
      <c r="J222" s="12"/>
      <c r="K222" s="14"/>
      <c r="L222" s="14"/>
      <c r="M222" s="14"/>
      <c r="N222" s="12"/>
      <c r="O222" s="12"/>
      <c r="P222" s="12"/>
      <c r="Q222" s="13"/>
    </row>
    <row r="223" spans="1:17" x14ac:dyDescent="0.3">
      <c r="A223" s="15"/>
      <c r="B223" s="10"/>
      <c r="C223" s="14"/>
      <c r="D223" s="14"/>
      <c r="E223" s="14"/>
      <c r="F223" s="14"/>
      <c r="G223" s="14"/>
      <c r="H223" s="14"/>
      <c r="I223" s="14"/>
      <c r="J223" s="12"/>
      <c r="K223" s="14"/>
      <c r="L223" s="14"/>
      <c r="M223" s="14"/>
      <c r="N223" s="12"/>
      <c r="O223" s="12"/>
      <c r="P223" s="12"/>
      <c r="Q223" s="13"/>
    </row>
    <row r="224" spans="1:17" x14ac:dyDescent="0.3">
      <c r="A224" s="15"/>
      <c r="B224" s="10"/>
      <c r="C224" s="14"/>
      <c r="D224" s="14"/>
      <c r="E224" s="14"/>
      <c r="F224" s="14"/>
      <c r="G224" s="14"/>
      <c r="H224" s="14"/>
      <c r="I224" s="14"/>
      <c r="J224" s="12"/>
      <c r="K224" s="14"/>
      <c r="L224" s="14"/>
      <c r="M224" s="14"/>
      <c r="N224" s="12"/>
      <c r="O224" s="12"/>
      <c r="P224" s="12"/>
      <c r="Q224" s="16"/>
    </row>
    <row r="225" spans="1:17" x14ac:dyDescent="0.3">
      <c r="A225" s="15"/>
      <c r="B225" s="10"/>
      <c r="C225" s="14"/>
      <c r="D225" s="14"/>
      <c r="E225" s="14"/>
      <c r="F225" s="14"/>
      <c r="G225" s="14"/>
      <c r="H225" s="14"/>
      <c r="I225" s="14"/>
      <c r="J225" s="12"/>
      <c r="K225" s="14"/>
      <c r="L225" s="14"/>
      <c r="M225" s="14"/>
      <c r="N225" s="12"/>
      <c r="O225" s="12"/>
      <c r="P225" s="12"/>
      <c r="Q225" s="16"/>
    </row>
    <row r="226" spans="1:17" x14ac:dyDescent="0.3">
      <c r="A226" s="15"/>
      <c r="B226" s="17"/>
      <c r="C226" s="14"/>
      <c r="D226" s="14"/>
      <c r="E226" s="14"/>
      <c r="F226" s="14"/>
      <c r="G226" s="14"/>
      <c r="H226" s="14"/>
      <c r="I226" s="14"/>
      <c r="J226" s="12"/>
      <c r="K226" s="14"/>
      <c r="L226" s="14"/>
      <c r="M226" s="14"/>
      <c r="N226" s="12"/>
      <c r="O226" s="12"/>
      <c r="P226" s="12"/>
      <c r="Q226" s="12"/>
    </row>
    <row r="227" spans="1:17" x14ac:dyDescent="0.3">
      <c r="A227" s="15"/>
      <c r="B227" s="17"/>
      <c r="C227" s="14"/>
      <c r="D227" s="14"/>
      <c r="E227" s="14"/>
      <c r="F227" s="14"/>
      <c r="G227" s="14"/>
      <c r="H227" s="14"/>
      <c r="I227" s="14"/>
      <c r="J227" s="12"/>
      <c r="K227" s="14"/>
      <c r="L227" s="14"/>
      <c r="M227" s="14"/>
      <c r="N227" s="12"/>
      <c r="O227" s="12"/>
      <c r="P227" s="12"/>
      <c r="Q227" s="16"/>
    </row>
    <row r="228" spans="1:17" x14ac:dyDescent="0.3">
      <c r="A228" s="18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</row>
  </sheetData>
  <mergeCells count="104">
    <mergeCell ref="A1:Q1"/>
    <mergeCell ref="A2:I2"/>
    <mergeCell ref="J2:Q2"/>
    <mergeCell ref="C3:I3"/>
    <mergeCell ref="J3:N3"/>
    <mergeCell ref="O3:Q3"/>
    <mergeCell ref="O4:Q4"/>
    <mergeCell ref="A5:A7"/>
    <mergeCell ref="B5:B7"/>
    <mergeCell ref="C5:O5"/>
    <mergeCell ref="P5:P7"/>
    <mergeCell ref="Q5:Q7"/>
    <mergeCell ref="C6:C7"/>
    <mergeCell ref="D6:I6"/>
    <mergeCell ref="J6:M6"/>
    <mergeCell ref="N6:O6"/>
    <mergeCell ref="L12:M12"/>
    <mergeCell ref="L13:M13"/>
    <mergeCell ref="L14:M14"/>
    <mergeCell ref="J15:K15"/>
    <mergeCell ref="J16:K16"/>
    <mergeCell ref="J13:K13"/>
    <mergeCell ref="J14:K14"/>
    <mergeCell ref="J7:K7"/>
    <mergeCell ref="L7:M7"/>
    <mergeCell ref="L8:M8"/>
    <mergeCell ref="L9:M9"/>
    <mergeCell ref="L10:M10"/>
    <mergeCell ref="L11:M11"/>
    <mergeCell ref="J8:K8"/>
    <mergeCell ref="J9:K9"/>
    <mergeCell ref="J10:K10"/>
    <mergeCell ref="J11:K11"/>
    <mergeCell ref="J12:K12"/>
    <mergeCell ref="L15:M15"/>
    <mergeCell ref="L16:M16"/>
    <mergeCell ref="J22:K22"/>
    <mergeCell ref="J23:K23"/>
    <mergeCell ref="J24:K24"/>
    <mergeCell ref="J25:K25"/>
    <mergeCell ref="J26:K26"/>
    <mergeCell ref="J17:K17"/>
    <mergeCell ref="J18:K18"/>
    <mergeCell ref="J19:K19"/>
    <mergeCell ref="J20:K20"/>
    <mergeCell ref="J21:K21"/>
    <mergeCell ref="J32:K32"/>
    <mergeCell ref="J33:K33"/>
    <mergeCell ref="J34:K34"/>
    <mergeCell ref="J35:K35"/>
    <mergeCell ref="J36:K36"/>
    <mergeCell ref="J27:K27"/>
    <mergeCell ref="J28:K28"/>
    <mergeCell ref="J29:K29"/>
    <mergeCell ref="J30:K30"/>
    <mergeCell ref="J31:K31"/>
    <mergeCell ref="J42:K42"/>
    <mergeCell ref="J43:K43"/>
    <mergeCell ref="J44:K44"/>
    <mergeCell ref="J45:K45"/>
    <mergeCell ref="J46:K46"/>
    <mergeCell ref="J37:K37"/>
    <mergeCell ref="J38:K38"/>
    <mergeCell ref="J39:K39"/>
    <mergeCell ref="J40:K40"/>
    <mergeCell ref="J41:K41"/>
    <mergeCell ref="L45:M45"/>
    <mergeCell ref="L17:M17"/>
    <mergeCell ref="L18:M18"/>
    <mergeCell ref="L19:M19"/>
    <mergeCell ref="L20:M20"/>
    <mergeCell ref="L21:M21"/>
    <mergeCell ref="L22:M22"/>
    <mergeCell ref="L23:M23"/>
    <mergeCell ref="L27:M27"/>
    <mergeCell ref="L28:M28"/>
    <mergeCell ref="L24:M24"/>
    <mergeCell ref="L25:M25"/>
    <mergeCell ref="L26:M26"/>
    <mergeCell ref="L29:M29"/>
    <mergeCell ref="L46:M46"/>
    <mergeCell ref="L30:M30"/>
    <mergeCell ref="L31:M31"/>
    <mergeCell ref="J47:K47"/>
    <mergeCell ref="J48:K48"/>
    <mergeCell ref="J49:K49"/>
    <mergeCell ref="J50:K50"/>
    <mergeCell ref="L37:M37"/>
    <mergeCell ref="L38:M38"/>
    <mergeCell ref="L39:M39"/>
    <mergeCell ref="L40:M40"/>
    <mergeCell ref="L41:M41"/>
    <mergeCell ref="L32:M32"/>
    <mergeCell ref="L33:M33"/>
    <mergeCell ref="L34:M34"/>
    <mergeCell ref="L35:M35"/>
    <mergeCell ref="L36:M36"/>
    <mergeCell ref="L47:M47"/>
    <mergeCell ref="L48:M48"/>
    <mergeCell ref="L49:M49"/>
    <mergeCell ref="L50:M50"/>
    <mergeCell ref="L42:M42"/>
    <mergeCell ref="L43:M43"/>
    <mergeCell ref="L44:M44"/>
  </mergeCells>
  <pageMargins left="0.7" right="0.7" top="0.75" bottom="0.75" header="0.3" footer="0.3"/>
  <pageSetup orientation="landscape" r:id="rId1"/>
  <headerFooter>
    <oddFooter>&amp;RPredmetni nastavnik
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8"/>
  <sheetViews>
    <sheetView workbookViewId="0">
      <selection activeCell="R1" sqref="R1:AE1048576"/>
    </sheetView>
  </sheetViews>
  <sheetFormatPr defaultColWidth="11.109375" defaultRowHeight="14.4" x14ac:dyDescent="0.3"/>
  <cols>
    <col min="1" max="1" width="11.109375" style="20"/>
    <col min="2" max="2" width="21" style="39" bestFit="1" customWidth="1"/>
    <col min="3" max="3" width="8.21875" style="39" customWidth="1"/>
    <col min="4" max="4" width="3.6640625" style="39" customWidth="1"/>
    <col min="5" max="5" width="3.5546875" style="39" customWidth="1"/>
    <col min="6" max="7" width="2.77734375" style="39" customWidth="1"/>
    <col min="8" max="8" width="2.21875" style="39" customWidth="1"/>
    <col min="9" max="9" width="3.77734375" style="39" customWidth="1"/>
    <col min="10" max="13" width="4.77734375" style="39" customWidth="1"/>
    <col min="14" max="14" width="13.33203125" style="39" customWidth="1"/>
    <col min="15" max="15" width="8.77734375" style="39" customWidth="1"/>
    <col min="16" max="16" width="9" style="39" customWidth="1"/>
    <col min="17" max="17" width="12.5546875" style="39" customWidth="1"/>
    <col min="18" max="25" width="11.109375" style="39" customWidth="1"/>
    <col min="26" max="16384" width="11.109375" style="39"/>
  </cols>
  <sheetData>
    <row r="1" spans="1:25" ht="15.6" x14ac:dyDescent="0.3">
      <c r="A1" s="58" t="s">
        <v>153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</row>
    <row r="2" spans="1:25" ht="15" customHeight="1" x14ac:dyDescent="0.3">
      <c r="A2" s="61" t="s">
        <v>110</v>
      </c>
      <c r="B2" s="59"/>
      <c r="C2" s="59"/>
      <c r="D2" s="59"/>
      <c r="E2" s="59"/>
      <c r="F2" s="59"/>
      <c r="G2" s="59"/>
      <c r="H2" s="59"/>
      <c r="I2" s="60"/>
      <c r="J2" s="62" t="s">
        <v>88</v>
      </c>
      <c r="K2" s="59"/>
      <c r="L2" s="59"/>
      <c r="M2" s="59"/>
      <c r="N2" s="59"/>
      <c r="O2" s="59"/>
      <c r="P2" s="59"/>
      <c r="Q2" s="60"/>
    </row>
    <row r="3" spans="1:25" ht="29.4" customHeight="1" x14ac:dyDescent="0.3">
      <c r="A3" s="2" t="s">
        <v>89</v>
      </c>
      <c r="B3" s="21" t="s">
        <v>109</v>
      </c>
      <c r="C3" s="63" t="s">
        <v>151</v>
      </c>
      <c r="D3" s="63"/>
      <c r="E3" s="63"/>
      <c r="F3" s="63"/>
      <c r="G3" s="63"/>
      <c r="H3" s="63"/>
      <c r="I3" s="64"/>
      <c r="J3" s="65" t="s">
        <v>158</v>
      </c>
      <c r="K3" s="66"/>
      <c r="L3" s="66"/>
      <c r="M3" s="66"/>
      <c r="N3" s="67"/>
      <c r="O3" s="62" t="s">
        <v>91</v>
      </c>
      <c r="P3" s="59"/>
      <c r="Q3" s="60"/>
    </row>
    <row r="4" spans="1:25" ht="15" customHeigh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68"/>
      <c r="P4" s="68"/>
      <c r="Q4" s="68"/>
    </row>
    <row r="5" spans="1:25" ht="15" customHeight="1" x14ac:dyDescent="0.3">
      <c r="A5" s="69" t="s">
        <v>92</v>
      </c>
      <c r="B5" s="54" t="s">
        <v>93</v>
      </c>
      <c r="C5" s="72" t="s">
        <v>94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3" t="s">
        <v>95</v>
      </c>
      <c r="Q5" s="75" t="s">
        <v>86</v>
      </c>
    </row>
    <row r="6" spans="1:25" ht="15" customHeight="1" x14ac:dyDescent="0.3">
      <c r="A6" s="70"/>
      <c r="B6" s="71"/>
      <c r="C6" s="75" t="s">
        <v>96</v>
      </c>
      <c r="D6" s="54" t="s">
        <v>97</v>
      </c>
      <c r="E6" s="71"/>
      <c r="F6" s="71"/>
      <c r="G6" s="71"/>
      <c r="H6" s="71"/>
      <c r="I6" s="71"/>
      <c r="J6" s="54" t="s">
        <v>98</v>
      </c>
      <c r="K6" s="71"/>
      <c r="L6" s="71"/>
      <c r="M6" s="71"/>
      <c r="N6" s="54" t="s">
        <v>99</v>
      </c>
      <c r="O6" s="71"/>
      <c r="P6" s="74"/>
      <c r="Q6" s="76"/>
    </row>
    <row r="7" spans="1:25" ht="15" customHeight="1" x14ac:dyDescent="0.3">
      <c r="A7" s="70"/>
      <c r="B7" s="71"/>
      <c r="C7" s="76"/>
      <c r="D7" s="5" t="s">
        <v>100</v>
      </c>
      <c r="E7" s="5" t="s">
        <v>101</v>
      </c>
      <c r="F7" s="5" t="s">
        <v>102</v>
      </c>
      <c r="G7" s="5" t="s">
        <v>103</v>
      </c>
      <c r="H7" s="5" t="s">
        <v>104</v>
      </c>
      <c r="I7" s="5" t="s">
        <v>105</v>
      </c>
      <c r="J7" s="55" t="s">
        <v>154</v>
      </c>
      <c r="K7" s="56"/>
      <c r="L7" s="56" t="s">
        <v>155</v>
      </c>
      <c r="M7" s="57"/>
      <c r="N7" s="5" t="s">
        <v>106</v>
      </c>
      <c r="O7" s="5" t="s">
        <v>107</v>
      </c>
      <c r="P7" s="74"/>
      <c r="Q7" s="76"/>
      <c r="S7" s="39" t="s">
        <v>156</v>
      </c>
      <c r="T7" s="39" t="s">
        <v>157</v>
      </c>
      <c r="U7" s="39" t="s">
        <v>260</v>
      </c>
      <c r="V7" s="47" t="s">
        <v>389</v>
      </c>
      <c r="W7" s="47" t="s">
        <v>388</v>
      </c>
      <c r="X7" s="47" t="s">
        <v>390</v>
      </c>
      <c r="Y7" s="47" t="s">
        <v>388</v>
      </c>
    </row>
    <row r="8" spans="1:25" ht="15" customHeight="1" x14ac:dyDescent="0.3">
      <c r="A8" s="6" t="s">
        <v>275</v>
      </c>
      <c r="B8" s="7" t="s">
        <v>276</v>
      </c>
      <c r="C8" s="8"/>
      <c r="D8" s="44">
        <v>2</v>
      </c>
      <c r="E8" s="44"/>
      <c r="F8" s="8"/>
      <c r="G8" s="8"/>
      <c r="H8" s="8"/>
      <c r="I8" s="8"/>
      <c r="J8" s="54">
        <v>6.5</v>
      </c>
      <c r="K8" s="54"/>
      <c r="L8" s="54">
        <v>10</v>
      </c>
      <c r="M8" s="54"/>
      <c r="N8" s="38" t="str">
        <f>IF(V8="","",SUM(V8:W8))</f>
        <v/>
      </c>
      <c r="O8" s="38" t="str">
        <f>IF(X8="","",SUM(X8:Y8))</f>
        <v/>
      </c>
      <c r="P8" s="38">
        <f>IF(AND(D8="",E8="",S8="",T8=""),0,SUM(D8,E8,S8,T8))</f>
        <v>12</v>
      </c>
      <c r="Q8" s="37" t="str">
        <f>IF(P8="","",VLOOKUP(P8,Ocjene!$B$2:$C$7,2,1))</f>
        <v>F</v>
      </c>
      <c r="S8" s="39">
        <f>IF(L8="",IF(J8="","",J8),L8)</f>
        <v>10</v>
      </c>
      <c r="T8" s="39" t="str">
        <f>IF(O8="",IF(N8="","",N8),O8)</f>
        <v/>
      </c>
      <c r="U8" s="39">
        <f>IF(AND(S8="",D8="",E8=""),"",SUM(S8,D8,E8))</f>
        <v>12</v>
      </c>
    </row>
    <row r="9" spans="1:25" ht="15" customHeight="1" x14ac:dyDescent="0.3">
      <c r="A9" s="6" t="s">
        <v>277</v>
      </c>
      <c r="B9" s="7" t="s">
        <v>278</v>
      </c>
      <c r="C9" s="8"/>
      <c r="D9" s="44"/>
      <c r="E9" s="44"/>
      <c r="F9" s="8"/>
      <c r="G9" s="8"/>
      <c r="H9" s="8"/>
      <c r="I9" s="8"/>
      <c r="J9" s="54"/>
      <c r="K9" s="54"/>
      <c r="L9" s="54"/>
      <c r="M9" s="54"/>
      <c r="N9" s="48" t="str">
        <f t="shared" ref="N9:N27" si="0">IF(V9="","",SUM(V9:W9))</f>
        <v/>
      </c>
      <c r="O9" s="50" t="str">
        <f t="shared" ref="O9:O27" si="1">IF(X9="","",SUM(X9:Y9))</f>
        <v/>
      </c>
      <c r="P9" s="38">
        <f t="shared" ref="P9:P27" si="2">IF(AND(D9="",E9="",S9="",T9=""),0,SUM(D9,E9,S9,T9))</f>
        <v>0</v>
      </c>
      <c r="Q9" s="37" t="str">
        <f>IF(P9="","",VLOOKUP(P9,Ocjene!$B$2:$C$7,2,1))</f>
        <v>F</v>
      </c>
      <c r="S9" s="39" t="str">
        <f t="shared" ref="S9:S51" si="3">IF(L9="",IF(J9="","",J9),L9)</f>
        <v/>
      </c>
      <c r="T9" s="39" t="str">
        <f t="shared" ref="T9:T27" si="4">IF(O9="",IF(N9="","",N9),O9)</f>
        <v/>
      </c>
      <c r="U9" s="39" t="str">
        <f t="shared" ref="U9:U27" si="5">IF(AND(S9="",D9="",E9=""),"",SUM(S9,D9,E9))</f>
        <v/>
      </c>
    </row>
    <row r="10" spans="1:25" ht="15" customHeight="1" x14ac:dyDescent="0.3">
      <c r="A10" s="6" t="s">
        <v>279</v>
      </c>
      <c r="B10" s="7" t="s">
        <v>280</v>
      </c>
      <c r="C10" s="8"/>
      <c r="D10" s="44">
        <v>3.5</v>
      </c>
      <c r="E10" s="44"/>
      <c r="F10" s="8"/>
      <c r="G10" s="8"/>
      <c r="H10" s="8"/>
      <c r="I10" s="8"/>
      <c r="J10" s="54"/>
      <c r="K10" s="54"/>
      <c r="L10" s="54">
        <v>8.5</v>
      </c>
      <c r="M10" s="54"/>
      <c r="N10" s="48" t="str">
        <f t="shared" si="0"/>
        <v/>
      </c>
      <c r="O10" s="50" t="str">
        <f t="shared" si="1"/>
        <v/>
      </c>
      <c r="P10" s="38">
        <f t="shared" si="2"/>
        <v>12</v>
      </c>
      <c r="Q10" s="37" t="str">
        <f>IF(P10="","",VLOOKUP(P10,Ocjene!$B$2:$C$7,2,1))</f>
        <v>F</v>
      </c>
      <c r="S10" s="39">
        <f t="shared" si="3"/>
        <v>8.5</v>
      </c>
      <c r="T10" s="39" t="str">
        <f t="shared" si="4"/>
        <v/>
      </c>
      <c r="U10" s="39">
        <f t="shared" si="5"/>
        <v>12</v>
      </c>
    </row>
    <row r="11" spans="1:25" ht="15" customHeight="1" x14ac:dyDescent="0.3">
      <c r="A11" s="6" t="s">
        <v>281</v>
      </c>
      <c r="B11" s="7" t="s">
        <v>282</v>
      </c>
      <c r="C11" s="8"/>
      <c r="D11" s="44"/>
      <c r="E11" s="44"/>
      <c r="F11" s="8"/>
      <c r="G11" s="8"/>
      <c r="H11" s="8"/>
      <c r="I11" s="8"/>
      <c r="J11" s="54"/>
      <c r="K11" s="54"/>
      <c r="L11" s="54"/>
      <c r="M11" s="54"/>
      <c r="N11" s="48" t="str">
        <f t="shared" si="0"/>
        <v/>
      </c>
      <c r="O11" s="50" t="str">
        <f t="shared" si="1"/>
        <v/>
      </c>
      <c r="P11" s="38">
        <f t="shared" si="2"/>
        <v>0</v>
      </c>
      <c r="Q11" s="37" t="str">
        <f>IF(P11="","",VLOOKUP(P11,Ocjene!$B$2:$C$7,2,1))</f>
        <v>F</v>
      </c>
      <c r="S11" s="39" t="str">
        <f t="shared" si="3"/>
        <v/>
      </c>
      <c r="T11" s="39" t="str">
        <f t="shared" si="4"/>
        <v/>
      </c>
      <c r="U11" s="39" t="str">
        <f t="shared" si="5"/>
        <v/>
      </c>
    </row>
    <row r="12" spans="1:25" ht="15" customHeight="1" x14ac:dyDescent="0.3">
      <c r="A12" s="6" t="s">
        <v>283</v>
      </c>
      <c r="B12" s="7" t="s">
        <v>284</v>
      </c>
      <c r="C12" s="8"/>
      <c r="D12" s="44">
        <v>5</v>
      </c>
      <c r="E12" s="44"/>
      <c r="F12" s="8"/>
      <c r="G12" s="8"/>
      <c r="H12" s="8"/>
      <c r="I12" s="8"/>
      <c r="J12" s="54">
        <v>23</v>
      </c>
      <c r="K12" s="54"/>
      <c r="L12" s="54"/>
      <c r="M12" s="54"/>
      <c r="N12" s="48">
        <f t="shared" si="0"/>
        <v>7</v>
      </c>
      <c r="O12" s="50">
        <f t="shared" si="1"/>
        <v>23</v>
      </c>
      <c r="P12" s="38">
        <f t="shared" si="2"/>
        <v>51</v>
      </c>
      <c r="Q12" s="37" t="str">
        <f>IF(P12="","",VLOOKUP(P12,Ocjene!$B$2:$C$7,2,1))</f>
        <v>E</v>
      </c>
      <c r="S12" s="39">
        <f t="shared" si="3"/>
        <v>23</v>
      </c>
      <c r="T12" s="39">
        <f t="shared" si="4"/>
        <v>23</v>
      </c>
      <c r="U12" s="39">
        <f t="shared" si="5"/>
        <v>28</v>
      </c>
      <c r="V12" s="39">
        <v>2</v>
      </c>
      <c r="W12" s="39">
        <v>5</v>
      </c>
      <c r="X12" s="39">
        <v>23</v>
      </c>
      <c r="Y12" s="39">
        <v>0</v>
      </c>
    </row>
    <row r="13" spans="1:25" ht="15" customHeight="1" x14ac:dyDescent="0.3">
      <c r="A13" s="6" t="s">
        <v>285</v>
      </c>
      <c r="B13" s="7" t="s">
        <v>286</v>
      </c>
      <c r="C13" s="8"/>
      <c r="D13" s="44">
        <v>3</v>
      </c>
      <c r="E13" s="44"/>
      <c r="F13" s="8"/>
      <c r="G13" s="8"/>
      <c r="H13" s="8"/>
      <c r="I13" s="8"/>
      <c r="J13" s="54"/>
      <c r="K13" s="54"/>
      <c r="L13" s="54"/>
      <c r="M13" s="54"/>
      <c r="N13" s="48" t="str">
        <f t="shared" si="0"/>
        <v/>
      </c>
      <c r="O13" s="50" t="str">
        <f t="shared" si="1"/>
        <v/>
      </c>
      <c r="P13" s="38">
        <f t="shared" si="2"/>
        <v>3</v>
      </c>
      <c r="Q13" s="37" t="str">
        <f>IF(P13="","",VLOOKUP(P13,Ocjene!$B$2:$C$7,2,1))</f>
        <v>F</v>
      </c>
      <c r="S13" s="39" t="str">
        <f t="shared" si="3"/>
        <v/>
      </c>
      <c r="T13" s="39" t="str">
        <f t="shared" si="4"/>
        <v/>
      </c>
      <c r="U13" s="39">
        <f t="shared" si="5"/>
        <v>3</v>
      </c>
    </row>
    <row r="14" spans="1:25" ht="15" customHeight="1" x14ac:dyDescent="0.3">
      <c r="A14" s="6" t="s">
        <v>287</v>
      </c>
      <c r="B14" s="7" t="s">
        <v>288</v>
      </c>
      <c r="C14" s="8"/>
      <c r="D14" s="44">
        <v>5</v>
      </c>
      <c r="E14" s="44">
        <v>5</v>
      </c>
      <c r="F14" s="8"/>
      <c r="G14" s="8"/>
      <c r="H14" s="8"/>
      <c r="I14" s="8"/>
      <c r="J14" s="54">
        <v>24</v>
      </c>
      <c r="K14" s="54"/>
      <c r="L14" s="54"/>
      <c r="M14" s="54"/>
      <c r="N14" s="48" t="str">
        <f t="shared" si="0"/>
        <v/>
      </c>
      <c r="O14" s="50">
        <f t="shared" si="1"/>
        <v>11</v>
      </c>
      <c r="P14" s="38">
        <f t="shared" si="2"/>
        <v>45</v>
      </c>
      <c r="Q14" s="37" t="str">
        <f>IF(P14="","",VLOOKUP(P14,Ocjene!$B$2:$C$7,2,1))</f>
        <v>F</v>
      </c>
      <c r="S14" s="39">
        <f t="shared" si="3"/>
        <v>24</v>
      </c>
      <c r="T14" s="39">
        <f t="shared" si="4"/>
        <v>11</v>
      </c>
      <c r="U14" s="39">
        <f t="shared" si="5"/>
        <v>34</v>
      </c>
      <c r="X14" s="39">
        <v>11</v>
      </c>
      <c r="Y14" s="39">
        <v>0</v>
      </c>
    </row>
    <row r="15" spans="1:25" ht="15" customHeight="1" x14ac:dyDescent="0.3">
      <c r="A15" s="6" t="s">
        <v>289</v>
      </c>
      <c r="B15" s="7" t="s">
        <v>290</v>
      </c>
      <c r="C15" s="8"/>
      <c r="D15" s="44">
        <v>5</v>
      </c>
      <c r="E15" s="44">
        <v>5</v>
      </c>
      <c r="F15" s="8"/>
      <c r="G15" s="8"/>
      <c r="H15" s="8"/>
      <c r="I15" s="8"/>
      <c r="J15" s="77">
        <v>29</v>
      </c>
      <c r="K15" s="78"/>
      <c r="L15" s="79"/>
      <c r="M15" s="80"/>
      <c r="N15" s="48">
        <f t="shared" si="0"/>
        <v>28</v>
      </c>
      <c r="O15" s="50" t="str">
        <f t="shared" si="1"/>
        <v/>
      </c>
      <c r="P15" s="38">
        <f t="shared" si="2"/>
        <v>67</v>
      </c>
      <c r="Q15" s="37" t="str">
        <f>IF(P15="","",VLOOKUP(P15,Ocjene!$B$2:$C$7,2,1))</f>
        <v>D</v>
      </c>
      <c r="R15" s="19"/>
      <c r="S15" s="39">
        <f t="shared" si="3"/>
        <v>29</v>
      </c>
      <c r="T15" s="39">
        <f t="shared" si="4"/>
        <v>28</v>
      </c>
      <c r="U15" s="39">
        <f t="shared" si="5"/>
        <v>39</v>
      </c>
      <c r="V15" s="39">
        <v>7</v>
      </c>
      <c r="W15" s="49">
        <v>21</v>
      </c>
    </row>
    <row r="16" spans="1:25" ht="15" customHeight="1" x14ac:dyDescent="0.3">
      <c r="A16" s="6" t="s">
        <v>271</v>
      </c>
      <c r="B16" s="7" t="s">
        <v>291</v>
      </c>
      <c r="C16" s="8"/>
      <c r="D16" s="44"/>
      <c r="E16" s="44"/>
      <c r="F16" s="8"/>
      <c r="G16" s="8"/>
      <c r="H16" s="8"/>
      <c r="I16" s="8"/>
      <c r="J16" s="77"/>
      <c r="K16" s="78"/>
      <c r="L16" s="79"/>
      <c r="M16" s="80"/>
      <c r="N16" s="48" t="str">
        <f t="shared" si="0"/>
        <v/>
      </c>
      <c r="O16" s="50" t="str">
        <f t="shared" si="1"/>
        <v/>
      </c>
      <c r="P16" s="38">
        <f t="shared" si="2"/>
        <v>0</v>
      </c>
      <c r="Q16" s="37" t="str">
        <f>IF(P16="","",VLOOKUP(P16,Ocjene!$B$2:$C$7,2,1))</f>
        <v>F</v>
      </c>
      <c r="R16" s="19"/>
      <c r="S16" s="39" t="str">
        <f t="shared" si="3"/>
        <v/>
      </c>
      <c r="T16" s="39" t="str">
        <f t="shared" si="4"/>
        <v/>
      </c>
      <c r="U16" s="39" t="str">
        <f t="shared" si="5"/>
        <v/>
      </c>
    </row>
    <row r="17" spans="1:25" ht="15" customHeight="1" x14ac:dyDescent="0.3">
      <c r="A17" s="6" t="s">
        <v>292</v>
      </c>
      <c r="B17" s="7" t="s">
        <v>293</v>
      </c>
      <c r="C17" s="8"/>
      <c r="D17" s="44">
        <v>5</v>
      </c>
      <c r="E17" s="44">
        <v>4.5</v>
      </c>
      <c r="F17" s="8"/>
      <c r="G17" s="8"/>
      <c r="H17" s="8"/>
      <c r="I17" s="8"/>
      <c r="J17" s="77">
        <v>17</v>
      </c>
      <c r="K17" s="78"/>
      <c r="L17" s="79"/>
      <c r="M17" s="80"/>
      <c r="N17" s="48">
        <f t="shared" si="0"/>
        <v>12</v>
      </c>
      <c r="O17" s="50">
        <f t="shared" si="1"/>
        <v>17</v>
      </c>
      <c r="P17" s="38">
        <f t="shared" si="2"/>
        <v>43.5</v>
      </c>
      <c r="Q17" s="37" t="str">
        <f>IF(P17="","",VLOOKUP(P17,Ocjene!$B$2:$C$7,2,1))</f>
        <v>F</v>
      </c>
      <c r="R17" s="19"/>
      <c r="S17" s="39">
        <f t="shared" si="3"/>
        <v>17</v>
      </c>
      <c r="T17" s="39">
        <f t="shared" si="4"/>
        <v>17</v>
      </c>
      <c r="U17" s="39">
        <f t="shared" si="5"/>
        <v>26.5</v>
      </c>
      <c r="V17" s="39">
        <v>12</v>
      </c>
      <c r="W17" s="39">
        <v>0</v>
      </c>
      <c r="X17" s="39">
        <v>12</v>
      </c>
      <c r="Y17" s="39">
        <v>5</v>
      </c>
    </row>
    <row r="18" spans="1:25" ht="15" customHeight="1" x14ac:dyDescent="0.3">
      <c r="A18" s="6" t="s">
        <v>294</v>
      </c>
      <c r="B18" s="7" t="s">
        <v>295</v>
      </c>
      <c r="C18" s="8"/>
      <c r="D18" s="44">
        <v>4</v>
      </c>
      <c r="E18" s="44">
        <v>5</v>
      </c>
      <c r="F18" s="8"/>
      <c r="G18" s="8"/>
      <c r="H18" s="8"/>
      <c r="I18" s="8"/>
      <c r="J18" s="77">
        <v>22.5</v>
      </c>
      <c r="K18" s="78"/>
      <c r="L18" s="79"/>
      <c r="M18" s="80"/>
      <c r="N18" s="48">
        <f t="shared" si="0"/>
        <v>14</v>
      </c>
      <c r="O18" s="50">
        <f t="shared" si="1"/>
        <v>38.5</v>
      </c>
      <c r="P18" s="38">
        <f t="shared" si="2"/>
        <v>70</v>
      </c>
      <c r="Q18" s="37" t="str">
        <f>IF(P18="","",VLOOKUP(P18,Ocjene!$B$2:$C$7,2,1))</f>
        <v>C</v>
      </c>
      <c r="R18" s="19"/>
      <c r="S18" s="39">
        <f t="shared" si="3"/>
        <v>22.5</v>
      </c>
      <c r="T18" s="39">
        <f t="shared" si="4"/>
        <v>38.5</v>
      </c>
      <c r="U18" s="39">
        <f t="shared" si="5"/>
        <v>31.5</v>
      </c>
      <c r="V18" s="39">
        <v>14</v>
      </c>
      <c r="W18" s="39">
        <v>0</v>
      </c>
      <c r="X18" s="39">
        <v>15.5</v>
      </c>
      <c r="Y18" s="39">
        <v>23</v>
      </c>
    </row>
    <row r="19" spans="1:25" ht="15" customHeight="1" x14ac:dyDescent="0.3">
      <c r="A19" s="6" t="s">
        <v>296</v>
      </c>
      <c r="B19" s="7" t="s">
        <v>297</v>
      </c>
      <c r="C19" s="8"/>
      <c r="D19" s="44"/>
      <c r="E19" s="44"/>
      <c r="F19" s="8"/>
      <c r="G19" s="8"/>
      <c r="H19" s="8"/>
      <c r="I19" s="8"/>
      <c r="J19" s="77"/>
      <c r="K19" s="78"/>
      <c r="L19" s="79"/>
      <c r="M19" s="80"/>
      <c r="N19" s="48" t="str">
        <f t="shared" si="0"/>
        <v/>
      </c>
      <c r="O19" s="50" t="str">
        <f t="shared" si="1"/>
        <v/>
      </c>
      <c r="P19" s="38">
        <f t="shared" si="2"/>
        <v>0</v>
      </c>
      <c r="Q19" s="37" t="str">
        <f>IF(P19="","",VLOOKUP(P19,Ocjene!$B$2:$C$7,2,1))</f>
        <v>F</v>
      </c>
      <c r="R19" s="19"/>
      <c r="S19" s="39" t="str">
        <f t="shared" si="3"/>
        <v/>
      </c>
      <c r="T19" s="39" t="str">
        <f t="shared" si="4"/>
        <v/>
      </c>
      <c r="U19" s="39" t="str">
        <f t="shared" si="5"/>
        <v/>
      </c>
    </row>
    <row r="20" spans="1:25" ht="15" customHeight="1" x14ac:dyDescent="0.3">
      <c r="A20" s="6" t="s">
        <v>298</v>
      </c>
      <c r="B20" s="7" t="s">
        <v>299</v>
      </c>
      <c r="C20" s="8"/>
      <c r="D20" s="44"/>
      <c r="E20" s="44"/>
      <c r="F20" s="8"/>
      <c r="G20" s="8"/>
      <c r="H20" s="8"/>
      <c r="I20" s="8"/>
      <c r="J20" s="77"/>
      <c r="K20" s="78"/>
      <c r="L20" s="79"/>
      <c r="M20" s="80"/>
      <c r="N20" s="48" t="str">
        <f t="shared" si="0"/>
        <v/>
      </c>
      <c r="O20" s="50" t="str">
        <f t="shared" si="1"/>
        <v/>
      </c>
      <c r="P20" s="38">
        <f t="shared" si="2"/>
        <v>0</v>
      </c>
      <c r="Q20" s="37" t="str">
        <f>IF(P20="","",VLOOKUP(P20,Ocjene!$B$2:$C$7,2,1))</f>
        <v>F</v>
      </c>
      <c r="R20" s="19"/>
      <c r="S20" s="39" t="str">
        <f t="shared" si="3"/>
        <v/>
      </c>
      <c r="T20" s="39" t="str">
        <f t="shared" si="4"/>
        <v/>
      </c>
      <c r="U20" s="39" t="str">
        <f t="shared" si="5"/>
        <v/>
      </c>
    </row>
    <row r="21" spans="1:25" ht="15" customHeight="1" x14ac:dyDescent="0.3">
      <c r="A21" s="6" t="s">
        <v>300</v>
      </c>
      <c r="B21" s="7" t="s">
        <v>301</v>
      </c>
      <c r="C21" s="8"/>
      <c r="D21" s="44"/>
      <c r="E21" s="44"/>
      <c r="F21" s="8"/>
      <c r="G21" s="8"/>
      <c r="H21" s="8"/>
      <c r="I21" s="8"/>
      <c r="J21" s="77"/>
      <c r="K21" s="78"/>
      <c r="L21" s="79"/>
      <c r="M21" s="80"/>
      <c r="N21" s="48" t="str">
        <f t="shared" si="0"/>
        <v/>
      </c>
      <c r="O21" s="50" t="str">
        <f t="shared" si="1"/>
        <v/>
      </c>
      <c r="P21" s="38">
        <f t="shared" si="2"/>
        <v>0</v>
      </c>
      <c r="Q21" s="37" t="str">
        <f>IF(P21="","",VLOOKUP(P21,Ocjene!$B$2:$C$7,2,1))</f>
        <v>F</v>
      </c>
      <c r="R21" s="19"/>
      <c r="S21" s="39" t="str">
        <f t="shared" si="3"/>
        <v/>
      </c>
      <c r="T21" s="39" t="str">
        <f t="shared" si="4"/>
        <v/>
      </c>
      <c r="U21" s="39" t="str">
        <f t="shared" si="5"/>
        <v/>
      </c>
    </row>
    <row r="22" spans="1:25" ht="15" customHeight="1" x14ac:dyDescent="0.3">
      <c r="A22" s="6" t="s">
        <v>302</v>
      </c>
      <c r="B22" s="7" t="s">
        <v>303</v>
      </c>
      <c r="C22" s="8"/>
      <c r="D22" s="44">
        <v>3.5</v>
      </c>
      <c r="E22" s="44"/>
      <c r="F22" s="8"/>
      <c r="G22" s="8"/>
      <c r="H22" s="8"/>
      <c r="I22" s="8"/>
      <c r="J22" s="77"/>
      <c r="K22" s="78"/>
      <c r="L22" s="79"/>
      <c r="M22" s="80"/>
      <c r="N22" s="48" t="str">
        <f t="shared" si="0"/>
        <v/>
      </c>
      <c r="O22" s="50" t="str">
        <f t="shared" si="1"/>
        <v/>
      </c>
      <c r="P22" s="38">
        <f t="shared" si="2"/>
        <v>3.5</v>
      </c>
      <c r="Q22" s="37" t="str">
        <f>IF(P22="","",VLOOKUP(P22,Ocjene!$B$2:$C$7,2,1))</f>
        <v>F</v>
      </c>
      <c r="S22" s="39" t="str">
        <f t="shared" si="3"/>
        <v/>
      </c>
      <c r="T22" s="39" t="str">
        <f t="shared" si="4"/>
        <v/>
      </c>
      <c r="U22" s="39">
        <f t="shared" si="5"/>
        <v>3.5</v>
      </c>
    </row>
    <row r="23" spans="1:25" ht="15" customHeight="1" x14ac:dyDescent="0.3">
      <c r="A23" s="6" t="s">
        <v>304</v>
      </c>
      <c r="B23" s="7" t="s">
        <v>305</v>
      </c>
      <c r="C23" s="8"/>
      <c r="D23" s="44"/>
      <c r="E23" s="44"/>
      <c r="F23" s="8"/>
      <c r="G23" s="8"/>
      <c r="H23" s="8"/>
      <c r="I23" s="8"/>
      <c r="J23" s="77">
        <v>10.5</v>
      </c>
      <c r="K23" s="78"/>
      <c r="L23" s="79"/>
      <c r="M23" s="80"/>
      <c r="N23" s="48" t="str">
        <f t="shared" si="0"/>
        <v/>
      </c>
      <c r="O23" s="50" t="str">
        <f t="shared" si="1"/>
        <v/>
      </c>
      <c r="P23" s="38">
        <f t="shared" si="2"/>
        <v>10.5</v>
      </c>
      <c r="Q23" s="37" t="str">
        <f>IF(P23="","",VLOOKUP(P23,Ocjene!$B$2:$C$7,2,1))</f>
        <v>F</v>
      </c>
      <c r="S23" s="39">
        <f t="shared" si="3"/>
        <v>10.5</v>
      </c>
      <c r="T23" s="39" t="str">
        <f t="shared" si="4"/>
        <v/>
      </c>
      <c r="U23" s="39">
        <f t="shared" si="5"/>
        <v>10.5</v>
      </c>
    </row>
    <row r="24" spans="1:25" ht="15" customHeight="1" x14ac:dyDescent="0.3">
      <c r="A24" s="6" t="s">
        <v>306</v>
      </c>
      <c r="B24" s="7" t="s">
        <v>307</v>
      </c>
      <c r="C24" s="8"/>
      <c r="D24" s="44"/>
      <c r="E24" s="44"/>
      <c r="F24" s="8"/>
      <c r="G24" s="8"/>
      <c r="H24" s="8"/>
      <c r="I24" s="8"/>
      <c r="J24" s="77">
        <v>20</v>
      </c>
      <c r="K24" s="78"/>
      <c r="L24" s="79"/>
      <c r="M24" s="80"/>
      <c r="N24" s="48">
        <f t="shared" si="0"/>
        <v>21</v>
      </c>
      <c r="O24" s="50">
        <f t="shared" si="1"/>
        <v>19</v>
      </c>
      <c r="P24" s="38">
        <f t="shared" si="2"/>
        <v>39</v>
      </c>
      <c r="Q24" s="37" t="str">
        <f>IF(P24="","",VLOOKUP(P24,Ocjene!$B$2:$C$7,2,1))</f>
        <v>F</v>
      </c>
      <c r="S24" s="39">
        <f t="shared" si="3"/>
        <v>20</v>
      </c>
      <c r="T24" s="39">
        <f t="shared" si="4"/>
        <v>19</v>
      </c>
      <c r="U24" s="39">
        <f t="shared" si="5"/>
        <v>20</v>
      </c>
      <c r="V24" s="39">
        <v>16</v>
      </c>
      <c r="W24" s="39">
        <v>5</v>
      </c>
      <c r="X24" s="39">
        <v>19</v>
      </c>
      <c r="Y24" s="39">
        <v>0</v>
      </c>
    </row>
    <row r="25" spans="1:25" ht="15" customHeight="1" x14ac:dyDescent="0.3">
      <c r="A25" s="6" t="s">
        <v>308</v>
      </c>
      <c r="B25" s="7" t="s">
        <v>309</v>
      </c>
      <c r="C25" s="8"/>
      <c r="D25" s="44"/>
      <c r="E25" s="44"/>
      <c r="F25" s="8"/>
      <c r="G25" s="8"/>
      <c r="H25" s="8"/>
      <c r="I25" s="8"/>
      <c r="J25" s="77"/>
      <c r="K25" s="78"/>
      <c r="L25" s="79"/>
      <c r="M25" s="80"/>
      <c r="N25" s="48" t="str">
        <f t="shared" si="0"/>
        <v/>
      </c>
      <c r="O25" s="50" t="str">
        <f t="shared" si="1"/>
        <v/>
      </c>
      <c r="P25" s="38">
        <f t="shared" si="2"/>
        <v>0</v>
      </c>
      <c r="Q25" s="37" t="str">
        <f>IF(P25="","",VLOOKUP(P25,Ocjene!$B$2:$C$7,2,1))</f>
        <v>F</v>
      </c>
      <c r="S25" s="39" t="str">
        <f t="shared" si="3"/>
        <v/>
      </c>
      <c r="T25" s="39" t="str">
        <f t="shared" si="4"/>
        <v/>
      </c>
      <c r="U25" s="39" t="str">
        <f t="shared" si="5"/>
        <v/>
      </c>
    </row>
    <row r="26" spans="1:25" ht="15" customHeight="1" x14ac:dyDescent="0.3">
      <c r="A26" s="6" t="s">
        <v>310</v>
      </c>
      <c r="B26" s="7" t="s">
        <v>311</v>
      </c>
      <c r="C26" s="8"/>
      <c r="D26" s="44"/>
      <c r="E26" s="44"/>
      <c r="F26" s="8"/>
      <c r="G26" s="8"/>
      <c r="H26" s="8"/>
      <c r="I26" s="8"/>
      <c r="J26" s="77"/>
      <c r="K26" s="78"/>
      <c r="L26" s="79"/>
      <c r="M26" s="80"/>
      <c r="N26" s="48" t="str">
        <f t="shared" si="0"/>
        <v/>
      </c>
      <c r="O26" s="50" t="str">
        <f t="shared" si="1"/>
        <v/>
      </c>
      <c r="P26" s="38">
        <f t="shared" si="2"/>
        <v>0</v>
      </c>
      <c r="Q26" s="37" t="str">
        <f>IF(P26="","",VLOOKUP(P26,Ocjene!$B$2:$C$7,2,1))</f>
        <v>F</v>
      </c>
      <c r="S26" s="39" t="str">
        <f t="shared" si="3"/>
        <v/>
      </c>
      <c r="T26" s="39" t="str">
        <f t="shared" si="4"/>
        <v/>
      </c>
      <c r="U26" s="39" t="str">
        <f t="shared" si="5"/>
        <v/>
      </c>
    </row>
    <row r="27" spans="1:25" ht="15" customHeight="1" x14ac:dyDescent="0.3">
      <c r="A27" s="6" t="s">
        <v>312</v>
      </c>
      <c r="B27" s="7" t="s">
        <v>313</v>
      </c>
      <c r="C27" s="8"/>
      <c r="D27" s="44"/>
      <c r="E27" s="44"/>
      <c r="F27" s="8"/>
      <c r="G27" s="8"/>
      <c r="H27" s="8"/>
      <c r="I27" s="8"/>
      <c r="J27" s="54">
        <v>20</v>
      </c>
      <c r="K27" s="54"/>
      <c r="L27" s="81"/>
      <c r="M27" s="81"/>
      <c r="N27" s="48" t="str">
        <f t="shared" si="0"/>
        <v/>
      </c>
      <c r="O27" s="50" t="str">
        <f t="shared" si="1"/>
        <v/>
      </c>
      <c r="P27" s="38">
        <f t="shared" si="2"/>
        <v>20</v>
      </c>
      <c r="Q27" s="37" t="str">
        <f>IF(P27="","",VLOOKUP(P27,Ocjene!$B$2:$C$7,2,1))</f>
        <v>F</v>
      </c>
      <c r="S27" s="39">
        <f t="shared" si="3"/>
        <v>20</v>
      </c>
      <c r="T27" s="39" t="str">
        <f t="shared" si="4"/>
        <v/>
      </c>
      <c r="U27" s="39">
        <f t="shared" si="5"/>
        <v>20</v>
      </c>
    </row>
    <row r="28" spans="1:25" ht="15" customHeight="1" x14ac:dyDescent="0.3">
      <c r="A28" s="9"/>
      <c r="B28" s="10"/>
      <c r="C28" s="11"/>
      <c r="D28" s="11"/>
      <c r="E28" s="11"/>
      <c r="F28" s="11"/>
      <c r="G28" s="11"/>
      <c r="H28" s="11"/>
      <c r="I28" s="11"/>
      <c r="J28" s="53"/>
      <c r="K28" s="53"/>
      <c r="L28" s="52"/>
      <c r="M28" s="52"/>
      <c r="N28" s="12"/>
      <c r="O28" s="12"/>
      <c r="P28" s="12"/>
      <c r="Q28" s="13"/>
      <c r="R28" s="19"/>
      <c r="S28" s="39" t="str">
        <f t="shared" si="3"/>
        <v/>
      </c>
    </row>
    <row r="29" spans="1:25" ht="15" customHeight="1" x14ac:dyDescent="0.3">
      <c r="A29" s="9"/>
      <c r="B29" s="10"/>
      <c r="C29" s="11"/>
      <c r="D29" s="11"/>
      <c r="E29" s="11"/>
      <c r="F29" s="11"/>
      <c r="G29" s="11"/>
      <c r="H29" s="11"/>
      <c r="I29" s="11"/>
      <c r="J29" s="53"/>
      <c r="K29" s="53"/>
      <c r="L29" s="52"/>
      <c r="M29" s="52"/>
      <c r="N29" s="12"/>
      <c r="O29" s="12"/>
      <c r="P29" s="12"/>
      <c r="Q29" s="13"/>
      <c r="R29" s="19"/>
      <c r="S29" s="39" t="str">
        <f t="shared" si="3"/>
        <v/>
      </c>
    </row>
    <row r="30" spans="1:25" ht="15" customHeight="1" x14ac:dyDescent="0.3">
      <c r="A30" s="9"/>
      <c r="B30" s="10"/>
      <c r="C30" s="11"/>
      <c r="D30" s="11"/>
      <c r="E30" s="11"/>
      <c r="F30" s="11"/>
      <c r="G30" s="11"/>
      <c r="H30" s="11"/>
      <c r="I30" s="11"/>
      <c r="J30" s="53"/>
      <c r="K30" s="53"/>
      <c r="L30" s="52"/>
      <c r="M30" s="52"/>
      <c r="N30" s="12"/>
      <c r="O30" s="12"/>
      <c r="P30" s="12"/>
      <c r="Q30" s="13"/>
      <c r="R30" s="19"/>
      <c r="S30" s="39" t="str">
        <f t="shared" si="3"/>
        <v/>
      </c>
    </row>
    <row r="31" spans="1:25" ht="15" customHeight="1" x14ac:dyDescent="0.3">
      <c r="A31" s="9"/>
      <c r="B31" s="10"/>
      <c r="C31" s="11"/>
      <c r="D31" s="11"/>
      <c r="E31" s="11"/>
      <c r="F31" s="11"/>
      <c r="G31" s="11"/>
      <c r="H31" s="11"/>
      <c r="I31" s="11"/>
      <c r="J31" s="53"/>
      <c r="K31" s="53"/>
      <c r="L31" s="52"/>
      <c r="M31" s="52"/>
      <c r="N31" s="12"/>
      <c r="O31" s="12"/>
      <c r="P31" s="12"/>
      <c r="Q31" s="13"/>
      <c r="R31" s="19"/>
      <c r="S31" s="39" t="str">
        <f t="shared" si="3"/>
        <v/>
      </c>
    </row>
    <row r="32" spans="1:25" ht="15" customHeight="1" x14ac:dyDescent="0.3">
      <c r="A32" s="9"/>
      <c r="B32" s="10"/>
      <c r="C32" s="11"/>
      <c r="D32" s="11"/>
      <c r="E32" s="11"/>
      <c r="F32" s="11"/>
      <c r="G32" s="11"/>
      <c r="H32" s="11"/>
      <c r="I32" s="11"/>
      <c r="J32" s="53"/>
      <c r="K32" s="53"/>
      <c r="L32" s="52"/>
      <c r="M32" s="52"/>
      <c r="N32" s="12"/>
      <c r="O32" s="12"/>
      <c r="P32" s="12"/>
      <c r="Q32" s="13"/>
      <c r="R32" s="19"/>
      <c r="S32" s="39" t="str">
        <f t="shared" si="3"/>
        <v/>
      </c>
    </row>
    <row r="33" spans="1:19" ht="15" customHeight="1" x14ac:dyDescent="0.3">
      <c r="A33" s="9"/>
      <c r="B33" s="10"/>
      <c r="C33" s="11"/>
      <c r="D33" s="11"/>
      <c r="E33" s="11"/>
      <c r="F33" s="11"/>
      <c r="G33" s="11"/>
      <c r="H33" s="11"/>
      <c r="I33" s="11"/>
      <c r="J33" s="53"/>
      <c r="K33" s="53"/>
      <c r="L33" s="52"/>
      <c r="M33" s="52"/>
      <c r="N33" s="12"/>
      <c r="O33" s="12"/>
      <c r="P33" s="12"/>
      <c r="Q33" s="13"/>
      <c r="R33" s="19"/>
      <c r="S33" s="39" t="str">
        <f t="shared" si="3"/>
        <v/>
      </c>
    </row>
    <row r="34" spans="1:19" ht="15" customHeight="1" x14ac:dyDescent="0.3">
      <c r="A34" s="9"/>
      <c r="B34" s="10"/>
      <c r="C34" s="11"/>
      <c r="D34" s="11"/>
      <c r="E34" s="11"/>
      <c r="F34" s="11"/>
      <c r="G34" s="11"/>
      <c r="H34" s="11"/>
      <c r="I34" s="11"/>
      <c r="J34" s="53"/>
      <c r="K34" s="53"/>
      <c r="L34" s="52"/>
      <c r="M34" s="52"/>
      <c r="N34" s="12"/>
      <c r="O34" s="12"/>
      <c r="P34" s="12"/>
      <c r="Q34" s="13"/>
      <c r="R34" s="19"/>
      <c r="S34" s="39" t="str">
        <f t="shared" si="3"/>
        <v/>
      </c>
    </row>
    <row r="35" spans="1:19" x14ac:dyDescent="0.3">
      <c r="A35" s="9"/>
      <c r="B35" s="10"/>
      <c r="C35" s="11"/>
      <c r="D35" s="11"/>
      <c r="E35" s="11"/>
      <c r="F35" s="11"/>
      <c r="G35" s="11"/>
      <c r="H35" s="11"/>
      <c r="I35" s="11"/>
      <c r="J35" s="53"/>
      <c r="K35" s="53"/>
      <c r="L35" s="52"/>
      <c r="M35" s="52"/>
      <c r="N35" s="12"/>
      <c r="O35" s="12"/>
      <c r="P35" s="12"/>
      <c r="Q35" s="13"/>
      <c r="R35" s="19"/>
      <c r="S35" s="39" t="str">
        <f t="shared" si="3"/>
        <v/>
      </c>
    </row>
    <row r="36" spans="1:19" x14ac:dyDescent="0.3">
      <c r="A36" s="9"/>
      <c r="B36" s="10"/>
      <c r="C36" s="11"/>
      <c r="D36" s="11"/>
      <c r="E36" s="11"/>
      <c r="F36" s="11"/>
      <c r="G36" s="11"/>
      <c r="H36" s="11"/>
      <c r="I36" s="11"/>
      <c r="J36" s="53"/>
      <c r="K36" s="53"/>
      <c r="L36" s="52"/>
      <c r="M36" s="52"/>
      <c r="N36" s="12"/>
      <c r="O36" s="12"/>
      <c r="P36" s="12"/>
      <c r="Q36" s="13"/>
      <c r="R36" s="19"/>
      <c r="S36" s="39" t="str">
        <f t="shared" si="3"/>
        <v/>
      </c>
    </row>
    <row r="37" spans="1:19" x14ac:dyDescent="0.3">
      <c r="A37" s="9"/>
      <c r="B37" s="10"/>
      <c r="C37" s="11"/>
      <c r="D37" s="11"/>
      <c r="E37" s="11"/>
      <c r="F37" s="11"/>
      <c r="G37" s="11"/>
      <c r="H37" s="11"/>
      <c r="I37" s="11"/>
      <c r="J37" s="53"/>
      <c r="K37" s="53"/>
      <c r="L37" s="52"/>
      <c r="M37" s="52"/>
      <c r="N37" s="12"/>
      <c r="O37" s="12"/>
      <c r="P37" s="12"/>
      <c r="Q37" s="13"/>
      <c r="R37" s="19"/>
      <c r="S37" s="39" t="str">
        <f t="shared" si="3"/>
        <v/>
      </c>
    </row>
    <row r="38" spans="1:19" x14ac:dyDescent="0.3">
      <c r="A38" s="9"/>
      <c r="B38" s="10"/>
      <c r="C38" s="11"/>
      <c r="D38" s="11"/>
      <c r="E38" s="11"/>
      <c r="F38" s="11"/>
      <c r="G38" s="11"/>
      <c r="H38" s="11"/>
      <c r="I38" s="11"/>
      <c r="J38" s="53"/>
      <c r="K38" s="53"/>
      <c r="L38" s="52"/>
      <c r="M38" s="52"/>
      <c r="N38" s="12"/>
      <c r="O38" s="12"/>
      <c r="P38" s="12"/>
      <c r="Q38" s="13"/>
      <c r="R38" s="19"/>
      <c r="S38" s="39" t="str">
        <f t="shared" si="3"/>
        <v/>
      </c>
    </row>
    <row r="39" spans="1:19" x14ac:dyDescent="0.3">
      <c r="A39" s="9"/>
      <c r="B39" s="10"/>
      <c r="C39" s="11"/>
      <c r="D39" s="11"/>
      <c r="E39" s="11"/>
      <c r="F39" s="11"/>
      <c r="G39" s="11"/>
      <c r="H39" s="11"/>
      <c r="I39" s="11"/>
      <c r="J39" s="53"/>
      <c r="K39" s="53"/>
      <c r="L39" s="52"/>
      <c r="M39" s="52"/>
      <c r="N39" s="12"/>
      <c r="O39" s="12"/>
      <c r="P39" s="12"/>
      <c r="Q39" s="13"/>
      <c r="R39" s="19"/>
      <c r="S39" s="39" t="str">
        <f t="shared" si="3"/>
        <v/>
      </c>
    </row>
    <row r="40" spans="1:19" x14ac:dyDescent="0.3">
      <c r="A40" s="9"/>
      <c r="B40" s="10"/>
      <c r="C40" s="11"/>
      <c r="D40" s="11"/>
      <c r="E40" s="11"/>
      <c r="F40" s="11"/>
      <c r="G40" s="11"/>
      <c r="H40" s="11"/>
      <c r="I40" s="11"/>
      <c r="J40" s="53"/>
      <c r="K40" s="53"/>
      <c r="L40" s="52"/>
      <c r="M40" s="52"/>
      <c r="N40" s="12"/>
      <c r="O40" s="12"/>
      <c r="P40" s="12"/>
      <c r="Q40" s="13"/>
      <c r="R40" s="19"/>
      <c r="S40" s="39" t="str">
        <f t="shared" si="3"/>
        <v/>
      </c>
    </row>
    <row r="41" spans="1:19" x14ac:dyDescent="0.3">
      <c r="A41" s="9"/>
      <c r="B41" s="10"/>
      <c r="C41" s="11"/>
      <c r="D41" s="11"/>
      <c r="E41" s="11"/>
      <c r="F41" s="11"/>
      <c r="G41" s="11"/>
      <c r="H41" s="11"/>
      <c r="I41" s="11"/>
      <c r="J41" s="53"/>
      <c r="K41" s="53"/>
      <c r="L41" s="52"/>
      <c r="M41" s="52"/>
      <c r="N41" s="12"/>
      <c r="O41" s="12"/>
      <c r="P41" s="12"/>
      <c r="Q41" s="13"/>
      <c r="R41" s="19"/>
      <c r="S41" s="39" t="str">
        <f t="shared" si="3"/>
        <v/>
      </c>
    </row>
    <row r="42" spans="1:19" x14ac:dyDescent="0.3">
      <c r="A42" s="9"/>
      <c r="B42" s="10"/>
      <c r="C42" s="11"/>
      <c r="D42" s="11"/>
      <c r="E42" s="11"/>
      <c r="F42" s="11"/>
      <c r="G42" s="11"/>
      <c r="H42" s="11"/>
      <c r="I42" s="11"/>
      <c r="J42" s="53"/>
      <c r="K42" s="53"/>
      <c r="L42" s="52"/>
      <c r="M42" s="52"/>
      <c r="N42" s="12"/>
      <c r="O42" s="12"/>
      <c r="P42" s="12"/>
      <c r="Q42" s="13"/>
      <c r="R42" s="19"/>
      <c r="S42" s="39" t="str">
        <f t="shared" si="3"/>
        <v/>
      </c>
    </row>
    <row r="43" spans="1:19" x14ac:dyDescent="0.3">
      <c r="A43" s="9"/>
      <c r="B43" s="10"/>
      <c r="C43" s="11"/>
      <c r="D43" s="11"/>
      <c r="E43" s="11"/>
      <c r="F43" s="11"/>
      <c r="G43" s="11"/>
      <c r="H43" s="11"/>
      <c r="I43" s="11"/>
      <c r="J43" s="53"/>
      <c r="K43" s="53"/>
      <c r="L43" s="52"/>
      <c r="M43" s="52"/>
      <c r="N43" s="12"/>
      <c r="O43" s="12"/>
      <c r="P43" s="12"/>
      <c r="Q43" s="13"/>
      <c r="R43" s="19"/>
      <c r="S43" s="39" t="str">
        <f t="shared" si="3"/>
        <v/>
      </c>
    </row>
    <row r="44" spans="1:19" x14ac:dyDescent="0.3">
      <c r="A44" s="9"/>
      <c r="B44" s="10"/>
      <c r="C44" s="11"/>
      <c r="D44" s="11"/>
      <c r="E44" s="11"/>
      <c r="F44" s="11"/>
      <c r="G44" s="11"/>
      <c r="H44" s="11"/>
      <c r="I44" s="11"/>
      <c r="J44" s="53"/>
      <c r="K44" s="53"/>
      <c r="L44" s="52"/>
      <c r="M44" s="52"/>
      <c r="N44" s="12"/>
      <c r="O44" s="12"/>
      <c r="P44" s="12"/>
      <c r="Q44" s="13"/>
      <c r="R44" s="19"/>
      <c r="S44" s="39" t="str">
        <f t="shared" si="3"/>
        <v/>
      </c>
    </row>
    <row r="45" spans="1:19" x14ac:dyDescent="0.3">
      <c r="A45" s="9"/>
      <c r="B45" s="10"/>
      <c r="C45" s="11"/>
      <c r="D45" s="11"/>
      <c r="E45" s="11"/>
      <c r="F45" s="11"/>
      <c r="G45" s="11"/>
      <c r="H45" s="11"/>
      <c r="I45" s="11"/>
      <c r="J45" s="53"/>
      <c r="K45" s="53"/>
      <c r="L45" s="52"/>
      <c r="M45" s="52"/>
      <c r="N45" s="12"/>
      <c r="O45" s="12"/>
      <c r="P45" s="12"/>
      <c r="Q45" s="13"/>
      <c r="R45" s="19"/>
      <c r="S45" s="39" t="str">
        <f t="shared" si="3"/>
        <v/>
      </c>
    </row>
    <row r="46" spans="1:19" x14ac:dyDescent="0.3">
      <c r="A46" s="9"/>
      <c r="B46" s="10"/>
      <c r="C46" s="11"/>
      <c r="D46" s="11"/>
      <c r="E46" s="11"/>
      <c r="F46" s="11"/>
      <c r="G46" s="11"/>
      <c r="H46" s="11"/>
      <c r="I46" s="11"/>
      <c r="J46" s="53"/>
      <c r="K46" s="53"/>
      <c r="L46" s="52"/>
      <c r="M46" s="52"/>
      <c r="N46" s="12"/>
      <c r="O46" s="12"/>
      <c r="P46" s="12"/>
      <c r="Q46" s="13"/>
      <c r="R46" s="19"/>
      <c r="S46" s="39" t="str">
        <f t="shared" si="3"/>
        <v/>
      </c>
    </row>
    <row r="47" spans="1:19" x14ac:dyDescent="0.3">
      <c r="A47" s="9"/>
      <c r="B47" s="10"/>
      <c r="C47" s="11"/>
      <c r="D47" s="11"/>
      <c r="E47" s="11"/>
      <c r="F47" s="11"/>
      <c r="G47" s="11"/>
      <c r="H47" s="11"/>
      <c r="I47" s="11"/>
      <c r="J47" s="53"/>
      <c r="K47" s="53"/>
      <c r="L47" s="52"/>
      <c r="M47" s="52"/>
      <c r="N47" s="12"/>
      <c r="O47" s="12"/>
      <c r="P47" s="12"/>
      <c r="Q47" s="13"/>
      <c r="R47" s="19"/>
      <c r="S47" s="39" t="str">
        <f t="shared" si="3"/>
        <v/>
      </c>
    </row>
    <row r="48" spans="1:19" x14ac:dyDescent="0.3">
      <c r="A48" s="9"/>
      <c r="B48" s="10"/>
      <c r="C48" s="11"/>
      <c r="D48" s="11"/>
      <c r="E48" s="11"/>
      <c r="F48" s="11"/>
      <c r="G48" s="11"/>
      <c r="H48" s="11"/>
      <c r="I48" s="11"/>
      <c r="J48" s="53"/>
      <c r="K48" s="53"/>
      <c r="L48" s="52"/>
      <c r="M48" s="52"/>
      <c r="N48" s="12"/>
      <c r="O48" s="12"/>
      <c r="P48" s="12"/>
      <c r="Q48" s="13"/>
      <c r="R48" s="19"/>
      <c r="S48" s="39" t="str">
        <f t="shared" si="3"/>
        <v/>
      </c>
    </row>
    <row r="49" spans="1:19" x14ac:dyDescent="0.3">
      <c r="A49" s="9"/>
      <c r="B49" s="10"/>
      <c r="C49" s="11"/>
      <c r="D49" s="11"/>
      <c r="E49" s="11"/>
      <c r="F49" s="11"/>
      <c r="G49" s="11"/>
      <c r="H49" s="11"/>
      <c r="I49" s="11"/>
      <c r="J49" s="53"/>
      <c r="K49" s="53"/>
      <c r="L49" s="52"/>
      <c r="M49" s="52"/>
      <c r="N49" s="12"/>
      <c r="O49" s="12"/>
      <c r="P49" s="12"/>
      <c r="Q49" s="13"/>
      <c r="R49" s="19"/>
      <c r="S49" s="39" t="str">
        <f t="shared" si="3"/>
        <v/>
      </c>
    </row>
    <row r="50" spans="1:19" x14ac:dyDescent="0.3">
      <c r="A50" s="9"/>
      <c r="B50" s="10"/>
      <c r="C50" s="11"/>
      <c r="D50" s="11"/>
      <c r="E50" s="11"/>
      <c r="F50" s="11"/>
      <c r="G50" s="11"/>
      <c r="H50" s="11"/>
      <c r="I50" s="11"/>
      <c r="J50" s="53"/>
      <c r="K50" s="53"/>
      <c r="L50" s="52"/>
      <c r="M50" s="52"/>
      <c r="N50" s="12"/>
      <c r="O50" s="12"/>
      <c r="P50" s="12"/>
      <c r="Q50" s="13"/>
      <c r="R50" s="19"/>
      <c r="S50" s="39" t="str">
        <f t="shared" si="3"/>
        <v/>
      </c>
    </row>
    <row r="51" spans="1:19" x14ac:dyDescent="0.3">
      <c r="A51" s="9"/>
      <c r="B51" s="10"/>
      <c r="C51" s="11"/>
      <c r="D51" s="11"/>
      <c r="E51" s="11"/>
      <c r="F51" s="11"/>
      <c r="G51" s="11"/>
      <c r="H51" s="11"/>
      <c r="I51" s="11"/>
      <c r="J51" s="12"/>
      <c r="K51" s="11"/>
      <c r="L51" s="11"/>
      <c r="M51" s="11"/>
      <c r="N51" s="12"/>
      <c r="O51" s="12"/>
      <c r="P51" s="12"/>
      <c r="Q51" s="13"/>
      <c r="R51" s="19"/>
      <c r="S51" s="39" t="str">
        <f t="shared" si="3"/>
        <v/>
      </c>
    </row>
    <row r="52" spans="1:19" x14ac:dyDescent="0.3">
      <c r="A52" s="9"/>
      <c r="B52" s="10"/>
      <c r="C52" s="11"/>
      <c r="D52" s="11"/>
      <c r="E52" s="11"/>
      <c r="F52" s="11"/>
      <c r="G52" s="11"/>
      <c r="H52" s="11"/>
      <c r="I52" s="11"/>
      <c r="J52" s="12"/>
      <c r="K52" s="11"/>
      <c r="L52" s="11"/>
      <c r="M52" s="11"/>
      <c r="N52" s="12"/>
      <c r="O52" s="12"/>
      <c r="P52" s="12"/>
      <c r="Q52" s="13"/>
    </row>
    <row r="53" spans="1:19" x14ac:dyDescent="0.3">
      <c r="A53" s="9"/>
      <c r="B53" s="10"/>
      <c r="C53" s="11"/>
      <c r="D53" s="11"/>
      <c r="E53" s="11"/>
      <c r="F53" s="11"/>
      <c r="G53" s="11"/>
      <c r="H53" s="11"/>
      <c r="I53" s="11"/>
      <c r="J53" s="12"/>
      <c r="K53" s="11"/>
      <c r="L53" s="11"/>
      <c r="M53" s="11"/>
      <c r="N53" s="12"/>
      <c r="O53" s="12"/>
      <c r="P53" s="12"/>
      <c r="Q53" s="13"/>
    </row>
    <row r="54" spans="1:19" x14ac:dyDescent="0.3">
      <c r="A54" s="9"/>
      <c r="B54" s="10"/>
      <c r="C54" s="11"/>
      <c r="D54" s="11"/>
      <c r="E54" s="11"/>
      <c r="F54" s="11"/>
      <c r="G54" s="11"/>
      <c r="H54" s="11"/>
      <c r="I54" s="11"/>
      <c r="J54" s="12"/>
      <c r="K54" s="11"/>
      <c r="L54" s="11"/>
      <c r="M54" s="11"/>
      <c r="N54" s="12"/>
      <c r="O54" s="12"/>
      <c r="P54" s="12"/>
      <c r="Q54" s="13"/>
    </row>
    <row r="55" spans="1:19" x14ac:dyDescent="0.3">
      <c r="A55" s="9"/>
      <c r="B55" s="10"/>
      <c r="C55" s="11"/>
      <c r="D55" s="11"/>
      <c r="E55" s="11"/>
      <c r="F55" s="11"/>
      <c r="G55" s="11"/>
      <c r="H55" s="11"/>
      <c r="I55" s="11"/>
      <c r="J55" s="12"/>
      <c r="K55" s="11"/>
      <c r="L55" s="11"/>
      <c r="M55" s="11"/>
      <c r="N55" s="12"/>
      <c r="O55" s="12"/>
      <c r="P55" s="12"/>
      <c r="Q55" s="13"/>
    </row>
    <row r="56" spans="1:19" x14ac:dyDescent="0.3">
      <c r="A56" s="9"/>
      <c r="B56" s="10"/>
      <c r="C56" s="11"/>
      <c r="D56" s="11"/>
      <c r="E56" s="11"/>
      <c r="F56" s="11"/>
      <c r="G56" s="11"/>
      <c r="H56" s="11"/>
      <c r="I56" s="11"/>
      <c r="J56" s="12"/>
      <c r="K56" s="11"/>
      <c r="L56" s="11"/>
      <c r="M56" s="11"/>
      <c r="N56" s="12"/>
      <c r="O56" s="12"/>
      <c r="P56" s="12"/>
      <c r="Q56" s="13"/>
    </row>
    <row r="57" spans="1:19" x14ac:dyDescent="0.3">
      <c r="A57" s="9"/>
      <c r="B57" s="10"/>
      <c r="C57" s="11"/>
      <c r="D57" s="11"/>
      <c r="E57" s="11"/>
      <c r="F57" s="11"/>
      <c r="G57" s="11"/>
      <c r="H57" s="11"/>
      <c r="I57" s="11"/>
      <c r="J57" s="12"/>
      <c r="K57" s="11"/>
      <c r="L57" s="11"/>
      <c r="M57" s="11"/>
      <c r="N57" s="12"/>
      <c r="O57" s="12"/>
      <c r="P57" s="12"/>
      <c r="Q57" s="13"/>
    </row>
    <row r="58" spans="1:19" x14ac:dyDescent="0.3">
      <c r="A58" s="9"/>
      <c r="B58" s="10"/>
      <c r="C58" s="11"/>
      <c r="D58" s="11"/>
      <c r="E58" s="11"/>
      <c r="F58" s="11"/>
      <c r="G58" s="11"/>
      <c r="H58" s="11"/>
      <c r="I58" s="11"/>
      <c r="J58" s="12"/>
      <c r="K58" s="11"/>
      <c r="L58" s="11"/>
      <c r="M58" s="11"/>
      <c r="N58" s="12"/>
      <c r="O58" s="12"/>
      <c r="P58" s="12"/>
      <c r="Q58" s="13"/>
    </row>
    <row r="59" spans="1:19" x14ac:dyDescent="0.3">
      <c r="A59" s="9"/>
      <c r="B59" s="10"/>
      <c r="C59" s="11"/>
      <c r="D59" s="11"/>
      <c r="E59" s="11"/>
      <c r="F59" s="11"/>
      <c r="G59" s="11"/>
      <c r="H59" s="11"/>
      <c r="I59" s="11"/>
      <c r="J59" s="12"/>
      <c r="K59" s="11"/>
      <c r="L59" s="11"/>
      <c r="M59" s="11"/>
      <c r="N59" s="12"/>
      <c r="O59" s="12"/>
      <c r="P59" s="12"/>
      <c r="Q59" s="13"/>
    </row>
    <row r="60" spans="1:19" x14ac:dyDescent="0.3">
      <c r="A60" s="9"/>
      <c r="B60" s="10"/>
      <c r="C60" s="11"/>
      <c r="D60" s="11"/>
      <c r="E60" s="11"/>
      <c r="F60" s="11"/>
      <c r="G60" s="11"/>
      <c r="H60" s="11"/>
      <c r="I60" s="11"/>
      <c r="J60" s="12"/>
      <c r="K60" s="11"/>
      <c r="L60" s="11"/>
      <c r="M60" s="11"/>
      <c r="N60" s="12"/>
      <c r="O60" s="12"/>
      <c r="P60" s="12"/>
      <c r="Q60" s="13"/>
    </row>
    <row r="61" spans="1:19" x14ac:dyDescent="0.3">
      <c r="A61" s="9"/>
      <c r="B61" s="10"/>
      <c r="C61" s="11"/>
      <c r="D61" s="11"/>
      <c r="E61" s="11"/>
      <c r="F61" s="11"/>
      <c r="G61" s="11"/>
      <c r="H61" s="11"/>
      <c r="I61" s="11"/>
      <c r="J61" s="12"/>
      <c r="K61" s="11"/>
      <c r="L61" s="11"/>
      <c r="M61" s="11"/>
      <c r="N61" s="12"/>
      <c r="O61" s="12"/>
      <c r="P61" s="12"/>
      <c r="Q61" s="13"/>
    </row>
    <row r="62" spans="1:19" x14ac:dyDescent="0.3">
      <c r="A62" s="9"/>
      <c r="B62" s="10"/>
      <c r="C62" s="11"/>
      <c r="D62" s="11"/>
      <c r="E62" s="11"/>
      <c r="F62" s="11"/>
      <c r="G62" s="11"/>
      <c r="H62" s="11"/>
      <c r="I62" s="11"/>
      <c r="J62" s="12"/>
      <c r="K62" s="11"/>
      <c r="L62" s="11"/>
      <c r="M62" s="11"/>
      <c r="N62" s="12"/>
      <c r="O62" s="12"/>
      <c r="P62" s="12"/>
      <c r="Q62" s="13"/>
    </row>
    <row r="63" spans="1:19" x14ac:dyDescent="0.3">
      <c r="A63" s="9"/>
      <c r="B63" s="10"/>
      <c r="C63" s="11"/>
      <c r="D63" s="11"/>
      <c r="E63" s="11"/>
      <c r="F63" s="11"/>
      <c r="G63" s="11"/>
      <c r="H63" s="11"/>
      <c r="I63" s="11"/>
      <c r="J63" s="12"/>
      <c r="K63" s="11"/>
      <c r="L63" s="11"/>
      <c r="M63" s="11"/>
      <c r="N63" s="12"/>
      <c r="O63" s="12"/>
      <c r="P63" s="12"/>
      <c r="Q63" s="13"/>
    </row>
    <row r="64" spans="1:19" x14ac:dyDescent="0.3">
      <c r="A64" s="9"/>
      <c r="B64" s="10"/>
      <c r="C64" s="11"/>
      <c r="D64" s="11"/>
      <c r="E64" s="11"/>
      <c r="F64" s="11"/>
      <c r="G64" s="11"/>
      <c r="H64" s="11"/>
      <c r="I64" s="11"/>
      <c r="J64" s="12"/>
      <c r="K64" s="11"/>
      <c r="L64" s="11"/>
      <c r="M64" s="11"/>
      <c r="N64" s="12"/>
      <c r="O64" s="12"/>
      <c r="P64" s="12"/>
      <c r="Q64" s="13"/>
    </row>
    <row r="65" spans="1:17" x14ac:dyDescent="0.3">
      <c r="A65" s="9"/>
      <c r="B65" s="10"/>
      <c r="C65" s="11"/>
      <c r="D65" s="11"/>
      <c r="E65" s="11"/>
      <c r="F65" s="11"/>
      <c r="G65" s="11"/>
      <c r="H65" s="11"/>
      <c r="I65" s="11"/>
      <c r="J65" s="12"/>
      <c r="K65" s="11"/>
      <c r="L65" s="11"/>
      <c r="M65" s="11"/>
      <c r="N65" s="12"/>
      <c r="O65" s="12"/>
      <c r="P65" s="12"/>
      <c r="Q65" s="13"/>
    </row>
    <row r="66" spans="1:17" x14ac:dyDescent="0.3">
      <c r="A66" s="9"/>
      <c r="B66" s="10"/>
      <c r="C66" s="11"/>
      <c r="D66" s="11"/>
      <c r="E66" s="11"/>
      <c r="F66" s="11"/>
      <c r="G66" s="11"/>
      <c r="H66" s="11"/>
      <c r="I66" s="11"/>
      <c r="J66" s="12"/>
      <c r="K66" s="11"/>
      <c r="L66" s="11"/>
      <c r="M66" s="11"/>
      <c r="N66" s="12"/>
      <c r="O66" s="12"/>
      <c r="P66" s="12"/>
      <c r="Q66" s="13"/>
    </row>
    <row r="67" spans="1:17" x14ac:dyDescent="0.3">
      <c r="A67" s="9"/>
      <c r="B67" s="10"/>
      <c r="C67" s="11"/>
      <c r="D67" s="11"/>
      <c r="E67" s="11"/>
      <c r="F67" s="11"/>
      <c r="G67" s="11"/>
      <c r="H67" s="11"/>
      <c r="I67" s="11"/>
      <c r="J67" s="12"/>
      <c r="K67" s="11"/>
      <c r="L67" s="11"/>
      <c r="M67" s="11"/>
      <c r="N67" s="12"/>
      <c r="O67" s="12"/>
      <c r="P67" s="12"/>
      <c r="Q67" s="13"/>
    </row>
    <row r="68" spans="1:17" x14ac:dyDescent="0.3">
      <c r="A68" s="9"/>
      <c r="B68" s="10"/>
      <c r="C68" s="11"/>
      <c r="D68" s="11"/>
      <c r="E68" s="11"/>
      <c r="F68" s="11"/>
      <c r="G68" s="11"/>
      <c r="H68" s="11"/>
      <c r="I68" s="11"/>
      <c r="J68" s="12"/>
      <c r="K68" s="11"/>
      <c r="L68" s="11"/>
      <c r="M68" s="11"/>
      <c r="N68" s="12"/>
      <c r="O68" s="12"/>
      <c r="P68" s="12"/>
      <c r="Q68" s="13"/>
    </row>
    <row r="69" spans="1:17" x14ac:dyDescent="0.3">
      <c r="A69" s="9"/>
      <c r="B69" s="10"/>
      <c r="C69" s="11"/>
      <c r="D69" s="11"/>
      <c r="E69" s="11"/>
      <c r="F69" s="11"/>
      <c r="G69" s="11"/>
      <c r="H69" s="11"/>
      <c r="I69" s="11"/>
      <c r="J69" s="12"/>
      <c r="K69" s="11"/>
      <c r="L69" s="11"/>
      <c r="M69" s="11"/>
      <c r="N69" s="12"/>
      <c r="O69" s="12"/>
      <c r="P69" s="12"/>
      <c r="Q69" s="13"/>
    </row>
    <row r="70" spans="1:17" x14ac:dyDescent="0.3">
      <c r="A70" s="9"/>
      <c r="B70" s="10"/>
      <c r="C70" s="11"/>
      <c r="D70" s="11"/>
      <c r="E70" s="11"/>
      <c r="F70" s="11"/>
      <c r="G70" s="11"/>
      <c r="H70" s="11"/>
      <c r="I70" s="11"/>
      <c r="J70" s="12"/>
      <c r="K70" s="11"/>
      <c r="L70" s="11"/>
      <c r="M70" s="11"/>
      <c r="N70" s="12"/>
      <c r="O70" s="12"/>
      <c r="P70" s="12"/>
      <c r="Q70" s="13"/>
    </row>
    <row r="71" spans="1:17" x14ac:dyDescent="0.3">
      <c r="A71" s="9"/>
      <c r="B71" s="10"/>
      <c r="C71" s="11"/>
      <c r="D71" s="11"/>
      <c r="E71" s="11"/>
      <c r="F71" s="11"/>
      <c r="G71" s="11"/>
      <c r="H71" s="11"/>
      <c r="I71" s="11"/>
      <c r="J71" s="12"/>
      <c r="K71" s="11"/>
      <c r="L71" s="11"/>
      <c r="M71" s="11"/>
      <c r="N71" s="12"/>
      <c r="O71" s="12"/>
      <c r="P71" s="12"/>
      <c r="Q71" s="13"/>
    </row>
    <row r="72" spans="1:17" x14ac:dyDescent="0.3">
      <c r="A72" s="9"/>
      <c r="B72" s="10"/>
      <c r="C72" s="11"/>
      <c r="D72" s="11"/>
      <c r="E72" s="11"/>
      <c r="F72" s="11"/>
      <c r="G72" s="11"/>
      <c r="H72" s="11"/>
      <c r="I72" s="11"/>
      <c r="J72" s="12"/>
      <c r="K72" s="11"/>
      <c r="L72" s="11"/>
      <c r="M72" s="11"/>
      <c r="N72" s="12"/>
      <c r="O72" s="12"/>
      <c r="P72" s="12"/>
      <c r="Q72" s="13"/>
    </row>
    <row r="73" spans="1:17" x14ac:dyDescent="0.3">
      <c r="A73" s="9"/>
      <c r="B73" s="10"/>
      <c r="C73" s="11"/>
      <c r="D73" s="11"/>
      <c r="E73" s="11"/>
      <c r="F73" s="11"/>
      <c r="G73" s="11"/>
      <c r="H73" s="11"/>
      <c r="I73" s="11"/>
      <c r="J73" s="12"/>
      <c r="K73" s="11"/>
      <c r="L73" s="11"/>
      <c r="M73" s="11"/>
      <c r="N73" s="12"/>
      <c r="O73" s="12"/>
      <c r="P73" s="12"/>
      <c r="Q73" s="13"/>
    </row>
    <row r="74" spans="1:17" x14ac:dyDescent="0.3">
      <c r="A74" s="9"/>
      <c r="B74" s="10"/>
      <c r="C74" s="11"/>
      <c r="D74" s="11"/>
      <c r="E74" s="11"/>
      <c r="F74" s="11"/>
      <c r="G74" s="11"/>
      <c r="H74" s="11"/>
      <c r="I74" s="11"/>
      <c r="J74" s="12"/>
      <c r="K74" s="11"/>
      <c r="L74" s="11"/>
      <c r="M74" s="11"/>
      <c r="N74" s="12"/>
      <c r="O74" s="12"/>
      <c r="P74" s="12"/>
      <c r="Q74" s="13"/>
    </row>
    <row r="75" spans="1:17" x14ac:dyDescent="0.3">
      <c r="A75" s="9"/>
      <c r="B75" s="10"/>
      <c r="C75" s="11"/>
      <c r="D75" s="11"/>
      <c r="E75" s="11"/>
      <c r="F75" s="11"/>
      <c r="G75" s="11"/>
      <c r="H75" s="11"/>
      <c r="I75" s="11"/>
      <c r="J75" s="12"/>
      <c r="K75" s="11"/>
      <c r="L75" s="11"/>
      <c r="M75" s="11"/>
      <c r="N75" s="12"/>
      <c r="O75" s="12"/>
      <c r="P75" s="12"/>
      <c r="Q75" s="13"/>
    </row>
    <row r="76" spans="1:17" x14ac:dyDescent="0.3">
      <c r="A76" s="9"/>
      <c r="B76" s="10"/>
      <c r="C76" s="11"/>
      <c r="D76" s="11"/>
      <c r="E76" s="11"/>
      <c r="F76" s="11"/>
      <c r="G76" s="11"/>
      <c r="H76" s="11"/>
      <c r="I76" s="11"/>
      <c r="J76" s="12"/>
      <c r="K76" s="11"/>
      <c r="L76" s="11"/>
      <c r="M76" s="11"/>
      <c r="N76" s="12"/>
      <c r="O76" s="12"/>
      <c r="P76" s="12"/>
      <c r="Q76" s="13"/>
    </row>
    <row r="77" spans="1:17" x14ac:dyDescent="0.3">
      <c r="A77" s="9"/>
      <c r="B77" s="10"/>
      <c r="C77" s="11"/>
      <c r="D77" s="11"/>
      <c r="E77" s="11"/>
      <c r="F77" s="11"/>
      <c r="G77" s="11"/>
      <c r="H77" s="11"/>
      <c r="I77" s="11"/>
      <c r="J77" s="12"/>
      <c r="K77" s="11"/>
      <c r="L77" s="11"/>
      <c r="M77" s="11"/>
      <c r="N77" s="12"/>
      <c r="O77" s="12"/>
      <c r="P77" s="12"/>
      <c r="Q77" s="13"/>
    </row>
    <row r="78" spans="1:17" x14ac:dyDescent="0.3">
      <c r="A78" s="9"/>
      <c r="B78" s="10"/>
      <c r="C78" s="11"/>
      <c r="D78" s="11"/>
      <c r="E78" s="11"/>
      <c r="F78" s="11"/>
      <c r="G78" s="11"/>
      <c r="H78" s="11"/>
      <c r="I78" s="11"/>
      <c r="J78" s="12"/>
      <c r="K78" s="11"/>
      <c r="L78" s="11"/>
      <c r="M78" s="11"/>
      <c r="N78" s="12"/>
      <c r="O78" s="12"/>
      <c r="P78" s="12"/>
      <c r="Q78" s="13"/>
    </row>
    <row r="79" spans="1:17" x14ac:dyDescent="0.3">
      <c r="A79" s="9"/>
      <c r="B79" s="10"/>
      <c r="C79" s="11"/>
      <c r="D79" s="11"/>
      <c r="E79" s="11"/>
      <c r="F79" s="11"/>
      <c r="G79" s="11"/>
      <c r="H79" s="11"/>
      <c r="I79" s="11"/>
      <c r="J79" s="12"/>
      <c r="K79" s="11"/>
      <c r="L79" s="11"/>
      <c r="M79" s="11"/>
      <c r="N79" s="12"/>
      <c r="O79" s="12"/>
      <c r="P79" s="12"/>
      <c r="Q79" s="13"/>
    </row>
    <row r="80" spans="1:17" x14ac:dyDescent="0.3">
      <c r="A80" s="9"/>
      <c r="B80" s="10"/>
      <c r="C80" s="11"/>
      <c r="D80" s="11"/>
      <c r="E80" s="11"/>
      <c r="F80" s="11"/>
      <c r="G80" s="11"/>
      <c r="H80" s="11"/>
      <c r="I80" s="11"/>
      <c r="J80" s="12"/>
      <c r="K80" s="11"/>
      <c r="L80" s="11"/>
      <c r="M80" s="11"/>
      <c r="N80" s="12"/>
      <c r="O80" s="12"/>
      <c r="P80" s="12"/>
      <c r="Q80" s="13"/>
    </row>
    <row r="81" spans="1:17" x14ac:dyDescent="0.3">
      <c r="A81" s="9"/>
      <c r="B81" s="10"/>
      <c r="C81" s="11"/>
      <c r="D81" s="11"/>
      <c r="E81" s="11"/>
      <c r="F81" s="11"/>
      <c r="G81" s="11"/>
      <c r="H81" s="11"/>
      <c r="I81" s="11"/>
      <c r="J81" s="12"/>
      <c r="K81" s="11"/>
      <c r="L81" s="11"/>
      <c r="M81" s="11"/>
      <c r="N81" s="12"/>
      <c r="O81" s="12"/>
      <c r="P81" s="12"/>
      <c r="Q81" s="13"/>
    </row>
    <row r="82" spans="1:17" x14ac:dyDescent="0.3">
      <c r="A82" s="9"/>
      <c r="B82" s="10"/>
      <c r="C82" s="11"/>
      <c r="D82" s="11"/>
      <c r="E82" s="11"/>
      <c r="F82" s="11"/>
      <c r="G82" s="11"/>
      <c r="H82" s="11"/>
      <c r="I82" s="11"/>
      <c r="J82" s="12"/>
      <c r="K82" s="11"/>
      <c r="L82" s="11"/>
      <c r="M82" s="11"/>
      <c r="N82" s="12"/>
      <c r="O82" s="12"/>
      <c r="P82" s="12"/>
      <c r="Q82" s="13"/>
    </row>
    <row r="83" spans="1:17" x14ac:dyDescent="0.3">
      <c r="A83" s="9"/>
      <c r="B83" s="10"/>
      <c r="C83" s="11"/>
      <c r="D83" s="11"/>
      <c r="E83" s="11"/>
      <c r="F83" s="11"/>
      <c r="G83" s="11"/>
      <c r="H83" s="11"/>
      <c r="I83" s="11"/>
      <c r="J83" s="12"/>
      <c r="K83" s="11"/>
      <c r="L83" s="11"/>
      <c r="M83" s="11"/>
      <c r="N83" s="12"/>
      <c r="O83" s="12"/>
      <c r="P83" s="12"/>
      <c r="Q83" s="13"/>
    </row>
    <row r="84" spans="1:17" x14ac:dyDescent="0.3">
      <c r="A84" s="9"/>
      <c r="B84" s="10"/>
      <c r="C84" s="11"/>
      <c r="D84" s="11"/>
      <c r="E84" s="11"/>
      <c r="F84" s="11"/>
      <c r="G84" s="11"/>
      <c r="H84" s="11"/>
      <c r="I84" s="11"/>
      <c r="J84" s="12"/>
      <c r="K84" s="11"/>
      <c r="L84" s="11"/>
      <c r="M84" s="11"/>
      <c r="N84" s="12"/>
      <c r="O84" s="12"/>
      <c r="P84" s="12"/>
      <c r="Q84" s="13"/>
    </row>
    <row r="85" spans="1:17" x14ac:dyDescent="0.3">
      <c r="A85" s="9"/>
      <c r="B85" s="10"/>
      <c r="C85" s="11"/>
      <c r="D85" s="11"/>
      <c r="E85" s="11"/>
      <c r="F85" s="11"/>
      <c r="G85" s="11"/>
      <c r="H85" s="11"/>
      <c r="I85" s="11"/>
      <c r="J85" s="12"/>
      <c r="K85" s="11"/>
      <c r="L85" s="11"/>
      <c r="M85" s="11"/>
      <c r="N85" s="12"/>
      <c r="O85" s="12"/>
      <c r="P85" s="12"/>
      <c r="Q85" s="13"/>
    </row>
    <row r="86" spans="1:17" x14ac:dyDescent="0.3">
      <c r="A86" s="9"/>
      <c r="B86" s="10"/>
      <c r="C86" s="11"/>
      <c r="D86" s="11"/>
      <c r="E86" s="11"/>
      <c r="F86" s="11"/>
      <c r="G86" s="11"/>
      <c r="H86" s="11"/>
      <c r="I86" s="11"/>
      <c r="J86" s="12"/>
      <c r="K86" s="11"/>
      <c r="L86" s="11"/>
      <c r="M86" s="11"/>
      <c r="N86" s="12"/>
      <c r="O86" s="12"/>
      <c r="P86" s="12"/>
      <c r="Q86" s="13"/>
    </row>
    <row r="87" spans="1:17" x14ac:dyDescent="0.3">
      <c r="A87" s="9"/>
      <c r="B87" s="10"/>
      <c r="C87" s="11"/>
      <c r="D87" s="11"/>
      <c r="E87" s="11"/>
      <c r="F87" s="11"/>
      <c r="G87" s="11"/>
      <c r="H87" s="11"/>
      <c r="I87" s="11"/>
      <c r="J87" s="12"/>
      <c r="K87" s="11"/>
      <c r="L87" s="11"/>
      <c r="M87" s="11"/>
      <c r="N87" s="12"/>
      <c r="O87" s="12"/>
      <c r="P87" s="12"/>
      <c r="Q87" s="13"/>
    </row>
    <row r="88" spans="1:17" x14ac:dyDescent="0.3">
      <c r="A88" s="9"/>
      <c r="B88" s="10"/>
      <c r="C88" s="11"/>
      <c r="D88" s="11"/>
      <c r="E88" s="11"/>
      <c r="F88" s="11"/>
      <c r="G88" s="11"/>
      <c r="H88" s="11"/>
      <c r="I88" s="11"/>
      <c r="J88" s="12"/>
      <c r="K88" s="11"/>
      <c r="L88" s="11"/>
      <c r="M88" s="11"/>
      <c r="N88" s="12"/>
      <c r="O88" s="12"/>
      <c r="P88" s="12"/>
      <c r="Q88" s="13"/>
    </row>
    <row r="89" spans="1:17" x14ac:dyDescent="0.3">
      <c r="A89" s="9"/>
      <c r="B89" s="10"/>
      <c r="C89" s="11"/>
      <c r="D89" s="11"/>
      <c r="E89" s="11"/>
      <c r="F89" s="11"/>
      <c r="G89" s="11"/>
      <c r="H89" s="11"/>
      <c r="I89" s="11"/>
      <c r="J89" s="12"/>
      <c r="K89" s="11"/>
      <c r="L89" s="11"/>
      <c r="M89" s="11"/>
      <c r="N89" s="12"/>
      <c r="O89" s="12"/>
      <c r="P89" s="12"/>
      <c r="Q89" s="13"/>
    </row>
    <row r="90" spans="1:17" x14ac:dyDescent="0.3">
      <c r="A90" s="9"/>
      <c r="B90" s="10"/>
      <c r="C90" s="11"/>
      <c r="D90" s="11"/>
      <c r="E90" s="11"/>
      <c r="F90" s="11"/>
      <c r="G90" s="11"/>
      <c r="H90" s="11"/>
      <c r="I90" s="11"/>
      <c r="J90" s="12"/>
      <c r="K90" s="11"/>
      <c r="L90" s="11"/>
      <c r="M90" s="11"/>
      <c r="N90" s="12"/>
      <c r="O90" s="12"/>
      <c r="P90" s="12"/>
      <c r="Q90" s="13"/>
    </row>
    <row r="91" spans="1:17" x14ac:dyDescent="0.3">
      <c r="A91" s="9"/>
      <c r="B91" s="10"/>
      <c r="C91" s="11"/>
      <c r="D91" s="11"/>
      <c r="E91" s="11"/>
      <c r="F91" s="11"/>
      <c r="G91" s="11"/>
      <c r="H91" s="11"/>
      <c r="I91" s="11"/>
      <c r="J91" s="12"/>
      <c r="K91" s="11"/>
      <c r="L91" s="11"/>
      <c r="M91" s="11"/>
      <c r="N91" s="12"/>
      <c r="O91" s="12"/>
      <c r="P91" s="12"/>
      <c r="Q91" s="13"/>
    </row>
    <row r="92" spans="1:17" x14ac:dyDescent="0.3">
      <c r="A92" s="9"/>
      <c r="B92" s="10"/>
      <c r="C92" s="11"/>
      <c r="D92" s="11"/>
      <c r="E92" s="11"/>
      <c r="F92" s="11"/>
      <c r="G92" s="11"/>
      <c r="H92" s="11"/>
      <c r="I92" s="11"/>
      <c r="J92" s="12"/>
      <c r="K92" s="11"/>
      <c r="L92" s="11"/>
      <c r="M92" s="11"/>
      <c r="N92" s="12"/>
      <c r="O92" s="12"/>
      <c r="P92" s="12"/>
      <c r="Q92" s="13"/>
    </row>
    <row r="93" spans="1:17" x14ac:dyDescent="0.3">
      <c r="A93" s="9"/>
      <c r="B93" s="10"/>
      <c r="C93" s="11"/>
      <c r="D93" s="11"/>
      <c r="E93" s="11"/>
      <c r="F93" s="11"/>
      <c r="G93" s="11"/>
      <c r="H93" s="11"/>
      <c r="I93" s="11"/>
      <c r="J93" s="12"/>
      <c r="K93" s="11"/>
      <c r="L93" s="11"/>
      <c r="M93" s="11"/>
      <c r="N93" s="12"/>
      <c r="O93" s="12"/>
      <c r="P93" s="12"/>
      <c r="Q93" s="13"/>
    </row>
    <row r="94" spans="1:17" x14ac:dyDescent="0.3">
      <c r="A94" s="9"/>
      <c r="B94" s="10"/>
      <c r="C94" s="11"/>
      <c r="D94" s="11"/>
      <c r="E94" s="11"/>
      <c r="F94" s="11"/>
      <c r="G94" s="11"/>
      <c r="H94" s="11"/>
      <c r="I94" s="11"/>
      <c r="J94" s="12"/>
      <c r="K94" s="11"/>
      <c r="L94" s="11"/>
      <c r="M94" s="11"/>
      <c r="N94" s="12"/>
      <c r="O94" s="12"/>
      <c r="P94" s="12"/>
      <c r="Q94" s="13"/>
    </row>
    <row r="95" spans="1:17" x14ac:dyDescent="0.3">
      <c r="A95" s="9"/>
      <c r="B95" s="10"/>
      <c r="C95" s="11"/>
      <c r="D95" s="11"/>
      <c r="E95" s="11"/>
      <c r="F95" s="11"/>
      <c r="G95" s="11"/>
      <c r="H95" s="11"/>
      <c r="I95" s="11"/>
      <c r="J95" s="12"/>
      <c r="K95" s="11"/>
      <c r="L95" s="11"/>
      <c r="M95" s="11"/>
      <c r="N95" s="12"/>
      <c r="O95" s="12"/>
      <c r="P95" s="12"/>
      <c r="Q95" s="13"/>
    </row>
    <row r="96" spans="1:17" x14ac:dyDescent="0.3">
      <c r="A96" s="9"/>
      <c r="B96" s="10"/>
      <c r="C96" s="11"/>
      <c r="D96" s="11"/>
      <c r="E96" s="11"/>
      <c r="F96" s="11"/>
      <c r="G96" s="11"/>
      <c r="H96" s="11"/>
      <c r="I96" s="11"/>
      <c r="J96" s="12"/>
      <c r="K96" s="11"/>
      <c r="L96" s="11"/>
      <c r="M96" s="11"/>
      <c r="N96" s="12"/>
      <c r="O96" s="12"/>
      <c r="P96" s="12"/>
      <c r="Q96" s="13"/>
    </row>
    <row r="97" spans="1:17" x14ac:dyDescent="0.3">
      <c r="A97" s="9"/>
      <c r="B97" s="10"/>
      <c r="C97" s="11"/>
      <c r="D97" s="11"/>
      <c r="E97" s="11"/>
      <c r="F97" s="11"/>
      <c r="G97" s="11"/>
      <c r="H97" s="11"/>
      <c r="I97" s="11"/>
      <c r="J97" s="12"/>
      <c r="K97" s="11"/>
      <c r="L97" s="11"/>
      <c r="M97" s="11"/>
      <c r="N97" s="12"/>
      <c r="O97" s="12"/>
      <c r="P97" s="12"/>
      <c r="Q97" s="13"/>
    </row>
    <row r="98" spans="1:17" x14ac:dyDescent="0.3">
      <c r="A98" s="9"/>
      <c r="B98" s="10"/>
      <c r="C98" s="11"/>
      <c r="D98" s="11"/>
      <c r="E98" s="11"/>
      <c r="F98" s="11"/>
      <c r="G98" s="11"/>
      <c r="H98" s="11"/>
      <c r="I98" s="11"/>
      <c r="J98" s="12"/>
      <c r="K98" s="11"/>
      <c r="L98" s="11"/>
      <c r="M98" s="11"/>
      <c r="N98" s="12"/>
      <c r="O98" s="12"/>
      <c r="P98" s="12"/>
      <c r="Q98" s="13"/>
    </row>
    <row r="99" spans="1:17" x14ac:dyDescent="0.3">
      <c r="A99" s="9"/>
      <c r="B99" s="10"/>
      <c r="C99" s="11"/>
      <c r="D99" s="11"/>
      <c r="E99" s="11"/>
      <c r="F99" s="11"/>
      <c r="G99" s="11"/>
      <c r="H99" s="11"/>
      <c r="I99" s="11"/>
      <c r="J99" s="12"/>
      <c r="K99" s="11"/>
      <c r="L99" s="11"/>
      <c r="M99" s="11"/>
      <c r="N99" s="12"/>
      <c r="O99" s="12"/>
      <c r="P99" s="12"/>
      <c r="Q99" s="13"/>
    </row>
    <row r="100" spans="1:17" x14ac:dyDescent="0.3">
      <c r="A100" s="9"/>
      <c r="B100" s="10"/>
      <c r="C100" s="11"/>
      <c r="D100" s="11"/>
      <c r="E100" s="11"/>
      <c r="F100" s="11"/>
      <c r="G100" s="11"/>
      <c r="H100" s="11"/>
      <c r="I100" s="11"/>
      <c r="J100" s="12"/>
      <c r="K100" s="11"/>
      <c r="L100" s="11"/>
      <c r="M100" s="11"/>
      <c r="N100" s="12"/>
      <c r="O100" s="12"/>
      <c r="P100" s="12"/>
      <c r="Q100" s="13"/>
    </row>
    <row r="101" spans="1:17" x14ac:dyDescent="0.3">
      <c r="A101" s="9"/>
      <c r="B101" s="10"/>
      <c r="C101" s="11"/>
      <c r="D101" s="11"/>
      <c r="E101" s="11"/>
      <c r="F101" s="11"/>
      <c r="G101" s="11"/>
      <c r="H101" s="11"/>
      <c r="I101" s="11"/>
      <c r="J101" s="12"/>
      <c r="K101" s="11"/>
      <c r="L101" s="11"/>
      <c r="M101" s="11"/>
      <c r="N101" s="12"/>
      <c r="O101" s="12"/>
      <c r="P101" s="12"/>
      <c r="Q101" s="13"/>
    </row>
    <row r="102" spans="1:17" x14ac:dyDescent="0.3">
      <c r="A102" s="9"/>
      <c r="B102" s="10"/>
      <c r="C102" s="11"/>
      <c r="D102" s="11"/>
      <c r="E102" s="11"/>
      <c r="F102" s="11"/>
      <c r="G102" s="11"/>
      <c r="H102" s="11"/>
      <c r="I102" s="11"/>
      <c r="J102" s="12"/>
      <c r="K102" s="11"/>
      <c r="L102" s="11"/>
      <c r="M102" s="11"/>
      <c r="N102" s="12"/>
      <c r="O102" s="12"/>
      <c r="P102" s="12"/>
      <c r="Q102" s="13"/>
    </row>
    <row r="103" spans="1:17" x14ac:dyDescent="0.3">
      <c r="A103" s="9"/>
      <c r="B103" s="10"/>
      <c r="C103" s="11"/>
      <c r="D103" s="11"/>
      <c r="E103" s="11"/>
      <c r="F103" s="11"/>
      <c r="G103" s="11"/>
      <c r="H103" s="11"/>
      <c r="I103" s="11"/>
      <c r="J103" s="12"/>
      <c r="K103" s="11"/>
      <c r="L103" s="11"/>
      <c r="M103" s="11"/>
      <c r="N103" s="12"/>
      <c r="O103" s="12"/>
      <c r="P103" s="12"/>
      <c r="Q103" s="13"/>
    </row>
    <row r="104" spans="1:17" x14ac:dyDescent="0.3">
      <c r="A104" s="9"/>
      <c r="B104" s="10"/>
      <c r="C104" s="11"/>
      <c r="D104" s="11"/>
      <c r="E104" s="11"/>
      <c r="F104" s="11"/>
      <c r="G104" s="11"/>
      <c r="H104" s="11"/>
      <c r="I104" s="11"/>
      <c r="J104" s="12"/>
      <c r="K104" s="11"/>
      <c r="L104" s="11"/>
      <c r="M104" s="11"/>
      <c r="N104" s="12"/>
      <c r="O104" s="12"/>
      <c r="P104" s="12"/>
      <c r="Q104" s="13"/>
    </row>
    <row r="105" spans="1:17" x14ac:dyDescent="0.3">
      <c r="A105" s="9"/>
      <c r="B105" s="10"/>
      <c r="C105" s="11"/>
      <c r="D105" s="11"/>
      <c r="E105" s="11"/>
      <c r="F105" s="11"/>
      <c r="G105" s="11"/>
      <c r="H105" s="11"/>
      <c r="I105" s="11"/>
      <c r="J105" s="12"/>
      <c r="K105" s="11"/>
      <c r="L105" s="11"/>
      <c r="M105" s="11"/>
      <c r="N105" s="12"/>
      <c r="O105" s="12"/>
      <c r="P105" s="12"/>
      <c r="Q105" s="13"/>
    </row>
    <row r="106" spans="1:17" x14ac:dyDescent="0.3">
      <c r="A106" s="9"/>
      <c r="B106" s="10"/>
      <c r="C106" s="11"/>
      <c r="D106" s="11"/>
      <c r="E106" s="11"/>
      <c r="F106" s="11"/>
      <c r="G106" s="11"/>
      <c r="H106" s="11"/>
      <c r="I106" s="11"/>
      <c r="J106" s="12"/>
      <c r="K106" s="11"/>
      <c r="L106" s="11"/>
      <c r="M106" s="11"/>
      <c r="N106" s="12"/>
      <c r="O106" s="12"/>
      <c r="P106" s="12"/>
      <c r="Q106" s="13"/>
    </row>
    <row r="107" spans="1:17" x14ac:dyDescent="0.3">
      <c r="A107" s="9"/>
      <c r="B107" s="10"/>
      <c r="C107" s="11"/>
      <c r="D107" s="11"/>
      <c r="E107" s="11"/>
      <c r="F107" s="11"/>
      <c r="G107" s="11"/>
      <c r="H107" s="11"/>
      <c r="I107" s="11"/>
      <c r="J107" s="12"/>
      <c r="K107" s="11"/>
      <c r="L107" s="11"/>
      <c r="M107" s="11"/>
      <c r="N107" s="12"/>
      <c r="O107" s="12"/>
      <c r="P107" s="12"/>
      <c r="Q107" s="13"/>
    </row>
    <row r="108" spans="1:17" x14ac:dyDescent="0.3">
      <c r="A108" s="9"/>
      <c r="B108" s="10"/>
      <c r="C108" s="11"/>
      <c r="D108" s="11"/>
      <c r="E108" s="11"/>
      <c r="F108" s="11"/>
      <c r="G108" s="11"/>
      <c r="H108" s="11"/>
      <c r="I108" s="11"/>
      <c r="J108" s="12"/>
      <c r="K108" s="11"/>
      <c r="L108" s="11"/>
      <c r="M108" s="11"/>
      <c r="N108" s="12"/>
      <c r="O108" s="12"/>
      <c r="P108" s="12"/>
      <c r="Q108" s="13"/>
    </row>
    <row r="109" spans="1:17" x14ac:dyDescent="0.3">
      <c r="A109" s="9"/>
      <c r="B109" s="10"/>
      <c r="C109" s="11"/>
      <c r="D109" s="11"/>
      <c r="E109" s="11"/>
      <c r="F109" s="11"/>
      <c r="G109" s="11"/>
      <c r="H109" s="11"/>
      <c r="I109" s="11"/>
      <c r="J109" s="12"/>
      <c r="K109" s="11"/>
      <c r="L109" s="11"/>
      <c r="M109" s="11"/>
      <c r="N109" s="12"/>
      <c r="O109" s="12"/>
      <c r="P109" s="12"/>
      <c r="Q109" s="13"/>
    </row>
    <row r="110" spans="1:17" x14ac:dyDescent="0.3">
      <c r="A110" s="9"/>
      <c r="B110" s="10"/>
      <c r="C110" s="11"/>
      <c r="D110" s="11"/>
      <c r="E110" s="11"/>
      <c r="F110" s="11"/>
      <c r="G110" s="11"/>
      <c r="H110" s="11"/>
      <c r="I110" s="11"/>
      <c r="J110" s="12"/>
      <c r="K110" s="11"/>
      <c r="L110" s="11"/>
      <c r="M110" s="11"/>
      <c r="N110" s="12"/>
      <c r="O110" s="12"/>
      <c r="P110" s="12"/>
      <c r="Q110" s="13"/>
    </row>
    <row r="111" spans="1:17" x14ac:dyDescent="0.3">
      <c r="A111" s="9"/>
      <c r="B111" s="10"/>
      <c r="C111" s="11"/>
      <c r="D111" s="11"/>
      <c r="E111" s="11"/>
      <c r="F111" s="11"/>
      <c r="G111" s="11"/>
      <c r="H111" s="11"/>
      <c r="I111" s="11"/>
      <c r="J111" s="12"/>
      <c r="K111" s="11"/>
      <c r="L111" s="11"/>
      <c r="M111" s="11"/>
      <c r="N111" s="12"/>
      <c r="O111" s="12"/>
      <c r="P111" s="12"/>
      <c r="Q111" s="13"/>
    </row>
    <row r="112" spans="1:17" x14ac:dyDescent="0.3">
      <c r="A112" s="9"/>
      <c r="B112" s="10"/>
      <c r="C112" s="11"/>
      <c r="D112" s="11"/>
      <c r="E112" s="11"/>
      <c r="F112" s="11"/>
      <c r="G112" s="11"/>
      <c r="H112" s="11"/>
      <c r="I112" s="11"/>
      <c r="J112" s="12"/>
      <c r="K112" s="11"/>
      <c r="L112" s="11"/>
      <c r="M112" s="11"/>
      <c r="N112" s="12"/>
      <c r="O112" s="12"/>
      <c r="P112" s="12"/>
      <c r="Q112" s="13"/>
    </row>
    <row r="113" spans="1:17" x14ac:dyDescent="0.3">
      <c r="A113" s="9"/>
      <c r="B113" s="10"/>
      <c r="C113" s="11"/>
      <c r="D113" s="11"/>
      <c r="E113" s="11"/>
      <c r="F113" s="11"/>
      <c r="G113" s="11"/>
      <c r="H113" s="11"/>
      <c r="I113" s="11"/>
      <c r="J113" s="12"/>
      <c r="K113" s="11"/>
      <c r="L113" s="11"/>
      <c r="M113" s="11"/>
      <c r="N113" s="12"/>
      <c r="O113" s="12"/>
      <c r="P113" s="12"/>
      <c r="Q113" s="13"/>
    </row>
    <row r="114" spans="1:17" x14ac:dyDescent="0.3">
      <c r="A114" s="9"/>
      <c r="B114" s="10"/>
      <c r="C114" s="11"/>
      <c r="D114" s="11"/>
      <c r="E114" s="11"/>
      <c r="F114" s="11"/>
      <c r="G114" s="11"/>
      <c r="H114" s="11"/>
      <c r="I114" s="11"/>
      <c r="J114" s="12"/>
      <c r="K114" s="11"/>
      <c r="L114" s="11"/>
      <c r="M114" s="11"/>
      <c r="N114" s="12"/>
      <c r="O114" s="12"/>
      <c r="P114" s="12"/>
      <c r="Q114" s="13"/>
    </row>
    <row r="115" spans="1:17" x14ac:dyDescent="0.3">
      <c r="A115" s="9"/>
      <c r="B115" s="10"/>
      <c r="C115" s="11"/>
      <c r="D115" s="11"/>
      <c r="E115" s="11"/>
      <c r="F115" s="11"/>
      <c r="G115" s="11"/>
      <c r="H115" s="11"/>
      <c r="I115" s="11"/>
      <c r="J115" s="12"/>
      <c r="K115" s="11"/>
      <c r="L115" s="11"/>
      <c r="M115" s="11"/>
      <c r="N115" s="12"/>
      <c r="O115" s="12"/>
      <c r="P115" s="12"/>
      <c r="Q115" s="13"/>
    </row>
    <row r="116" spans="1:17" x14ac:dyDescent="0.3">
      <c r="A116" s="9"/>
      <c r="B116" s="10"/>
      <c r="C116" s="11"/>
      <c r="D116" s="11"/>
      <c r="E116" s="11"/>
      <c r="F116" s="11"/>
      <c r="G116" s="11"/>
      <c r="H116" s="11"/>
      <c r="I116" s="11"/>
      <c r="J116" s="12"/>
      <c r="K116" s="11"/>
      <c r="L116" s="11"/>
      <c r="M116" s="11"/>
      <c r="N116" s="12"/>
      <c r="O116" s="12"/>
      <c r="P116" s="12"/>
      <c r="Q116" s="13"/>
    </row>
    <row r="117" spans="1:17" x14ac:dyDescent="0.3">
      <c r="A117" s="9"/>
      <c r="B117" s="10"/>
      <c r="C117" s="11"/>
      <c r="D117" s="11"/>
      <c r="E117" s="11"/>
      <c r="F117" s="11"/>
      <c r="G117" s="11"/>
      <c r="H117" s="11"/>
      <c r="I117" s="11"/>
      <c r="J117" s="12"/>
      <c r="K117" s="11"/>
      <c r="L117" s="11"/>
      <c r="M117" s="11"/>
      <c r="N117" s="12"/>
      <c r="O117" s="12"/>
      <c r="P117" s="12"/>
      <c r="Q117" s="13"/>
    </row>
    <row r="118" spans="1:17" x14ac:dyDescent="0.3">
      <c r="A118" s="9"/>
      <c r="B118" s="10"/>
      <c r="C118" s="11"/>
      <c r="D118" s="11"/>
      <c r="E118" s="11"/>
      <c r="F118" s="11"/>
      <c r="G118" s="11"/>
      <c r="H118" s="11"/>
      <c r="I118" s="11"/>
      <c r="J118" s="12"/>
      <c r="K118" s="11"/>
      <c r="L118" s="11"/>
      <c r="M118" s="11"/>
      <c r="N118" s="12"/>
      <c r="O118" s="12"/>
      <c r="P118" s="12"/>
      <c r="Q118" s="13"/>
    </row>
    <row r="119" spans="1:17" x14ac:dyDescent="0.3">
      <c r="A119" s="9"/>
      <c r="B119" s="10"/>
      <c r="C119" s="11"/>
      <c r="D119" s="11"/>
      <c r="E119" s="11"/>
      <c r="F119" s="11"/>
      <c r="G119" s="11"/>
      <c r="H119" s="11"/>
      <c r="I119" s="11"/>
      <c r="J119" s="12"/>
      <c r="K119" s="11"/>
      <c r="L119" s="11"/>
      <c r="M119" s="11"/>
      <c r="N119" s="12"/>
      <c r="O119" s="12"/>
      <c r="P119" s="12"/>
      <c r="Q119" s="13"/>
    </row>
    <row r="120" spans="1:17" x14ac:dyDescent="0.3">
      <c r="A120" s="9"/>
      <c r="B120" s="10"/>
      <c r="C120" s="11"/>
      <c r="D120" s="11"/>
      <c r="E120" s="11"/>
      <c r="F120" s="11"/>
      <c r="G120" s="11"/>
      <c r="H120" s="11"/>
      <c r="I120" s="11"/>
      <c r="J120" s="12"/>
      <c r="K120" s="11"/>
      <c r="L120" s="11"/>
      <c r="M120" s="11"/>
      <c r="N120" s="12"/>
      <c r="O120" s="12"/>
      <c r="P120" s="12"/>
      <c r="Q120" s="13"/>
    </row>
    <row r="121" spans="1:17" x14ac:dyDescent="0.3">
      <c r="A121" s="9"/>
      <c r="B121" s="10"/>
      <c r="C121" s="11"/>
      <c r="D121" s="11"/>
      <c r="E121" s="11"/>
      <c r="F121" s="11"/>
      <c r="G121" s="11"/>
      <c r="H121" s="11"/>
      <c r="I121" s="11"/>
      <c r="J121" s="12"/>
      <c r="K121" s="11"/>
      <c r="L121" s="11"/>
      <c r="M121" s="11"/>
      <c r="N121" s="12"/>
      <c r="O121" s="12"/>
      <c r="P121" s="12"/>
      <c r="Q121" s="13"/>
    </row>
    <row r="122" spans="1:17" x14ac:dyDescent="0.3">
      <c r="A122" s="9"/>
      <c r="B122" s="10"/>
      <c r="C122" s="11"/>
      <c r="D122" s="11"/>
      <c r="E122" s="11"/>
      <c r="F122" s="11"/>
      <c r="G122" s="11"/>
      <c r="H122" s="11"/>
      <c r="I122" s="11"/>
      <c r="J122" s="12"/>
      <c r="K122" s="11"/>
      <c r="L122" s="11"/>
      <c r="M122" s="11"/>
      <c r="N122" s="12"/>
      <c r="O122" s="12"/>
      <c r="P122" s="12"/>
      <c r="Q122" s="13"/>
    </row>
    <row r="123" spans="1:17" x14ac:dyDescent="0.3">
      <c r="A123" s="9"/>
      <c r="B123" s="10"/>
      <c r="C123" s="11"/>
      <c r="D123" s="11"/>
      <c r="E123" s="11"/>
      <c r="F123" s="11"/>
      <c r="G123" s="11"/>
      <c r="H123" s="11"/>
      <c r="I123" s="11"/>
      <c r="J123" s="12"/>
      <c r="K123" s="11"/>
      <c r="L123" s="11"/>
      <c r="M123" s="11"/>
      <c r="N123" s="12"/>
      <c r="O123" s="12"/>
      <c r="P123" s="12"/>
      <c r="Q123" s="13"/>
    </row>
    <row r="124" spans="1:17" x14ac:dyDescent="0.3">
      <c r="A124" s="9"/>
      <c r="B124" s="10"/>
      <c r="C124" s="11"/>
      <c r="D124" s="11"/>
      <c r="E124" s="11"/>
      <c r="F124" s="11"/>
      <c r="G124" s="11"/>
      <c r="H124" s="11"/>
      <c r="I124" s="11"/>
      <c r="J124" s="12"/>
      <c r="K124" s="11"/>
      <c r="L124" s="11"/>
      <c r="M124" s="11"/>
      <c r="N124" s="12"/>
      <c r="O124" s="12"/>
      <c r="P124" s="12"/>
      <c r="Q124" s="13"/>
    </row>
    <row r="125" spans="1:17" x14ac:dyDescent="0.3">
      <c r="A125" s="9"/>
      <c r="B125" s="10"/>
      <c r="C125" s="11"/>
      <c r="D125" s="11"/>
      <c r="E125" s="11"/>
      <c r="F125" s="11"/>
      <c r="G125" s="11"/>
      <c r="H125" s="11"/>
      <c r="I125" s="11"/>
      <c r="J125" s="12"/>
      <c r="K125" s="11"/>
      <c r="L125" s="11"/>
      <c r="M125" s="11"/>
      <c r="N125" s="12"/>
      <c r="O125" s="12"/>
      <c r="P125" s="12"/>
      <c r="Q125" s="13"/>
    </row>
    <row r="126" spans="1:17" x14ac:dyDescent="0.3">
      <c r="A126" s="9"/>
      <c r="B126" s="10"/>
      <c r="C126" s="11"/>
      <c r="D126" s="11"/>
      <c r="E126" s="11"/>
      <c r="F126" s="11"/>
      <c r="G126" s="11"/>
      <c r="H126" s="11"/>
      <c r="I126" s="11"/>
      <c r="J126" s="12"/>
      <c r="K126" s="11"/>
      <c r="L126" s="11"/>
      <c r="M126" s="11"/>
      <c r="N126" s="12"/>
      <c r="O126" s="12"/>
      <c r="P126" s="12"/>
      <c r="Q126" s="13"/>
    </row>
    <row r="127" spans="1:17" x14ac:dyDescent="0.3">
      <c r="A127" s="9"/>
      <c r="B127" s="10"/>
      <c r="C127" s="11"/>
      <c r="D127" s="11"/>
      <c r="E127" s="11"/>
      <c r="F127" s="11"/>
      <c r="G127" s="11"/>
      <c r="H127" s="11"/>
      <c r="I127" s="11"/>
      <c r="J127" s="12"/>
      <c r="K127" s="11"/>
      <c r="L127" s="11"/>
      <c r="M127" s="11"/>
      <c r="N127" s="12"/>
      <c r="O127" s="12"/>
      <c r="P127" s="12"/>
      <c r="Q127" s="13"/>
    </row>
    <row r="128" spans="1:17" x14ac:dyDescent="0.3">
      <c r="A128" s="9"/>
      <c r="B128" s="10"/>
      <c r="C128" s="11"/>
      <c r="D128" s="11"/>
      <c r="E128" s="11"/>
      <c r="F128" s="11"/>
      <c r="G128" s="11"/>
      <c r="H128" s="11"/>
      <c r="I128" s="11"/>
      <c r="J128" s="12"/>
      <c r="K128" s="11"/>
      <c r="L128" s="11"/>
      <c r="M128" s="11"/>
      <c r="N128" s="12"/>
      <c r="O128" s="12"/>
      <c r="P128" s="12"/>
      <c r="Q128" s="13"/>
    </row>
    <row r="129" spans="1:17" x14ac:dyDescent="0.3">
      <c r="A129" s="9"/>
      <c r="B129" s="10"/>
      <c r="C129" s="11"/>
      <c r="D129" s="11"/>
      <c r="E129" s="11"/>
      <c r="F129" s="11"/>
      <c r="G129" s="11"/>
      <c r="H129" s="11"/>
      <c r="I129" s="11"/>
      <c r="J129" s="12"/>
      <c r="K129" s="11"/>
      <c r="L129" s="11"/>
      <c r="M129" s="11"/>
      <c r="N129" s="12"/>
      <c r="O129" s="12"/>
      <c r="P129" s="12"/>
      <c r="Q129" s="13"/>
    </row>
    <row r="130" spans="1:17" x14ac:dyDescent="0.3">
      <c r="A130" s="9"/>
      <c r="B130" s="10"/>
      <c r="C130" s="11"/>
      <c r="D130" s="11"/>
      <c r="E130" s="11"/>
      <c r="F130" s="11"/>
      <c r="G130" s="11"/>
      <c r="H130" s="11"/>
      <c r="I130" s="11"/>
      <c r="J130" s="12"/>
      <c r="K130" s="11"/>
      <c r="L130" s="11"/>
      <c r="M130" s="11"/>
      <c r="N130" s="12"/>
      <c r="O130" s="12"/>
      <c r="P130" s="12"/>
      <c r="Q130" s="13"/>
    </row>
    <row r="131" spans="1:17" x14ac:dyDescent="0.3">
      <c r="A131" s="9"/>
      <c r="B131" s="10"/>
      <c r="C131" s="11"/>
      <c r="D131" s="11"/>
      <c r="E131" s="11"/>
      <c r="F131" s="11"/>
      <c r="G131" s="11"/>
      <c r="H131" s="11"/>
      <c r="I131" s="11"/>
      <c r="J131" s="12"/>
      <c r="K131" s="11"/>
      <c r="L131" s="11"/>
      <c r="M131" s="11"/>
      <c r="N131" s="12"/>
      <c r="O131" s="12"/>
      <c r="P131" s="12"/>
      <c r="Q131" s="13"/>
    </row>
    <row r="132" spans="1:17" x14ac:dyDescent="0.3">
      <c r="A132" s="9"/>
      <c r="B132" s="10"/>
      <c r="C132" s="11"/>
      <c r="D132" s="11"/>
      <c r="E132" s="11"/>
      <c r="F132" s="11"/>
      <c r="G132" s="11"/>
      <c r="H132" s="11"/>
      <c r="I132" s="11"/>
      <c r="J132" s="12"/>
      <c r="K132" s="11"/>
      <c r="L132" s="11"/>
      <c r="M132" s="11"/>
      <c r="N132" s="12"/>
      <c r="O132" s="12"/>
      <c r="P132" s="12"/>
      <c r="Q132" s="13"/>
    </row>
    <row r="133" spans="1:17" x14ac:dyDescent="0.3">
      <c r="A133" s="9"/>
      <c r="B133" s="10"/>
      <c r="C133" s="11"/>
      <c r="D133" s="11"/>
      <c r="E133" s="11"/>
      <c r="F133" s="11"/>
      <c r="G133" s="11"/>
      <c r="H133" s="11"/>
      <c r="I133" s="11"/>
      <c r="J133" s="12"/>
      <c r="K133" s="11"/>
      <c r="L133" s="11"/>
      <c r="M133" s="11"/>
      <c r="N133" s="12"/>
      <c r="O133" s="12"/>
      <c r="P133" s="12"/>
      <c r="Q133" s="13"/>
    </row>
    <row r="134" spans="1:17" x14ac:dyDescent="0.3">
      <c r="A134" s="9"/>
      <c r="B134" s="10"/>
      <c r="C134" s="11"/>
      <c r="D134" s="11"/>
      <c r="E134" s="11"/>
      <c r="F134" s="11"/>
      <c r="G134" s="11"/>
      <c r="H134" s="11"/>
      <c r="I134" s="11"/>
      <c r="J134" s="12"/>
      <c r="K134" s="11"/>
      <c r="L134" s="11"/>
      <c r="M134" s="11"/>
      <c r="N134" s="12"/>
      <c r="O134" s="12"/>
      <c r="P134" s="12"/>
      <c r="Q134" s="13"/>
    </row>
    <row r="135" spans="1:17" x14ac:dyDescent="0.3">
      <c r="A135" s="9"/>
      <c r="B135" s="10"/>
      <c r="C135" s="11"/>
      <c r="D135" s="11"/>
      <c r="E135" s="11"/>
      <c r="F135" s="11"/>
      <c r="G135" s="11"/>
      <c r="H135" s="11"/>
      <c r="I135" s="11"/>
      <c r="J135" s="12"/>
      <c r="K135" s="11"/>
      <c r="L135" s="11"/>
      <c r="M135" s="11"/>
      <c r="N135" s="12"/>
      <c r="O135" s="12"/>
      <c r="P135" s="12"/>
      <c r="Q135" s="13"/>
    </row>
    <row r="136" spans="1:17" x14ac:dyDescent="0.3">
      <c r="A136" s="9"/>
      <c r="B136" s="10"/>
      <c r="C136" s="11"/>
      <c r="D136" s="11"/>
      <c r="E136" s="11"/>
      <c r="F136" s="11"/>
      <c r="G136" s="11"/>
      <c r="H136" s="11"/>
      <c r="I136" s="11"/>
      <c r="J136" s="12"/>
      <c r="K136" s="11"/>
      <c r="L136" s="11"/>
      <c r="M136" s="11"/>
      <c r="N136" s="12"/>
      <c r="O136" s="12"/>
      <c r="P136" s="12"/>
      <c r="Q136" s="13"/>
    </row>
    <row r="137" spans="1:17" x14ac:dyDescent="0.3">
      <c r="A137" s="9"/>
      <c r="B137" s="10"/>
      <c r="C137" s="11"/>
      <c r="D137" s="11"/>
      <c r="E137" s="11"/>
      <c r="F137" s="11"/>
      <c r="G137" s="11"/>
      <c r="H137" s="11"/>
      <c r="I137" s="11"/>
      <c r="J137" s="12"/>
      <c r="K137" s="11"/>
      <c r="L137" s="11"/>
      <c r="M137" s="11"/>
      <c r="N137" s="12"/>
      <c r="O137" s="12"/>
      <c r="P137" s="12"/>
      <c r="Q137" s="13"/>
    </row>
    <row r="138" spans="1:17" x14ac:dyDescent="0.3">
      <c r="A138" s="9"/>
      <c r="B138" s="10"/>
      <c r="C138" s="11"/>
      <c r="D138" s="11"/>
      <c r="E138" s="11"/>
      <c r="F138" s="11"/>
      <c r="G138" s="11"/>
      <c r="H138" s="11"/>
      <c r="I138" s="11"/>
      <c r="J138" s="12"/>
      <c r="K138" s="11"/>
      <c r="L138" s="11"/>
      <c r="M138" s="11"/>
      <c r="N138" s="12"/>
      <c r="O138" s="12"/>
      <c r="P138" s="12"/>
      <c r="Q138" s="13"/>
    </row>
    <row r="139" spans="1:17" x14ac:dyDescent="0.3">
      <c r="A139" s="9"/>
      <c r="B139" s="10"/>
      <c r="C139" s="11"/>
      <c r="D139" s="11"/>
      <c r="E139" s="11"/>
      <c r="F139" s="11"/>
      <c r="G139" s="11"/>
      <c r="H139" s="11"/>
      <c r="I139" s="11"/>
      <c r="J139" s="12"/>
      <c r="K139" s="11"/>
      <c r="L139" s="11"/>
      <c r="M139" s="11"/>
      <c r="N139" s="12"/>
      <c r="O139" s="12"/>
      <c r="P139" s="12"/>
      <c r="Q139" s="13"/>
    </row>
    <row r="140" spans="1:17" x14ac:dyDescent="0.3">
      <c r="A140" s="9"/>
      <c r="B140" s="10"/>
      <c r="C140" s="11"/>
      <c r="D140" s="11"/>
      <c r="E140" s="11"/>
      <c r="F140" s="11"/>
      <c r="G140" s="11"/>
      <c r="H140" s="11"/>
      <c r="I140" s="11"/>
      <c r="J140" s="12"/>
      <c r="K140" s="11"/>
      <c r="L140" s="11"/>
      <c r="M140" s="11"/>
      <c r="N140" s="12"/>
      <c r="O140" s="12"/>
      <c r="P140" s="12"/>
      <c r="Q140" s="13"/>
    </row>
    <row r="141" spans="1:17" x14ac:dyDescent="0.3">
      <c r="A141" s="9"/>
      <c r="B141" s="10"/>
      <c r="C141" s="11"/>
      <c r="D141" s="11"/>
      <c r="E141" s="11"/>
      <c r="F141" s="11"/>
      <c r="G141" s="11"/>
      <c r="H141" s="11"/>
      <c r="I141" s="11"/>
      <c r="J141" s="12"/>
      <c r="K141" s="11"/>
      <c r="L141" s="11"/>
      <c r="M141" s="11"/>
      <c r="N141" s="12"/>
      <c r="O141" s="12"/>
      <c r="P141" s="12"/>
      <c r="Q141" s="13"/>
    </row>
    <row r="142" spans="1:17" x14ac:dyDescent="0.3">
      <c r="A142" s="9"/>
      <c r="B142" s="10"/>
      <c r="C142" s="11"/>
      <c r="D142" s="11"/>
      <c r="E142" s="11"/>
      <c r="F142" s="11"/>
      <c r="G142" s="11"/>
      <c r="H142" s="11"/>
      <c r="I142" s="11"/>
      <c r="J142" s="12"/>
      <c r="K142" s="11"/>
      <c r="L142" s="11"/>
      <c r="M142" s="11"/>
      <c r="N142" s="12"/>
      <c r="O142" s="12"/>
      <c r="P142" s="12"/>
      <c r="Q142" s="13"/>
    </row>
    <row r="143" spans="1:17" x14ac:dyDescent="0.3">
      <c r="A143" s="9"/>
      <c r="B143" s="10"/>
      <c r="C143" s="11"/>
      <c r="D143" s="11"/>
      <c r="E143" s="11"/>
      <c r="F143" s="11"/>
      <c r="G143" s="11"/>
      <c r="H143" s="11"/>
      <c r="I143" s="11"/>
      <c r="J143" s="12"/>
      <c r="K143" s="11"/>
      <c r="L143" s="11"/>
      <c r="M143" s="11"/>
      <c r="N143" s="12"/>
      <c r="O143" s="12"/>
      <c r="P143" s="12"/>
      <c r="Q143" s="13"/>
    </row>
    <row r="144" spans="1:17" x14ac:dyDescent="0.3">
      <c r="A144" s="9"/>
      <c r="B144" s="10"/>
      <c r="C144" s="11"/>
      <c r="D144" s="11"/>
      <c r="E144" s="11"/>
      <c r="F144" s="11"/>
      <c r="G144" s="11"/>
      <c r="H144" s="11"/>
      <c r="I144" s="11"/>
      <c r="J144" s="12"/>
      <c r="K144" s="11"/>
      <c r="L144" s="11"/>
      <c r="M144" s="11"/>
      <c r="N144" s="12"/>
      <c r="O144" s="12"/>
      <c r="P144" s="12"/>
      <c r="Q144" s="13"/>
    </row>
    <row r="145" spans="1:17" x14ac:dyDescent="0.3">
      <c r="A145" s="9"/>
      <c r="B145" s="10"/>
      <c r="C145" s="11"/>
      <c r="D145" s="11"/>
      <c r="E145" s="11"/>
      <c r="F145" s="11"/>
      <c r="G145" s="11"/>
      <c r="H145" s="11"/>
      <c r="I145" s="11"/>
      <c r="J145" s="12"/>
      <c r="K145" s="11"/>
      <c r="L145" s="11"/>
      <c r="M145" s="11"/>
      <c r="N145" s="12"/>
      <c r="O145" s="12"/>
      <c r="P145" s="12"/>
      <c r="Q145" s="13"/>
    </row>
    <row r="146" spans="1:17" x14ac:dyDescent="0.3">
      <c r="A146" s="9"/>
      <c r="B146" s="10"/>
      <c r="C146" s="14"/>
      <c r="D146" s="14"/>
      <c r="E146" s="14"/>
      <c r="F146" s="14"/>
      <c r="G146" s="14"/>
      <c r="H146" s="14"/>
      <c r="I146" s="14"/>
      <c r="J146" s="12"/>
      <c r="K146" s="14"/>
      <c r="L146" s="14"/>
      <c r="M146" s="14"/>
      <c r="N146" s="12"/>
      <c r="O146" s="12"/>
      <c r="P146" s="12"/>
      <c r="Q146" s="13"/>
    </row>
    <row r="147" spans="1:17" x14ac:dyDescent="0.3">
      <c r="A147" s="9"/>
      <c r="B147" s="10"/>
      <c r="C147" s="14"/>
      <c r="D147" s="14"/>
      <c r="E147" s="14"/>
      <c r="F147" s="14"/>
      <c r="G147" s="14"/>
      <c r="H147" s="14"/>
      <c r="I147" s="14"/>
      <c r="J147" s="12"/>
      <c r="K147" s="14"/>
      <c r="L147" s="14"/>
      <c r="M147" s="14"/>
      <c r="N147" s="12"/>
      <c r="O147" s="12"/>
      <c r="P147" s="12"/>
      <c r="Q147" s="13"/>
    </row>
    <row r="148" spans="1:17" x14ac:dyDescent="0.3">
      <c r="A148" s="9"/>
      <c r="B148" s="10"/>
      <c r="C148" s="14"/>
      <c r="D148" s="14"/>
      <c r="E148" s="14"/>
      <c r="F148" s="14"/>
      <c r="G148" s="14"/>
      <c r="H148" s="14"/>
      <c r="I148" s="14"/>
      <c r="J148" s="12"/>
      <c r="K148" s="14"/>
      <c r="L148" s="14"/>
      <c r="M148" s="14"/>
      <c r="N148" s="12"/>
      <c r="O148" s="12"/>
      <c r="P148" s="12"/>
      <c r="Q148" s="13"/>
    </row>
    <row r="149" spans="1:17" x14ac:dyDescent="0.3">
      <c r="A149" s="9"/>
      <c r="B149" s="10"/>
      <c r="C149" s="14"/>
      <c r="D149" s="14"/>
      <c r="E149" s="14"/>
      <c r="F149" s="14"/>
      <c r="G149" s="14"/>
      <c r="H149" s="14"/>
      <c r="I149" s="14"/>
      <c r="J149" s="12"/>
      <c r="K149" s="14"/>
      <c r="L149" s="14"/>
      <c r="M149" s="14"/>
      <c r="N149" s="12"/>
      <c r="O149" s="12"/>
      <c r="P149" s="12"/>
      <c r="Q149" s="13"/>
    </row>
    <row r="150" spans="1:17" x14ac:dyDescent="0.3">
      <c r="A150" s="9"/>
      <c r="B150" s="10"/>
      <c r="C150" s="14"/>
      <c r="D150" s="14"/>
      <c r="E150" s="14"/>
      <c r="F150" s="14"/>
      <c r="G150" s="14"/>
      <c r="H150" s="14"/>
      <c r="I150" s="14"/>
      <c r="J150" s="12"/>
      <c r="K150" s="14"/>
      <c r="L150" s="14"/>
      <c r="M150" s="14"/>
      <c r="N150" s="12"/>
      <c r="O150" s="12"/>
      <c r="P150" s="12"/>
      <c r="Q150" s="13"/>
    </row>
    <row r="151" spans="1:17" x14ac:dyDescent="0.3">
      <c r="A151" s="9"/>
      <c r="B151" s="10"/>
      <c r="C151" s="14"/>
      <c r="D151" s="14"/>
      <c r="E151" s="14"/>
      <c r="F151" s="14"/>
      <c r="G151" s="14"/>
      <c r="H151" s="14"/>
      <c r="I151" s="14"/>
      <c r="J151" s="12"/>
      <c r="K151" s="14"/>
      <c r="L151" s="14"/>
      <c r="M151" s="14"/>
      <c r="N151" s="12"/>
      <c r="O151" s="12"/>
      <c r="P151" s="12"/>
      <c r="Q151" s="13"/>
    </row>
    <row r="152" spans="1:17" x14ac:dyDescent="0.3">
      <c r="A152" s="9"/>
      <c r="B152" s="10"/>
      <c r="C152" s="14"/>
      <c r="D152" s="14"/>
      <c r="E152" s="14"/>
      <c r="F152" s="14"/>
      <c r="G152" s="14"/>
      <c r="H152" s="14"/>
      <c r="I152" s="14"/>
      <c r="J152" s="12"/>
      <c r="K152" s="14"/>
      <c r="L152" s="14"/>
      <c r="M152" s="14"/>
      <c r="N152" s="12"/>
      <c r="O152" s="12"/>
      <c r="P152" s="12"/>
      <c r="Q152" s="13"/>
    </row>
    <row r="153" spans="1:17" x14ac:dyDescent="0.3">
      <c r="A153" s="9"/>
      <c r="B153" s="10"/>
      <c r="C153" s="14"/>
      <c r="D153" s="14"/>
      <c r="E153" s="14"/>
      <c r="F153" s="14"/>
      <c r="G153" s="14"/>
      <c r="H153" s="14"/>
      <c r="I153" s="14"/>
      <c r="J153" s="12"/>
      <c r="K153" s="14"/>
      <c r="L153" s="14"/>
      <c r="M153" s="14"/>
      <c r="N153" s="12"/>
      <c r="O153" s="12"/>
      <c r="P153" s="12"/>
      <c r="Q153" s="13"/>
    </row>
    <row r="154" spans="1:17" x14ac:dyDescent="0.3">
      <c r="A154" s="9"/>
      <c r="B154" s="10"/>
      <c r="C154" s="14"/>
      <c r="D154" s="14"/>
      <c r="E154" s="14"/>
      <c r="F154" s="14"/>
      <c r="G154" s="14"/>
      <c r="H154" s="14"/>
      <c r="I154" s="14"/>
      <c r="J154" s="12"/>
      <c r="K154" s="14"/>
      <c r="L154" s="14"/>
      <c r="M154" s="14"/>
      <c r="N154" s="12"/>
      <c r="O154" s="12"/>
      <c r="P154" s="12"/>
      <c r="Q154" s="13"/>
    </row>
    <row r="155" spans="1:17" x14ac:dyDescent="0.3">
      <c r="A155" s="9"/>
      <c r="B155" s="10"/>
      <c r="C155" s="14"/>
      <c r="D155" s="14"/>
      <c r="E155" s="14"/>
      <c r="F155" s="14"/>
      <c r="G155" s="14"/>
      <c r="H155" s="14"/>
      <c r="I155" s="14"/>
      <c r="J155" s="12"/>
      <c r="K155" s="14"/>
      <c r="L155" s="14"/>
      <c r="M155" s="14"/>
      <c r="N155" s="12"/>
      <c r="O155" s="12"/>
      <c r="P155" s="12"/>
      <c r="Q155" s="13"/>
    </row>
    <row r="156" spans="1:17" x14ac:dyDescent="0.3">
      <c r="A156" s="9"/>
      <c r="B156" s="10"/>
      <c r="C156" s="14"/>
      <c r="D156" s="14"/>
      <c r="E156" s="14"/>
      <c r="F156" s="14"/>
      <c r="G156" s="14"/>
      <c r="H156" s="14"/>
      <c r="I156" s="14"/>
      <c r="J156" s="12"/>
      <c r="K156" s="14"/>
      <c r="L156" s="14"/>
      <c r="M156" s="14"/>
      <c r="N156" s="12"/>
      <c r="O156" s="12"/>
      <c r="P156" s="12"/>
      <c r="Q156" s="13"/>
    </row>
    <row r="157" spans="1:17" x14ac:dyDescent="0.3">
      <c r="A157" s="9"/>
      <c r="B157" s="10"/>
      <c r="C157" s="14"/>
      <c r="D157" s="14"/>
      <c r="E157" s="14"/>
      <c r="F157" s="14"/>
      <c r="G157" s="14"/>
      <c r="H157" s="14"/>
      <c r="I157" s="14"/>
      <c r="J157" s="12"/>
      <c r="K157" s="14"/>
      <c r="L157" s="14"/>
      <c r="M157" s="14"/>
      <c r="N157" s="12"/>
      <c r="O157" s="12"/>
      <c r="P157" s="12"/>
      <c r="Q157" s="13"/>
    </row>
    <row r="158" spans="1:17" x14ac:dyDescent="0.3">
      <c r="A158" s="9"/>
      <c r="B158" s="10"/>
      <c r="C158" s="14"/>
      <c r="D158" s="14"/>
      <c r="E158" s="14"/>
      <c r="F158" s="14"/>
      <c r="G158" s="14"/>
      <c r="H158" s="14"/>
      <c r="I158" s="14"/>
      <c r="J158" s="12"/>
      <c r="K158" s="14"/>
      <c r="L158" s="14"/>
      <c r="M158" s="14"/>
      <c r="N158" s="12"/>
      <c r="O158" s="12"/>
      <c r="P158" s="12"/>
      <c r="Q158" s="13"/>
    </row>
    <row r="159" spans="1:17" x14ac:dyDescent="0.3">
      <c r="A159" s="9"/>
      <c r="B159" s="10"/>
      <c r="C159" s="14"/>
      <c r="D159" s="14"/>
      <c r="E159" s="14"/>
      <c r="F159" s="14"/>
      <c r="G159" s="14"/>
      <c r="H159" s="14"/>
      <c r="I159" s="14"/>
      <c r="J159" s="12"/>
      <c r="K159" s="14"/>
      <c r="L159" s="14"/>
      <c r="M159" s="14"/>
      <c r="N159" s="12"/>
      <c r="O159" s="12"/>
      <c r="P159" s="12"/>
      <c r="Q159" s="13"/>
    </row>
    <row r="160" spans="1:17" x14ac:dyDescent="0.3">
      <c r="A160" s="9"/>
      <c r="B160" s="10"/>
      <c r="C160" s="14"/>
      <c r="D160" s="14"/>
      <c r="E160" s="14"/>
      <c r="F160" s="14"/>
      <c r="G160" s="14"/>
      <c r="H160" s="14"/>
      <c r="I160" s="14"/>
      <c r="J160" s="12"/>
      <c r="K160" s="14"/>
      <c r="L160" s="14"/>
      <c r="M160" s="14"/>
      <c r="N160" s="12"/>
      <c r="O160" s="12"/>
      <c r="P160" s="12"/>
      <c r="Q160" s="13"/>
    </row>
    <row r="161" spans="1:17" x14ac:dyDescent="0.3">
      <c r="A161" s="9"/>
      <c r="B161" s="10"/>
      <c r="C161" s="14"/>
      <c r="D161" s="14"/>
      <c r="E161" s="14"/>
      <c r="F161" s="14"/>
      <c r="G161" s="14"/>
      <c r="H161" s="14"/>
      <c r="I161" s="14"/>
      <c r="J161" s="12"/>
      <c r="K161" s="14"/>
      <c r="L161" s="14"/>
      <c r="M161" s="14"/>
      <c r="N161" s="12"/>
      <c r="O161" s="12"/>
      <c r="P161" s="12"/>
      <c r="Q161" s="13"/>
    </row>
    <row r="162" spans="1:17" x14ac:dyDescent="0.3">
      <c r="A162" s="9"/>
      <c r="B162" s="10"/>
      <c r="C162" s="14"/>
      <c r="D162" s="14"/>
      <c r="E162" s="14"/>
      <c r="F162" s="14"/>
      <c r="G162" s="14"/>
      <c r="H162" s="14"/>
      <c r="I162" s="14"/>
      <c r="J162" s="12"/>
      <c r="K162" s="14"/>
      <c r="L162" s="14"/>
      <c r="M162" s="14"/>
      <c r="N162" s="12"/>
      <c r="O162" s="12"/>
      <c r="P162" s="12"/>
      <c r="Q162" s="13"/>
    </row>
    <row r="163" spans="1:17" x14ac:dyDescent="0.3">
      <c r="A163" s="9"/>
      <c r="B163" s="10"/>
      <c r="C163" s="14"/>
      <c r="D163" s="14"/>
      <c r="E163" s="14"/>
      <c r="F163" s="14"/>
      <c r="G163" s="14"/>
      <c r="H163" s="14"/>
      <c r="I163" s="14"/>
      <c r="J163" s="12"/>
      <c r="K163" s="14"/>
      <c r="L163" s="14"/>
      <c r="M163" s="14"/>
      <c r="N163" s="12"/>
      <c r="O163" s="12"/>
      <c r="P163" s="12"/>
      <c r="Q163" s="13"/>
    </row>
    <row r="164" spans="1:17" x14ac:dyDescent="0.3">
      <c r="A164" s="9"/>
      <c r="B164" s="10"/>
      <c r="C164" s="14"/>
      <c r="D164" s="14"/>
      <c r="E164" s="14"/>
      <c r="F164" s="14"/>
      <c r="G164" s="14"/>
      <c r="H164" s="14"/>
      <c r="I164" s="14"/>
      <c r="J164" s="12"/>
      <c r="K164" s="14"/>
      <c r="L164" s="14"/>
      <c r="M164" s="14"/>
      <c r="N164" s="12"/>
      <c r="O164" s="12"/>
      <c r="P164" s="12"/>
      <c r="Q164" s="13"/>
    </row>
    <row r="165" spans="1:17" x14ac:dyDescent="0.3">
      <c r="A165" s="9"/>
      <c r="B165" s="10"/>
      <c r="C165" s="14"/>
      <c r="D165" s="14"/>
      <c r="E165" s="14"/>
      <c r="F165" s="14"/>
      <c r="G165" s="14"/>
      <c r="H165" s="14"/>
      <c r="I165" s="14"/>
      <c r="J165" s="12"/>
      <c r="K165" s="14"/>
      <c r="L165" s="14"/>
      <c r="M165" s="14"/>
      <c r="N165" s="12"/>
      <c r="O165" s="12"/>
      <c r="P165" s="12"/>
      <c r="Q165" s="13"/>
    </row>
    <row r="166" spans="1:17" x14ac:dyDescent="0.3">
      <c r="A166" s="9"/>
      <c r="B166" s="10"/>
      <c r="C166" s="14"/>
      <c r="D166" s="14"/>
      <c r="E166" s="14"/>
      <c r="F166" s="14"/>
      <c r="G166" s="14"/>
      <c r="H166" s="14"/>
      <c r="I166" s="14"/>
      <c r="J166" s="12"/>
      <c r="K166" s="14"/>
      <c r="L166" s="14"/>
      <c r="M166" s="14"/>
      <c r="N166" s="12"/>
      <c r="O166" s="12"/>
      <c r="P166" s="12"/>
      <c r="Q166" s="13"/>
    </row>
    <row r="167" spans="1:17" x14ac:dyDescent="0.3">
      <c r="A167" s="9"/>
      <c r="B167" s="10"/>
      <c r="C167" s="14"/>
      <c r="D167" s="14"/>
      <c r="E167" s="14"/>
      <c r="F167" s="14"/>
      <c r="G167" s="14"/>
      <c r="H167" s="14"/>
      <c r="I167" s="14"/>
      <c r="J167" s="12"/>
      <c r="K167" s="14"/>
      <c r="L167" s="14"/>
      <c r="M167" s="14"/>
      <c r="N167" s="12"/>
      <c r="O167" s="12"/>
      <c r="P167" s="12"/>
      <c r="Q167" s="13"/>
    </row>
    <row r="168" spans="1:17" x14ac:dyDescent="0.3">
      <c r="A168" s="9"/>
      <c r="B168" s="10"/>
      <c r="C168" s="14"/>
      <c r="D168" s="14"/>
      <c r="E168" s="14"/>
      <c r="F168" s="14"/>
      <c r="G168" s="14"/>
      <c r="H168" s="14"/>
      <c r="I168" s="14"/>
      <c r="J168" s="12"/>
      <c r="K168" s="14"/>
      <c r="L168" s="14"/>
      <c r="M168" s="14"/>
      <c r="N168" s="12"/>
      <c r="O168" s="12"/>
      <c r="P168" s="12"/>
      <c r="Q168" s="13"/>
    </row>
    <row r="169" spans="1:17" x14ac:dyDescent="0.3">
      <c r="A169" s="9"/>
      <c r="B169" s="10"/>
      <c r="C169" s="14"/>
      <c r="D169" s="14"/>
      <c r="E169" s="14"/>
      <c r="F169" s="14"/>
      <c r="G169" s="14"/>
      <c r="H169" s="14"/>
      <c r="I169" s="14"/>
      <c r="J169" s="12"/>
      <c r="K169" s="14"/>
      <c r="L169" s="14"/>
      <c r="M169" s="14"/>
      <c r="N169" s="12"/>
      <c r="O169" s="12"/>
      <c r="P169" s="12"/>
      <c r="Q169" s="13"/>
    </row>
    <row r="170" spans="1:17" x14ac:dyDescent="0.3">
      <c r="A170" s="9"/>
      <c r="B170" s="10"/>
      <c r="C170" s="14"/>
      <c r="D170" s="14"/>
      <c r="E170" s="14"/>
      <c r="F170" s="14"/>
      <c r="G170" s="14"/>
      <c r="H170" s="14"/>
      <c r="I170" s="14"/>
      <c r="J170" s="12"/>
      <c r="K170" s="14"/>
      <c r="L170" s="14"/>
      <c r="M170" s="14"/>
      <c r="N170" s="12"/>
      <c r="O170" s="12"/>
      <c r="P170" s="12"/>
      <c r="Q170" s="13"/>
    </row>
    <row r="171" spans="1:17" x14ac:dyDescent="0.3">
      <c r="A171" s="9"/>
      <c r="B171" s="10"/>
      <c r="C171" s="14"/>
      <c r="D171" s="14"/>
      <c r="E171" s="14"/>
      <c r="F171" s="14"/>
      <c r="G171" s="14"/>
      <c r="H171" s="14"/>
      <c r="I171" s="14"/>
      <c r="J171" s="12"/>
      <c r="K171" s="14"/>
      <c r="L171" s="14"/>
      <c r="M171" s="14"/>
      <c r="N171" s="12"/>
      <c r="O171" s="12"/>
      <c r="P171" s="12"/>
      <c r="Q171" s="13"/>
    </row>
    <row r="172" spans="1:17" x14ac:dyDescent="0.3">
      <c r="A172" s="9"/>
      <c r="B172" s="10"/>
      <c r="C172" s="14"/>
      <c r="D172" s="14"/>
      <c r="E172" s="14"/>
      <c r="F172" s="14"/>
      <c r="G172" s="14"/>
      <c r="H172" s="14"/>
      <c r="I172" s="14"/>
      <c r="J172" s="12"/>
      <c r="K172" s="14"/>
      <c r="L172" s="14"/>
      <c r="M172" s="14"/>
      <c r="N172" s="12"/>
      <c r="O172" s="12"/>
      <c r="P172" s="12"/>
      <c r="Q172" s="13"/>
    </row>
    <row r="173" spans="1:17" x14ac:dyDescent="0.3">
      <c r="A173" s="9"/>
      <c r="B173" s="10"/>
      <c r="C173" s="14"/>
      <c r="D173" s="14"/>
      <c r="E173" s="14"/>
      <c r="F173" s="14"/>
      <c r="G173" s="14"/>
      <c r="H173" s="14"/>
      <c r="I173" s="14"/>
      <c r="J173" s="12"/>
      <c r="K173" s="14"/>
      <c r="L173" s="14"/>
      <c r="M173" s="14"/>
      <c r="N173" s="12"/>
      <c r="O173" s="12"/>
      <c r="P173" s="12"/>
      <c r="Q173" s="13"/>
    </row>
    <row r="174" spans="1:17" x14ac:dyDescent="0.3">
      <c r="A174" s="9"/>
      <c r="B174" s="10"/>
      <c r="C174" s="14"/>
      <c r="D174" s="14"/>
      <c r="E174" s="14"/>
      <c r="F174" s="14"/>
      <c r="G174" s="14"/>
      <c r="H174" s="14"/>
      <c r="I174" s="14"/>
      <c r="J174" s="12"/>
      <c r="K174" s="14"/>
      <c r="L174" s="14"/>
      <c r="M174" s="14"/>
      <c r="N174" s="12"/>
      <c r="O174" s="12"/>
      <c r="P174" s="12"/>
      <c r="Q174" s="13"/>
    </row>
    <row r="175" spans="1:17" x14ac:dyDescent="0.3">
      <c r="A175" s="9"/>
      <c r="B175" s="10"/>
      <c r="C175" s="14"/>
      <c r="D175" s="14"/>
      <c r="E175" s="14"/>
      <c r="F175" s="14"/>
      <c r="G175" s="14"/>
      <c r="H175" s="14"/>
      <c r="I175" s="14"/>
      <c r="J175" s="12"/>
      <c r="K175" s="14"/>
      <c r="L175" s="14"/>
      <c r="M175" s="14"/>
      <c r="N175" s="12"/>
      <c r="O175" s="12"/>
      <c r="P175" s="12"/>
      <c r="Q175" s="13"/>
    </row>
    <row r="176" spans="1:17" x14ac:dyDescent="0.3">
      <c r="A176" s="9"/>
      <c r="B176" s="10"/>
      <c r="C176" s="14"/>
      <c r="D176" s="14"/>
      <c r="E176" s="14"/>
      <c r="F176" s="14"/>
      <c r="G176" s="14"/>
      <c r="H176" s="14"/>
      <c r="I176" s="14"/>
      <c r="J176" s="12"/>
      <c r="K176" s="14"/>
      <c r="L176" s="14"/>
      <c r="M176" s="14"/>
      <c r="N176" s="12"/>
      <c r="O176" s="12"/>
      <c r="P176" s="12"/>
      <c r="Q176" s="13"/>
    </row>
    <row r="177" spans="1:17" x14ac:dyDescent="0.3">
      <c r="A177" s="9"/>
      <c r="B177" s="10"/>
      <c r="C177" s="14"/>
      <c r="D177" s="14"/>
      <c r="E177" s="14"/>
      <c r="F177" s="14"/>
      <c r="G177" s="14"/>
      <c r="H177" s="14"/>
      <c r="I177" s="14"/>
      <c r="J177" s="12"/>
      <c r="K177" s="14"/>
      <c r="L177" s="14"/>
      <c r="M177" s="14"/>
      <c r="N177" s="12"/>
      <c r="O177" s="12"/>
      <c r="P177" s="12"/>
      <c r="Q177" s="13"/>
    </row>
    <row r="178" spans="1:17" x14ac:dyDescent="0.3">
      <c r="A178" s="9"/>
      <c r="B178" s="10"/>
      <c r="C178" s="14"/>
      <c r="D178" s="14"/>
      <c r="E178" s="14"/>
      <c r="F178" s="14"/>
      <c r="G178" s="14"/>
      <c r="H178" s="14"/>
      <c r="I178" s="14"/>
      <c r="J178" s="12"/>
      <c r="K178" s="14"/>
      <c r="L178" s="14"/>
      <c r="M178" s="14"/>
      <c r="N178" s="12"/>
      <c r="O178" s="12"/>
      <c r="P178" s="12"/>
      <c r="Q178" s="13"/>
    </row>
    <row r="179" spans="1:17" x14ac:dyDescent="0.3">
      <c r="A179" s="9"/>
      <c r="B179" s="10"/>
      <c r="C179" s="14"/>
      <c r="D179" s="14"/>
      <c r="E179" s="14"/>
      <c r="F179" s="14"/>
      <c r="G179" s="14"/>
      <c r="H179" s="14"/>
      <c r="I179" s="14"/>
      <c r="J179" s="12"/>
      <c r="K179" s="14"/>
      <c r="L179" s="14"/>
      <c r="M179" s="14"/>
      <c r="N179" s="12"/>
      <c r="O179" s="12"/>
      <c r="P179" s="12"/>
      <c r="Q179" s="13"/>
    </row>
    <row r="180" spans="1:17" x14ac:dyDescent="0.3">
      <c r="A180" s="9"/>
      <c r="B180" s="10"/>
      <c r="C180" s="14"/>
      <c r="D180" s="14"/>
      <c r="E180" s="14"/>
      <c r="F180" s="14"/>
      <c r="G180" s="14"/>
      <c r="H180" s="14"/>
      <c r="I180" s="14"/>
      <c r="J180" s="12"/>
      <c r="K180" s="14"/>
      <c r="L180" s="14"/>
      <c r="M180" s="14"/>
      <c r="N180" s="12"/>
      <c r="O180" s="12"/>
      <c r="P180" s="12"/>
      <c r="Q180" s="13"/>
    </row>
    <row r="181" spans="1:17" x14ac:dyDescent="0.3">
      <c r="A181" s="9"/>
      <c r="B181" s="10"/>
      <c r="C181" s="14"/>
      <c r="D181" s="14"/>
      <c r="E181" s="14"/>
      <c r="F181" s="14"/>
      <c r="G181" s="14"/>
      <c r="H181" s="14"/>
      <c r="I181" s="14"/>
      <c r="J181" s="12"/>
      <c r="K181" s="14"/>
      <c r="L181" s="14"/>
      <c r="M181" s="14"/>
      <c r="N181" s="12"/>
      <c r="O181" s="12"/>
      <c r="P181" s="12"/>
      <c r="Q181" s="13"/>
    </row>
    <row r="182" spans="1:17" x14ac:dyDescent="0.3">
      <c r="A182" s="9"/>
      <c r="B182" s="10"/>
      <c r="C182" s="14"/>
      <c r="D182" s="14"/>
      <c r="E182" s="14"/>
      <c r="F182" s="14"/>
      <c r="G182" s="14"/>
      <c r="H182" s="14"/>
      <c r="I182" s="14"/>
      <c r="J182" s="12"/>
      <c r="K182" s="14"/>
      <c r="L182" s="14"/>
      <c r="M182" s="14"/>
      <c r="N182" s="12"/>
      <c r="O182" s="12"/>
      <c r="P182" s="12"/>
      <c r="Q182" s="13"/>
    </row>
    <row r="183" spans="1:17" x14ac:dyDescent="0.3">
      <c r="A183" s="9"/>
      <c r="B183" s="10"/>
      <c r="C183" s="14"/>
      <c r="D183" s="14"/>
      <c r="E183" s="14"/>
      <c r="F183" s="14"/>
      <c r="G183" s="14"/>
      <c r="H183" s="14"/>
      <c r="I183" s="14"/>
      <c r="J183" s="12"/>
      <c r="K183" s="14"/>
      <c r="L183" s="14"/>
      <c r="M183" s="14"/>
      <c r="N183" s="12"/>
      <c r="O183" s="12"/>
      <c r="P183" s="12"/>
      <c r="Q183" s="13"/>
    </row>
    <row r="184" spans="1:17" x14ac:dyDescent="0.3">
      <c r="A184" s="9"/>
      <c r="B184" s="10"/>
      <c r="C184" s="14"/>
      <c r="D184" s="14"/>
      <c r="E184" s="14"/>
      <c r="F184" s="14"/>
      <c r="G184" s="14"/>
      <c r="H184" s="14"/>
      <c r="I184" s="14"/>
      <c r="J184" s="12"/>
      <c r="K184" s="14"/>
      <c r="L184" s="14"/>
      <c r="M184" s="14"/>
      <c r="N184" s="12"/>
      <c r="O184" s="12"/>
      <c r="P184" s="12"/>
      <c r="Q184" s="13"/>
    </row>
    <row r="185" spans="1:17" x14ac:dyDescent="0.3">
      <c r="A185" s="9"/>
      <c r="B185" s="10"/>
      <c r="C185" s="14"/>
      <c r="D185" s="14"/>
      <c r="E185" s="14"/>
      <c r="F185" s="14"/>
      <c r="G185" s="14"/>
      <c r="H185" s="14"/>
      <c r="I185" s="14"/>
      <c r="J185" s="12"/>
      <c r="K185" s="14"/>
      <c r="L185" s="14"/>
      <c r="M185" s="14"/>
      <c r="N185" s="12"/>
      <c r="O185" s="12"/>
      <c r="P185" s="12"/>
      <c r="Q185" s="13"/>
    </row>
    <row r="186" spans="1:17" x14ac:dyDescent="0.3">
      <c r="A186" s="9"/>
      <c r="B186" s="10"/>
      <c r="C186" s="14"/>
      <c r="D186" s="14"/>
      <c r="E186" s="14"/>
      <c r="F186" s="14"/>
      <c r="G186" s="14"/>
      <c r="H186" s="14"/>
      <c r="I186" s="14"/>
      <c r="J186" s="12"/>
      <c r="K186" s="14"/>
      <c r="L186" s="14"/>
      <c r="M186" s="14"/>
      <c r="N186" s="12"/>
      <c r="O186" s="12"/>
      <c r="P186" s="12"/>
      <c r="Q186" s="13"/>
    </row>
    <row r="187" spans="1:17" x14ac:dyDescent="0.3">
      <c r="A187" s="9"/>
      <c r="B187" s="10"/>
      <c r="C187" s="14"/>
      <c r="D187" s="14"/>
      <c r="E187" s="14"/>
      <c r="F187" s="14"/>
      <c r="G187" s="14"/>
      <c r="H187" s="14"/>
      <c r="I187" s="14"/>
      <c r="J187" s="12"/>
      <c r="K187" s="14"/>
      <c r="L187" s="14"/>
      <c r="M187" s="14"/>
      <c r="N187" s="12"/>
      <c r="O187" s="12"/>
      <c r="P187" s="12"/>
      <c r="Q187" s="13"/>
    </row>
    <row r="188" spans="1:17" x14ac:dyDescent="0.3">
      <c r="A188" s="9"/>
      <c r="B188" s="10"/>
      <c r="C188" s="14"/>
      <c r="D188" s="14"/>
      <c r="E188" s="14"/>
      <c r="F188" s="14"/>
      <c r="G188" s="14"/>
      <c r="H188" s="14"/>
      <c r="I188" s="14"/>
      <c r="J188" s="12"/>
      <c r="K188" s="14"/>
      <c r="L188" s="14"/>
      <c r="M188" s="14"/>
      <c r="N188" s="12"/>
      <c r="O188" s="12"/>
      <c r="P188" s="12"/>
      <c r="Q188" s="13"/>
    </row>
    <row r="189" spans="1:17" x14ac:dyDescent="0.3">
      <c r="A189" s="9"/>
      <c r="B189" s="10"/>
      <c r="C189" s="14"/>
      <c r="D189" s="14"/>
      <c r="E189" s="14"/>
      <c r="F189" s="14"/>
      <c r="G189" s="14"/>
      <c r="H189" s="14"/>
      <c r="I189" s="14"/>
      <c r="J189" s="12"/>
      <c r="K189" s="14"/>
      <c r="L189" s="14"/>
      <c r="M189" s="14"/>
      <c r="N189" s="12"/>
      <c r="O189" s="12"/>
      <c r="P189" s="12"/>
      <c r="Q189" s="13"/>
    </row>
    <row r="190" spans="1:17" x14ac:dyDescent="0.3">
      <c r="A190" s="9"/>
      <c r="B190" s="10"/>
      <c r="C190" s="14"/>
      <c r="D190" s="14"/>
      <c r="E190" s="14"/>
      <c r="F190" s="14"/>
      <c r="G190" s="14"/>
      <c r="H190" s="14"/>
      <c r="I190" s="14"/>
      <c r="J190" s="12"/>
      <c r="K190" s="14"/>
      <c r="L190" s="14"/>
      <c r="M190" s="14"/>
      <c r="N190" s="12"/>
      <c r="O190" s="12"/>
      <c r="P190" s="12"/>
      <c r="Q190" s="13"/>
    </row>
    <row r="191" spans="1:17" x14ac:dyDescent="0.3">
      <c r="A191" s="9"/>
      <c r="B191" s="10"/>
      <c r="C191" s="14"/>
      <c r="D191" s="14"/>
      <c r="E191" s="14"/>
      <c r="F191" s="14"/>
      <c r="G191" s="14"/>
      <c r="H191" s="14"/>
      <c r="I191" s="14"/>
      <c r="J191" s="12"/>
      <c r="K191" s="14"/>
      <c r="L191" s="14"/>
      <c r="M191" s="14"/>
      <c r="N191" s="12"/>
      <c r="O191" s="12"/>
      <c r="P191" s="12"/>
      <c r="Q191" s="13"/>
    </row>
    <row r="192" spans="1:17" x14ac:dyDescent="0.3">
      <c r="A192" s="9"/>
      <c r="B192" s="10"/>
      <c r="C192" s="14"/>
      <c r="D192" s="14"/>
      <c r="E192" s="14"/>
      <c r="F192" s="14"/>
      <c r="G192" s="14"/>
      <c r="H192" s="14"/>
      <c r="I192" s="14"/>
      <c r="J192" s="12"/>
      <c r="K192" s="14"/>
      <c r="L192" s="14"/>
      <c r="M192" s="14"/>
      <c r="N192" s="12"/>
      <c r="O192" s="12"/>
      <c r="P192" s="12"/>
      <c r="Q192" s="13"/>
    </row>
    <row r="193" spans="1:17" x14ac:dyDescent="0.3">
      <c r="A193" s="9"/>
      <c r="B193" s="10"/>
      <c r="C193" s="14"/>
      <c r="D193" s="14"/>
      <c r="E193" s="14"/>
      <c r="F193" s="14"/>
      <c r="G193" s="14"/>
      <c r="H193" s="14"/>
      <c r="I193" s="14"/>
      <c r="J193" s="12"/>
      <c r="K193" s="14"/>
      <c r="L193" s="14"/>
      <c r="M193" s="14"/>
      <c r="N193" s="12"/>
      <c r="O193" s="12"/>
      <c r="P193" s="12"/>
      <c r="Q193" s="13"/>
    </row>
    <row r="194" spans="1:17" x14ac:dyDescent="0.3">
      <c r="A194" s="9"/>
      <c r="B194" s="10"/>
      <c r="C194" s="14"/>
      <c r="D194" s="14"/>
      <c r="E194" s="14"/>
      <c r="F194" s="14"/>
      <c r="G194" s="14"/>
      <c r="H194" s="14"/>
      <c r="I194" s="14"/>
      <c r="J194" s="12"/>
      <c r="K194" s="14"/>
      <c r="L194" s="14"/>
      <c r="M194" s="14"/>
      <c r="N194" s="12"/>
      <c r="O194" s="12"/>
      <c r="P194" s="12"/>
      <c r="Q194" s="13"/>
    </row>
    <row r="195" spans="1:17" x14ac:dyDescent="0.3">
      <c r="A195" s="9"/>
      <c r="B195" s="10"/>
      <c r="C195" s="14"/>
      <c r="D195" s="14"/>
      <c r="E195" s="14"/>
      <c r="F195" s="14"/>
      <c r="G195" s="14"/>
      <c r="H195" s="14"/>
      <c r="I195" s="14"/>
      <c r="J195" s="12"/>
      <c r="K195" s="14"/>
      <c r="L195" s="14"/>
      <c r="M195" s="14"/>
      <c r="N195" s="12"/>
      <c r="O195" s="12"/>
      <c r="P195" s="12"/>
      <c r="Q195" s="13"/>
    </row>
    <row r="196" spans="1:17" x14ac:dyDescent="0.3">
      <c r="A196" s="9"/>
      <c r="B196" s="10"/>
      <c r="C196" s="14"/>
      <c r="D196" s="14"/>
      <c r="E196" s="14"/>
      <c r="F196" s="14"/>
      <c r="G196" s="14"/>
      <c r="H196" s="14"/>
      <c r="I196" s="14"/>
      <c r="J196" s="12"/>
      <c r="K196" s="14"/>
      <c r="L196" s="14"/>
      <c r="M196" s="14"/>
      <c r="N196" s="12"/>
      <c r="O196" s="12"/>
      <c r="P196" s="12"/>
      <c r="Q196" s="13"/>
    </row>
    <row r="197" spans="1:17" x14ac:dyDescent="0.3">
      <c r="A197" s="9"/>
      <c r="B197" s="10"/>
      <c r="C197" s="14"/>
      <c r="D197" s="14"/>
      <c r="E197" s="14"/>
      <c r="F197" s="14"/>
      <c r="G197" s="14"/>
      <c r="H197" s="14"/>
      <c r="I197" s="14"/>
      <c r="J197" s="12"/>
      <c r="K197" s="14"/>
      <c r="L197" s="14"/>
      <c r="M197" s="14"/>
      <c r="N197" s="12"/>
      <c r="O197" s="12"/>
      <c r="P197" s="12"/>
      <c r="Q197" s="13"/>
    </row>
    <row r="198" spans="1:17" x14ac:dyDescent="0.3">
      <c r="A198" s="9"/>
      <c r="B198" s="10"/>
      <c r="C198" s="14"/>
      <c r="D198" s="14"/>
      <c r="E198" s="14"/>
      <c r="F198" s="14"/>
      <c r="G198" s="14"/>
      <c r="H198" s="14"/>
      <c r="I198" s="14"/>
      <c r="J198" s="12"/>
      <c r="K198" s="14"/>
      <c r="L198" s="14"/>
      <c r="M198" s="14"/>
      <c r="N198" s="12"/>
      <c r="O198" s="12"/>
      <c r="P198" s="12"/>
      <c r="Q198" s="13"/>
    </row>
    <row r="199" spans="1:17" x14ac:dyDescent="0.3">
      <c r="A199" s="9"/>
      <c r="B199" s="10"/>
      <c r="C199" s="14"/>
      <c r="D199" s="14"/>
      <c r="E199" s="14"/>
      <c r="F199" s="14"/>
      <c r="G199" s="14"/>
      <c r="H199" s="14"/>
      <c r="I199" s="14"/>
      <c r="J199" s="12"/>
      <c r="K199" s="14"/>
      <c r="L199" s="14"/>
      <c r="M199" s="14"/>
      <c r="N199" s="12"/>
      <c r="O199" s="12"/>
      <c r="P199" s="12"/>
      <c r="Q199" s="13"/>
    </row>
    <row r="200" spans="1:17" x14ac:dyDescent="0.3">
      <c r="A200" s="9"/>
      <c r="B200" s="10"/>
      <c r="C200" s="14"/>
      <c r="D200" s="14"/>
      <c r="E200" s="14"/>
      <c r="F200" s="14"/>
      <c r="G200" s="14"/>
      <c r="H200" s="14"/>
      <c r="I200" s="14"/>
      <c r="J200" s="12"/>
      <c r="K200" s="14"/>
      <c r="L200" s="14"/>
      <c r="M200" s="14"/>
      <c r="N200" s="12"/>
      <c r="O200" s="12"/>
      <c r="P200" s="12"/>
      <c r="Q200" s="13"/>
    </row>
    <row r="201" spans="1:17" x14ac:dyDescent="0.3">
      <c r="A201" s="9"/>
      <c r="B201" s="10"/>
      <c r="C201" s="14"/>
      <c r="D201" s="14"/>
      <c r="E201" s="14"/>
      <c r="F201" s="14"/>
      <c r="G201" s="14"/>
      <c r="H201" s="14"/>
      <c r="I201" s="14"/>
      <c r="J201" s="12"/>
      <c r="K201" s="14"/>
      <c r="L201" s="14"/>
      <c r="M201" s="14"/>
      <c r="N201" s="12"/>
      <c r="O201" s="12"/>
      <c r="P201" s="12"/>
      <c r="Q201" s="13"/>
    </row>
    <row r="202" spans="1:17" x14ac:dyDescent="0.3">
      <c r="A202" s="9"/>
      <c r="B202" s="10"/>
      <c r="C202" s="14"/>
      <c r="D202" s="14"/>
      <c r="E202" s="14"/>
      <c r="F202" s="14"/>
      <c r="G202" s="14"/>
      <c r="H202" s="14"/>
      <c r="I202" s="14"/>
      <c r="J202" s="12"/>
      <c r="K202" s="14"/>
      <c r="L202" s="14"/>
      <c r="M202" s="14"/>
      <c r="N202" s="12"/>
      <c r="O202" s="12"/>
      <c r="P202" s="12"/>
      <c r="Q202" s="13"/>
    </row>
    <row r="203" spans="1:17" x14ac:dyDescent="0.3">
      <c r="A203" s="9"/>
      <c r="B203" s="10"/>
      <c r="C203" s="14"/>
      <c r="D203" s="14"/>
      <c r="E203" s="14"/>
      <c r="F203" s="14"/>
      <c r="G203" s="14"/>
      <c r="H203" s="14"/>
      <c r="I203" s="14"/>
      <c r="J203" s="12"/>
      <c r="K203" s="14"/>
      <c r="L203" s="14"/>
      <c r="M203" s="14"/>
      <c r="N203" s="12"/>
      <c r="O203" s="12"/>
      <c r="P203" s="12"/>
      <c r="Q203" s="13"/>
    </row>
    <row r="204" spans="1:17" x14ac:dyDescent="0.3">
      <c r="A204" s="9"/>
      <c r="B204" s="10"/>
      <c r="C204" s="14"/>
      <c r="D204" s="14"/>
      <c r="E204" s="14"/>
      <c r="F204" s="14"/>
      <c r="G204" s="14"/>
      <c r="H204" s="14"/>
      <c r="I204" s="14"/>
      <c r="J204" s="12"/>
      <c r="K204" s="14"/>
      <c r="L204" s="14"/>
      <c r="M204" s="14"/>
      <c r="N204" s="12"/>
      <c r="O204" s="12"/>
      <c r="P204" s="12"/>
      <c r="Q204" s="13"/>
    </row>
    <row r="205" spans="1:17" x14ac:dyDescent="0.3">
      <c r="A205" s="9"/>
      <c r="B205" s="10"/>
      <c r="C205" s="14"/>
      <c r="D205" s="14"/>
      <c r="E205" s="14"/>
      <c r="F205" s="14"/>
      <c r="G205" s="14"/>
      <c r="H205" s="14"/>
      <c r="I205" s="14"/>
      <c r="J205" s="12"/>
      <c r="K205" s="14"/>
      <c r="L205" s="14"/>
      <c r="M205" s="14"/>
      <c r="N205" s="12"/>
      <c r="O205" s="12"/>
      <c r="P205" s="12"/>
      <c r="Q205" s="13"/>
    </row>
    <row r="206" spans="1:17" x14ac:dyDescent="0.3">
      <c r="A206" s="9"/>
      <c r="B206" s="10"/>
      <c r="C206" s="14"/>
      <c r="D206" s="14"/>
      <c r="E206" s="14"/>
      <c r="F206" s="14"/>
      <c r="G206" s="14"/>
      <c r="H206" s="14"/>
      <c r="I206" s="14"/>
      <c r="J206" s="12"/>
      <c r="K206" s="14"/>
      <c r="L206" s="14"/>
      <c r="M206" s="14"/>
      <c r="N206" s="12"/>
      <c r="O206" s="12"/>
      <c r="P206" s="12"/>
      <c r="Q206" s="13"/>
    </row>
    <row r="207" spans="1:17" x14ac:dyDescent="0.3">
      <c r="A207" s="9"/>
      <c r="B207" s="10"/>
      <c r="C207" s="14"/>
      <c r="D207" s="14"/>
      <c r="E207" s="14"/>
      <c r="F207" s="14"/>
      <c r="G207" s="14"/>
      <c r="H207" s="14"/>
      <c r="I207" s="14"/>
      <c r="J207" s="12"/>
      <c r="K207" s="14"/>
      <c r="L207" s="14"/>
      <c r="M207" s="14"/>
      <c r="N207" s="12"/>
      <c r="O207" s="12"/>
      <c r="P207" s="12"/>
      <c r="Q207" s="13"/>
    </row>
    <row r="208" spans="1:17" x14ac:dyDescent="0.3">
      <c r="A208" s="9"/>
      <c r="B208" s="10"/>
      <c r="C208" s="14"/>
      <c r="D208" s="14"/>
      <c r="E208" s="14"/>
      <c r="F208" s="14"/>
      <c r="G208" s="14"/>
      <c r="H208" s="14"/>
      <c r="I208" s="14"/>
      <c r="J208" s="12"/>
      <c r="K208" s="14"/>
      <c r="L208" s="14"/>
      <c r="M208" s="14"/>
      <c r="N208" s="12"/>
      <c r="O208" s="12"/>
      <c r="P208" s="12"/>
      <c r="Q208" s="13"/>
    </row>
    <row r="209" spans="1:17" x14ac:dyDescent="0.3">
      <c r="A209" s="9"/>
      <c r="B209" s="10"/>
      <c r="C209" s="14"/>
      <c r="D209" s="14"/>
      <c r="E209" s="14"/>
      <c r="F209" s="14"/>
      <c r="G209" s="14"/>
      <c r="H209" s="14"/>
      <c r="I209" s="14"/>
      <c r="J209" s="12"/>
      <c r="K209" s="14"/>
      <c r="L209" s="14"/>
      <c r="M209" s="14"/>
      <c r="N209" s="12"/>
      <c r="O209" s="12"/>
      <c r="P209" s="12"/>
      <c r="Q209" s="13"/>
    </row>
    <row r="210" spans="1:17" x14ac:dyDescent="0.3">
      <c r="A210" s="9"/>
      <c r="B210" s="10"/>
      <c r="C210" s="14"/>
      <c r="D210" s="14"/>
      <c r="E210" s="14"/>
      <c r="F210" s="14"/>
      <c r="G210" s="14"/>
      <c r="H210" s="14"/>
      <c r="I210" s="14"/>
      <c r="J210" s="12"/>
      <c r="K210" s="14"/>
      <c r="L210" s="14"/>
      <c r="M210" s="14"/>
      <c r="N210" s="12"/>
      <c r="O210" s="12"/>
      <c r="P210" s="12"/>
      <c r="Q210" s="13"/>
    </row>
    <row r="211" spans="1:17" x14ac:dyDescent="0.3">
      <c r="A211" s="15"/>
      <c r="B211" s="10"/>
      <c r="C211" s="14"/>
      <c r="D211" s="14"/>
      <c r="E211" s="14"/>
      <c r="F211" s="14"/>
      <c r="G211" s="14"/>
      <c r="H211" s="14"/>
      <c r="I211" s="14"/>
      <c r="J211" s="12"/>
      <c r="K211" s="14"/>
      <c r="L211" s="14"/>
      <c r="M211" s="14"/>
      <c r="N211" s="12"/>
      <c r="O211" s="12"/>
      <c r="P211" s="12"/>
      <c r="Q211" s="13"/>
    </row>
    <row r="212" spans="1:17" x14ac:dyDescent="0.3">
      <c r="A212" s="15"/>
      <c r="B212" s="10"/>
      <c r="C212" s="14"/>
      <c r="D212" s="14"/>
      <c r="E212" s="14"/>
      <c r="F212" s="14"/>
      <c r="G212" s="14"/>
      <c r="H212" s="14"/>
      <c r="I212" s="14"/>
      <c r="J212" s="12"/>
      <c r="K212" s="14"/>
      <c r="L212" s="14"/>
      <c r="M212" s="14"/>
      <c r="N212" s="12"/>
      <c r="O212" s="12"/>
      <c r="P212" s="12"/>
      <c r="Q212" s="13"/>
    </row>
    <row r="213" spans="1:17" x14ac:dyDescent="0.3">
      <c r="A213" s="15"/>
      <c r="B213" s="10"/>
      <c r="C213" s="14"/>
      <c r="D213" s="14"/>
      <c r="E213" s="14"/>
      <c r="F213" s="14"/>
      <c r="G213" s="14"/>
      <c r="H213" s="14"/>
      <c r="I213" s="14"/>
      <c r="J213" s="12"/>
      <c r="K213" s="14"/>
      <c r="L213" s="14"/>
      <c r="M213" s="14"/>
      <c r="N213" s="12"/>
      <c r="O213" s="12"/>
      <c r="P213" s="12"/>
      <c r="Q213" s="13"/>
    </row>
    <row r="214" spans="1:17" x14ac:dyDescent="0.3">
      <c r="A214" s="15"/>
      <c r="B214" s="10"/>
      <c r="C214" s="14"/>
      <c r="D214" s="14"/>
      <c r="E214" s="14"/>
      <c r="F214" s="14"/>
      <c r="G214" s="14"/>
      <c r="H214" s="14"/>
      <c r="I214" s="14"/>
      <c r="J214" s="12"/>
      <c r="K214" s="14"/>
      <c r="L214" s="14"/>
      <c r="M214" s="14"/>
      <c r="N214" s="12"/>
      <c r="O214" s="12"/>
      <c r="P214" s="12"/>
      <c r="Q214" s="13"/>
    </row>
    <row r="215" spans="1:17" x14ac:dyDescent="0.3">
      <c r="A215" s="15"/>
      <c r="B215" s="10"/>
      <c r="C215" s="14"/>
      <c r="D215" s="14"/>
      <c r="E215" s="14"/>
      <c r="F215" s="14"/>
      <c r="G215" s="14"/>
      <c r="H215" s="14"/>
      <c r="I215" s="14"/>
      <c r="J215" s="12"/>
      <c r="K215" s="14"/>
      <c r="L215" s="14"/>
      <c r="M215" s="14"/>
      <c r="N215" s="12"/>
      <c r="O215" s="12"/>
      <c r="P215" s="12"/>
      <c r="Q215" s="13"/>
    </row>
    <row r="216" spans="1:17" x14ac:dyDescent="0.3">
      <c r="A216" s="15"/>
      <c r="B216" s="10"/>
      <c r="C216" s="14"/>
      <c r="D216" s="14"/>
      <c r="E216" s="14"/>
      <c r="F216" s="14"/>
      <c r="G216" s="14"/>
      <c r="H216" s="14"/>
      <c r="I216" s="14"/>
      <c r="J216" s="12"/>
      <c r="K216" s="14"/>
      <c r="L216" s="14"/>
      <c r="M216" s="14"/>
      <c r="N216" s="12"/>
      <c r="O216" s="12"/>
      <c r="P216" s="12"/>
      <c r="Q216" s="13"/>
    </row>
    <row r="217" spans="1:17" x14ac:dyDescent="0.3">
      <c r="A217" s="15"/>
      <c r="B217" s="10"/>
      <c r="C217" s="14"/>
      <c r="D217" s="14"/>
      <c r="E217" s="14"/>
      <c r="F217" s="14"/>
      <c r="G217" s="14"/>
      <c r="H217" s="14"/>
      <c r="I217" s="14"/>
      <c r="J217" s="12"/>
      <c r="K217" s="14"/>
      <c r="L217" s="14"/>
      <c r="M217" s="14"/>
      <c r="N217" s="12"/>
      <c r="O217" s="12"/>
      <c r="P217" s="12"/>
      <c r="Q217" s="13"/>
    </row>
    <row r="218" spans="1:17" x14ac:dyDescent="0.3">
      <c r="A218" s="15"/>
      <c r="B218" s="10"/>
      <c r="C218" s="14"/>
      <c r="D218" s="14"/>
      <c r="E218" s="14"/>
      <c r="F218" s="14"/>
      <c r="G218" s="14"/>
      <c r="H218" s="14"/>
      <c r="I218" s="14"/>
      <c r="J218" s="12"/>
      <c r="K218" s="14"/>
      <c r="L218" s="14"/>
      <c r="M218" s="14"/>
      <c r="N218" s="12"/>
      <c r="O218" s="12"/>
      <c r="P218" s="12"/>
      <c r="Q218" s="13"/>
    </row>
    <row r="219" spans="1:17" x14ac:dyDescent="0.3">
      <c r="A219" s="15"/>
      <c r="B219" s="10"/>
      <c r="C219" s="14"/>
      <c r="D219" s="14"/>
      <c r="E219" s="14"/>
      <c r="F219" s="14"/>
      <c r="G219" s="14"/>
      <c r="H219" s="14"/>
      <c r="I219" s="14"/>
      <c r="J219" s="12"/>
      <c r="K219" s="14"/>
      <c r="L219" s="14"/>
      <c r="M219" s="14"/>
      <c r="N219" s="12"/>
      <c r="O219" s="12"/>
      <c r="P219" s="12"/>
      <c r="Q219" s="13"/>
    </row>
    <row r="220" spans="1:17" x14ac:dyDescent="0.3">
      <c r="A220" s="15"/>
      <c r="B220" s="10"/>
      <c r="C220" s="14"/>
      <c r="D220" s="14"/>
      <c r="E220" s="14"/>
      <c r="F220" s="14"/>
      <c r="G220" s="14"/>
      <c r="H220" s="14"/>
      <c r="I220" s="14"/>
      <c r="J220" s="12"/>
      <c r="K220" s="14"/>
      <c r="L220" s="14"/>
      <c r="M220" s="14"/>
      <c r="N220" s="12"/>
      <c r="O220" s="12"/>
      <c r="P220" s="12"/>
      <c r="Q220" s="13"/>
    </row>
    <row r="221" spans="1:17" x14ac:dyDescent="0.3">
      <c r="A221" s="15"/>
      <c r="B221" s="10"/>
      <c r="C221" s="14"/>
      <c r="D221" s="14"/>
      <c r="E221" s="14"/>
      <c r="F221" s="14"/>
      <c r="G221" s="14"/>
      <c r="H221" s="14"/>
      <c r="I221" s="14"/>
      <c r="J221" s="12"/>
      <c r="K221" s="14"/>
      <c r="L221" s="14"/>
      <c r="M221" s="14"/>
      <c r="N221" s="12"/>
      <c r="O221" s="12"/>
      <c r="P221" s="12"/>
      <c r="Q221" s="13"/>
    </row>
    <row r="222" spans="1:17" x14ac:dyDescent="0.3">
      <c r="A222" s="15"/>
      <c r="B222" s="10"/>
      <c r="C222" s="14"/>
      <c r="D222" s="14"/>
      <c r="E222" s="14"/>
      <c r="F222" s="14"/>
      <c r="G222" s="14"/>
      <c r="H222" s="14"/>
      <c r="I222" s="14"/>
      <c r="J222" s="12"/>
      <c r="K222" s="14"/>
      <c r="L222" s="14"/>
      <c r="M222" s="14"/>
      <c r="N222" s="12"/>
      <c r="O222" s="12"/>
      <c r="P222" s="12"/>
      <c r="Q222" s="13"/>
    </row>
    <row r="223" spans="1:17" x14ac:dyDescent="0.3">
      <c r="A223" s="15"/>
      <c r="B223" s="10"/>
      <c r="C223" s="14"/>
      <c r="D223" s="14"/>
      <c r="E223" s="14"/>
      <c r="F223" s="14"/>
      <c r="G223" s="14"/>
      <c r="H223" s="14"/>
      <c r="I223" s="14"/>
      <c r="J223" s="12"/>
      <c r="K223" s="14"/>
      <c r="L223" s="14"/>
      <c r="M223" s="14"/>
      <c r="N223" s="12"/>
      <c r="O223" s="12"/>
      <c r="P223" s="12"/>
      <c r="Q223" s="13"/>
    </row>
    <row r="224" spans="1:17" x14ac:dyDescent="0.3">
      <c r="A224" s="15"/>
      <c r="B224" s="10"/>
      <c r="C224" s="14"/>
      <c r="D224" s="14"/>
      <c r="E224" s="14"/>
      <c r="F224" s="14"/>
      <c r="G224" s="14"/>
      <c r="H224" s="14"/>
      <c r="I224" s="14"/>
      <c r="J224" s="12"/>
      <c r="K224" s="14"/>
      <c r="L224" s="14"/>
      <c r="M224" s="14"/>
      <c r="N224" s="12"/>
      <c r="O224" s="12"/>
      <c r="P224" s="12"/>
      <c r="Q224" s="16"/>
    </row>
    <row r="225" spans="1:17" x14ac:dyDescent="0.3">
      <c r="A225" s="15"/>
      <c r="B225" s="10"/>
      <c r="C225" s="14"/>
      <c r="D225" s="14"/>
      <c r="E225" s="14"/>
      <c r="F225" s="14"/>
      <c r="G225" s="14"/>
      <c r="H225" s="14"/>
      <c r="I225" s="14"/>
      <c r="J225" s="12"/>
      <c r="K225" s="14"/>
      <c r="L225" s="14"/>
      <c r="M225" s="14"/>
      <c r="N225" s="12"/>
      <c r="O225" s="12"/>
      <c r="P225" s="12"/>
      <c r="Q225" s="16"/>
    </row>
    <row r="226" spans="1:17" x14ac:dyDescent="0.3">
      <c r="A226" s="15"/>
      <c r="B226" s="17"/>
      <c r="C226" s="14"/>
      <c r="D226" s="14"/>
      <c r="E226" s="14"/>
      <c r="F226" s="14"/>
      <c r="G226" s="14"/>
      <c r="H226" s="14"/>
      <c r="I226" s="14"/>
      <c r="J226" s="12"/>
      <c r="K226" s="14"/>
      <c r="L226" s="14"/>
      <c r="M226" s="14"/>
      <c r="N226" s="12"/>
      <c r="O226" s="12"/>
      <c r="P226" s="12"/>
      <c r="Q226" s="12"/>
    </row>
    <row r="227" spans="1:17" x14ac:dyDescent="0.3">
      <c r="A227" s="15"/>
      <c r="B227" s="17"/>
      <c r="C227" s="14"/>
      <c r="D227" s="14"/>
      <c r="E227" s="14"/>
      <c r="F227" s="14"/>
      <c r="G227" s="14"/>
      <c r="H227" s="14"/>
      <c r="I227" s="14"/>
      <c r="J227" s="12"/>
      <c r="K227" s="14"/>
      <c r="L227" s="14"/>
      <c r="M227" s="14"/>
      <c r="N227" s="12"/>
      <c r="O227" s="12"/>
      <c r="P227" s="12"/>
      <c r="Q227" s="16"/>
    </row>
    <row r="228" spans="1:17" x14ac:dyDescent="0.3">
      <c r="A228" s="18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</row>
  </sheetData>
  <mergeCells count="104">
    <mergeCell ref="A1:Q1"/>
    <mergeCell ref="A2:I2"/>
    <mergeCell ref="J2:Q2"/>
    <mergeCell ref="C3:I3"/>
    <mergeCell ref="J3:N3"/>
    <mergeCell ref="O3:Q3"/>
    <mergeCell ref="J7:K7"/>
    <mergeCell ref="L7:M7"/>
    <mergeCell ref="J8:K8"/>
    <mergeCell ref="L8:M8"/>
    <mergeCell ref="J9:K9"/>
    <mergeCell ref="L9:M9"/>
    <mergeCell ref="O4:Q4"/>
    <mergeCell ref="A5:A7"/>
    <mergeCell ref="B5:B7"/>
    <mergeCell ref="C5:O5"/>
    <mergeCell ref="P5:P7"/>
    <mergeCell ref="Q5:Q7"/>
    <mergeCell ref="C6:C7"/>
    <mergeCell ref="D6:I6"/>
    <mergeCell ref="J6:M6"/>
    <mergeCell ref="N6:O6"/>
    <mergeCell ref="J13:K13"/>
    <mergeCell ref="L13:M13"/>
    <mergeCell ref="J14:K14"/>
    <mergeCell ref="L14:M14"/>
    <mergeCell ref="J15:K15"/>
    <mergeCell ref="L15:M15"/>
    <mergeCell ref="J10:K10"/>
    <mergeCell ref="L10:M10"/>
    <mergeCell ref="J11:K11"/>
    <mergeCell ref="L11:M11"/>
    <mergeCell ref="J12:K12"/>
    <mergeCell ref="L12:M12"/>
    <mergeCell ref="J19:K19"/>
    <mergeCell ref="L19:M19"/>
    <mergeCell ref="J20:K20"/>
    <mergeCell ref="L20:M20"/>
    <mergeCell ref="J21:K21"/>
    <mergeCell ref="L21:M21"/>
    <mergeCell ref="J16:K16"/>
    <mergeCell ref="L16:M16"/>
    <mergeCell ref="J17:K17"/>
    <mergeCell ref="L17:M17"/>
    <mergeCell ref="J18:K18"/>
    <mergeCell ref="L18:M18"/>
    <mergeCell ref="J25:K25"/>
    <mergeCell ref="L25:M25"/>
    <mergeCell ref="J26:K26"/>
    <mergeCell ref="L26:M26"/>
    <mergeCell ref="J27:K27"/>
    <mergeCell ref="L27:M27"/>
    <mergeCell ref="J22:K22"/>
    <mergeCell ref="L22:M22"/>
    <mergeCell ref="J23:K23"/>
    <mergeCell ref="L23:M23"/>
    <mergeCell ref="J24:K24"/>
    <mergeCell ref="L24:M24"/>
    <mergeCell ref="J31:K31"/>
    <mergeCell ref="L31:M31"/>
    <mergeCell ref="J32:K32"/>
    <mergeCell ref="L32:M32"/>
    <mergeCell ref="J33:K33"/>
    <mergeCell ref="L33:M33"/>
    <mergeCell ref="J28:K28"/>
    <mergeCell ref="L28:M28"/>
    <mergeCell ref="J29:K29"/>
    <mergeCell ref="L29:M29"/>
    <mergeCell ref="J30:K30"/>
    <mergeCell ref="L30:M30"/>
    <mergeCell ref="J37:K37"/>
    <mergeCell ref="L37:M37"/>
    <mergeCell ref="J38:K38"/>
    <mergeCell ref="L38:M38"/>
    <mergeCell ref="J39:K39"/>
    <mergeCell ref="L39:M39"/>
    <mergeCell ref="J34:K34"/>
    <mergeCell ref="L34:M34"/>
    <mergeCell ref="J35:K35"/>
    <mergeCell ref="L35:M35"/>
    <mergeCell ref="J36:K36"/>
    <mergeCell ref="L36:M36"/>
    <mergeCell ref="J43:K43"/>
    <mergeCell ref="L43:M43"/>
    <mergeCell ref="J44:K44"/>
    <mergeCell ref="L44:M44"/>
    <mergeCell ref="J45:K45"/>
    <mergeCell ref="L45:M45"/>
    <mergeCell ref="J40:K40"/>
    <mergeCell ref="L40:M40"/>
    <mergeCell ref="J41:K41"/>
    <mergeCell ref="L41:M41"/>
    <mergeCell ref="J42:K42"/>
    <mergeCell ref="L42:M42"/>
    <mergeCell ref="J49:K49"/>
    <mergeCell ref="L49:M49"/>
    <mergeCell ref="J50:K50"/>
    <mergeCell ref="L50:M50"/>
    <mergeCell ref="J46:K46"/>
    <mergeCell ref="L46:M46"/>
    <mergeCell ref="J47:K47"/>
    <mergeCell ref="L47:M47"/>
    <mergeCell ref="J48:K48"/>
    <mergeCell ref="L48:M48"/>
  </mergeCells>
  <conditionalFormatting sqref="Q8:Q27">
    <cfRule type="cellIs" dxfId="1" priority="1" operator="notEqual">
      <formula>"F"</formula>
    </cfRule>
  </conditionalFormatting>
  <pageMargins left="0.7" right="0.7" top="0.75" bottom="0.75" header="0.3" footer="0.3"/>
  <pageSetup orientation="landscape" r:id="rId1"/>
  <headerFooter>
    <oddFooter>&amp;R_________________________
Potpis nastavnika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8"/>
  <sheetViews>
    <sheetView tabSelected="1" topLeftCell="A23" workbookViewId="0">
      <selection activeCell="Q51" sqref="Q51"/>
    </sheetView>
  </sheetViews>
  <sheetFormatPr defaultColWidth="11.109375" defaultRowHeight="14.4" x14ac:dyDescent="0.3"/>
  <cols>
    <col min="1" max="1" width="11.109375" style="20"/>
    <col min="2" max="2" width="21" style="39" bestFit="1" customWidth="1"/>
    <col min="3" max="3" width="8.21875" style="39" customWidth="1"/>
    <col min="4" max="4" width="3.33203125" style="39" customWidth="1"/>
    <col min="5" max="5" width="3.88671875" style="39" customWidth="1"/>
    <col min="6" max="7" width="2.77734375" style="39" customWidth="1"/>
    <col min="8" max="8" width="2.21875" style="39" customWidth="1"/>
    <col min="9" max="9" width="3.77734375" style="39" customWidth="1"/>
    <col min="10" max="13" width="4.77734375" style="39" customWidth="1"/>
    <col min="14" max="14" width="13.33203125" style="39" customWidth="1"/>
    <col min="15" max="15" width="8.77734375" style="39" customWidth="1"/>
    <col min="16" max="16" width="9" style="39" customWidth="1"/>
    <col min="17" max="17" width="10.44140625" style="39" customWidth="1"/>
    <col min="18" max="25" width="11.109375" style="39" customWidth="1"/>
    <col min="26" max="16384" width="11.109375" style="39"/>
  </cols>
  <sheetData>
    <row r="1" spans="1:25" ht="15.6" x14ac:dyDescent="0.3">
      <c r="A1" s="58" t="s">
        <v>153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</row>
    <row r="2" spans="1:25" ht="15" customHeight="1" x14ac:dyDescent="0.3">
      <c r="A2" s="61" t="s">
        <v>111</v>
      </c>
      <c r="B2" s="59"/>
      <c r="C2" s="59"/>
      <c r="D2" s="59"/>
      <c r="E2" s="59"/>
      <c r="F2" s="59"/>
      <c r="G2" s="59"/>
      <c r="H2" s="59"/>
      <c r="I2" s="60"/>
      <c r="J2" s="62" t="s">
        <v>88</v>
      </c>
      <c r="K2" s="59"/>
      <c r="L2" s="59"/>
      <c r="M2" s="59"/>
      <c r="N2" s="59"/>
      <c r="O2" s="59"/>
      <c r="P2" s="59"/>
      <c r="Q2" s="60"/>
    </row>
    <row r="3" spans="1:25" ht="29.4" customHeight="1" x14ac:dyDescent="0.3">
      <c r="A3" s="2" t="s">
        <v>89</v>
      </c>
      <c r="B3" s="21" t="s">
        <v>109</v>
      </c>
      <c r="C3" s="63" t="s">
        <v>149</v>
      </c>
      <c r="D3" s="63"/>
      <c r="E3" s="63"/>
      <c r="F3" s="63"/>
      <c r="G3" s="63"/>
      <c r="H3" s="63"/>
      <c r="I3" s="64"/>
      <c r="J3" s="65" t="s">
        <v>158</v>
      </c>
      <c r="K3" s="66"/>
      <c r="L3" s="66"/>
      <c r="M3" s="66"/>
      <c r="N3" s="67"/>
      <c r="O3" s="62" t="s">
        <v>91</v>
      </c>
      <c r="P3" s="59"/>
      <c r="Q3" s="60"/>
    </row>
    <row r="4" spans="1:25" ht="15" customHeigh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68"/>
      <c r="P4" s="68"/>
      <c r="Q4" s="68"/>
    </row>
    <row r="5" spans="1:25" ht="15" customHeight="1" x14ac:dyDescent="0.3">
      <c r="A5" s="69" t="s">
        <v>92</v>
      </c>
      <c r="B5" s="54" t="s">
        <v>93</v>
      </c>
      <c r="C5" s="72" t="s">
        <v>94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3" t="s">
        <v>95</v>
      </c>
      <c r="Q5" s="75" t="s">
        <v>86</v>
      </c>
    </row>
    <row r="6" spans="1:25" ht="15" customHeight="1" x14ac:dyDescent="0.3">
      <c r="A6" s="70"/>
      <c r="B6" s="71"/>
      <c r="C6" s="75" t="s">
        <v>96</v>
      </c>
      <c r="D6" s="54" t="s">
        <v>97</v>
      </c>
      <c r="E6" s="71"/>
      <c r="F6" s="71"/>
      <c r="G6" s="71"/>
      <c r="H6" s="71"/>
      <c r="I6" s="71"/>
      <c r="J6" s="54" t="s">
        <v>98</v>
      </c>
      <c r="K6" s="71"/>
      <c r="L6" s="71"/>
      <c r="M6" s="71"/>
      <c r="N6" s="54" t="s">
        <v>99</v>
      </c>
      <c r="O6" s="71"/>
      <c r="P6" s="74"/>
      <c r="Q6" s="76"/>
    </row>
    <row r="7" spans="1:25" ht="15" customHeight="1" x14ac:dyDescent="0.3">
      <c r="A7" s="70"/>
      <c r="B7" s="71"/>
      <c r="C7" s="76"/>
      <c r="D7" s="5" t="s">
        <v>100</v>
      </c>
      <c r="E7" s="5" t="s">
        <v>101</v>
      </c>
      <c r="F7" s="5" t="s">
        <v>102</v>
      </c>
      <c r="G7" s="5" t="s">
        <v>103</v>
      </c>
      <c r="H7" s="5" t="s">
        <v>104</v>
      </c>
      <c r="I7" s="5" t="s">
        <v>105</v>
      </c>
      <c r="J7" s="55" t="s">
        <v>154</v>
      </c>
      <c r="K7" s="56"/>
      <c r="L7" s="56" t="s">
        <v>155</v>
      </c>
      <c r="M7" s="57"/>
      <c r="N7" s="5" t="s">
        <v>106</v>
      </c>
      <c r="O7" s="5" t="s">
        <v>107</v>
      </c>
      <c r="P7" s="74"/>
      <c r="Q7" s="76"/>
      <c r="S7" s="39" t="s">
        <v>156</v>
      </c>
      <c r="T7" s="39" t="s">
        <v>157</v>
      </c>
      <c r="U7" s="39" t="s">
        <v>260</v>
      </c>
      <c r="V7" s="47" t="s">
        <v>388</v>
      </c>
      <c r="W7" s="47" t="s">
        <v>389</v>
      </c>
      <c r="X7" s="47" t="s">
        <v>390</v>
      </c>
      <c r="Y7" s="47" t="s">
        <v>388</v>
      </c>
    </row>
    <row r="8" spans="1:25" ht="15" customHeight="1" x14ac:dyDescent="0.3">
      <c r="A8" s="6" t="s">
        <v>314</v>
      </c>
      <c r="B8" s="7" t="s">
        <v>315</v>
      </c>
      <c r="C8" s="8"/>
      <c r="D8" s="44">
        <v>5</v>
      </c>
      <c r="E8" s="44">
        <v>5</v>
      </c>
      <c r="F8" s="8"/>
      <c r="G8" s="8"/>
      <c r="H8" s="8"/>
      <c r="I8" s="8"/>
      <c r="J8" s="54">
        <v>21.5</v>
      </c>
      <c r="K8" s="54"/>
      <c r="L8" s="54"/>
      <c r="M8" s="54"/>
      <c r="N8" s="38">
        <f>IF(V8="","",SUM(V8:W8))</f>
        <v>36</v>
      </c>
      <c r="O8" s="38" t="str">
        <f>IF(X8="","",SUM(X8:Y8))</f>
        <v/>
      </c>
      <c r="P8" s="38">
        <f>IF(AND(D8="",E8="",S8="",T8=""),0,SUM(D8,E8,S8,T8))</f>
        <v>67.5</v>
      </c>
      <c r="Q8" s="37" t="str">
        <f>IF(P8="","",VLOOKUP(P8,Ocjene!$B$2:$C$7,2,1))</f>
        <v>D</v>
      </c>
      <c r="S8" s="39">
        <f>IF(L8="",IF(J8="","",J8),L8)</f>
        <v>21.5</v>
      </c>
      <c r="T8" s="39">
        <f>IF(O8="",IF(N8="","",N8),O8)</f>
        <v>36</v>
      </c>
      <c r="U8" s="39">
        <f>IF(AND(S8="",D8="",E8=""),"",SUM(S8,D8,E8))</f>
        <v>31.5</v>
      </c>
      <c r="V8" s="39">
        <v>21</v>
      </c>
      <c r="W8" s="39">
        <v>15</v>
      </c>
    </row>
    <row r="9" spans="1:25" ht="15" customHeight="1" x14ac:dyDescent="0.3">
      <c r="A9" s="6" t="s">
        <v>316</v>
      </c>
      <c r="B9" s="7" t="s">
        <v>317</v>
      </c>
      <c r="C9" s="8"/>
      <c r="D9" s="44">
        <v>4</v>
      </c>
      <c r="E9" s="44">
        <v>5</v>
      </c>
      <c r="F9" s="8"/>
      <c r="G9" s="8"/>
      <c r="H9" s="8"/>
      <c r="I9" s="8"/>
      <c r="J9" s="54">
        <v>24</v>
      </c>
      <c r="K9" s="54"/>
      <c r="L9" s="54"/>
      <c r="M9" s="54"/>
      <c r="N9" s="45">
        <f t="shared" ref="N9:N46" si="0">IF(V9="","",SUM(V9:W9))</f>
        <v>27</v>
      </c>
      <c r="O9" s="50" t="str">
        <f t="shared" ref="O9:O46" si="1">IF(X9="","",SUM(X9:Y9))</f>
        <v/>
      </c>
      <c r="P9" s="38">
        <f t="shared" ref="P9:P46" si="2">IF(AND(D9="",E9="",S9="",T9=""),0,SUM(D9,E9,S9,T9))</f>
        <v>60</v>
      </c>
      <c r="Q9" s="37" t="str">
        <f>IF(P9="","",VLOOKUP(P9,Ocjene!$B$2:$C$7,2,1))</f>
        <v>D</v>
      </c>
      <c r="S9" s="39">
        <f t="shared" ref="S9:S51" si="3">IF(L9="",IF(J9="","",J9),L9)</f>
        <v>24</v>
      </c>
      <c r="T9" s="39">
        <f t="shared" ref="T9:T46" si="4">IF(O9="",IF(N9="","",N9),O9)</f>
        <v>27</v>
      </c>
      <c r="U9" s="39">
        <f t="shared" ref="U9:U46" si="5">IF(AND(S9="",D9="",E9=""),"",SUM(S9,D9,E9))</f>
        <v>33</v>
      </c>
      <c r="V9" s="39">
        <v>17</v>
      </c>
      <c r="W9" s="39">
        <v>10</v>
      </c>
    </row>
    <row r="10" spans="1:25" ht="15" customHeight="1" x14ac:dyDescent="0.3">
      <c r="A10" s="6" t="s">
        <v>318</v>
      </c>
      <c r="B10" s="7" t="s">
        <v>319</v>
      </c>
      <c r="C10" s="8"/>
      <c r="D10" s="44">
        <v>5</v>
      </c>
      <c r="E10" s="44">
        <v>4.5</v>
      </c>
      <c r="F10" s="8"/>
      <c r="G10" s="8"/>
      <c r="H10" s="8"/>
      <c r="I10" s="8"/>
      <c r="J10" s="54">
        <v>24</v>
      </c>
      <c r="K10" s="54"/>
      <c r="L10" s="54"/>
      <c r="M10" s="54"/>
      <c r="N10" s="45">
        <f t="shared" si="0"/>
        <v>37</v>
      </c>
      <c r="O10" s="50" t="str">
        <f t="shared" si="1"/>
        <v/>
      </c>
      <c r="P10" s="38">
        <f t="shared" si="2"/>
        <v>70.5</v>
      </c>
      <c r="Q10" s="37" t="str">
        <f>IF(P10="","",VLOOKUP(P10,Ocjene!$B$2:$C$7,2,1))</f>
        <v>C</v>
      </c>
      <c r="S10" s="39">
        <f t="shared" si="3"/>
        <v>24</v>
      </c>
      <c r="T10" s="39">
        <f t="shared" si="4"/>
        <v>37</v>
      </c>
      <c r="U10" s="39">
        <f t="shared" si="5"/>
        <v>33.5</v>
      </c>
      <c r="V10" s="39">
        <v>24</v>
      </c>
      <c r="W10" s="39">
        <v>13</v>
      </c>
    </row>
    <row r="11" spans="1:25" ht="15" customHeight="1" x14ac:dyDescent="0.3">
      <c r="A11" s="6" t="s">
        <v>320</v>
      </c>
      <c r="B11" s="7" t="s">
        <v>321</v>
      </c>
      <c r="C11" s="8"/>
      <c r="D11" s="44">
        <v>5</v>
      </c>
      <c r="E11" s="44">
        <v>5</v>
      </c>
      <c r="F11" s="8"/>
      <c r="G11" s="8"/>
      <c r="H11" s="8"/>
      <c r="I11" s="8"/>
      <c r="J11" s="54">
        <v>16</v>
      </c>
      <c r="K11" s="54"/>
      <c r="L11" s="54"/>
      <c r="M11" s="54"/>
      <c r="N11" s="45">
        <f t="shared" si="0"/>
        <v>22</v>
      </c>
      <c r="O11" s="50">
        <f t="shared" si="1"/>
        <v>10</v>
      </c>
      <c r="P11" s="38">
        <f t="shared" si="2"/>
        <v>36</v>
      </c>
      <c r="Q11" s="37" t="str">
        <f>IF(P11="","",VLOOKUP(P11,Ocjene!$B$2:$C$7,2,1))</f>
        <v>F</v>
      </c>
      <c r="S11" s="39">
        <f t="shared" si="3"/>
        <v>16</v>
      </c>
      <c r="T11" s="39">
        <f t="shared" si="4"/>
        <v>10</v>
      </c>
      <c r="U11" s="39">
        <f t="shared" si="5"/>
        <v>26</v>
      </c>
      <c r="V11" s="39">
        <v>6</v>
      </c>
      <c r="W11" s="49">
        <v>16</v>
      </c>
      <c r="X11" s="39">
        <v>0</v>
      </c>
      <c r="Y11" s="51">
        <v>10</v>
      </c>
    </row>
    <row r="12" spans="1:25" ht="15" customHeight="1" x14ac:dyDescent="0.3">
      <c r="A12" s="6" t="s">
        <v>322</v>
      </c>
      <c r="B12" s="7" t="s">
        <v>323</v>
      </c>
      <c r="C12" s="8"/>
      <c r="D12" s="44">
        <v>5</v>
      </c>
      <c r="E12" s="44">
        <v>5</v>
      </c>
      <c r="F12" s="8"/>
      <c r="G12" s="8"/>
      <c r="H12" s="8"/>
      <c r="I12" s="8"/>
      <c r="J12" s="54">
        <v>24.5</v>
      </c>
      <c r="K12" s="54"/>
      <c r="L12" s="54"/>
      <c r="M12" s="54"/>
      <c r="N12" s="45">
        <f t="shared" si="0"/>
        <v>36</v>
      </c>
      <c r="O12" s="50" t="str">
        <f t="shared" si="1"/>
        <v/>
      </c>
      <c r="P12" s="38">
        <f t="shared" si="2"/>
        <v>70.5</v>
      </c>
      <c r="Q12" s="37" t="str">
        <f>IF(P12="","",VLOOKUP(P12,Ocjene!$B$2:$C$7,2,1))</f>
        <v>C</v>
      </c>
      <c r="S12" s="39">
        <f t="shared" si="3"/>
        <v>24.5</v>
      </c>
      <c r="T12" s="39">
        <f t="shared" si="4"/>
        <v>36</v>
      </c>
      <c r="U12" s="39">
        <f t="shared" si="5"/>
        <v>34.5</v>
      </c>
      <c r="V12" s="39">
        <v>17</v>
      </c>
      <c r="W12" s="46">
        <v>19</v>
      </c>
    </row>
    <row r="13" spans="1:25" ht="15" customHeight="1" x14ac:dyDescent="0.3">
      <c r="A13" s="6" t="s">
        <v>324</v>
      </c>
      <c r="B13" s="7" t="s">
        <v>325</v>
      </c>
      <c r="C13" s="8"/>
      <c r="D13" s="44">
        <v>5</v>
      </c>
      <c r="E13" s="44">
        <v>4</v>
      </c>
      <c r="F13" s="8"/>
      <c r="G13" s="8"/>
      <c r="H13" s="8"/>
      <c r="I13" s="8"/>
      <c r="J13" s="54">
        <v>19</v>
      </c>
      <c r="K13" s="54"/>
      <c r="L13" s="54"/>
      <c r="M13" s="54"/>
      <c r="N13" s="45">
        <f t="shared" si="0"/>
        <v>22</v>
      </c>
      <c r="O13" s="50" t="str">
        <f t="shared" si="1"/>
        <v/>
      </c>
      <c r="P13" s="38">
        <f t="shared" si="2"/>
        <v>50</v>
      </c>
      <c r="Q13" s="37" t="str">
        <f>IF(P13="","",VLOOKUP(P13,Ocjene!$B$2:$C$7,2,1))</f>
        <v>E</v>
      </c>
      <c r="S13" s="39">
        <f t="shared" si="3"/>
        <v>19</v>
      </c>
      <c r="T13" s="39">
        <f t="shared" si="4"/>
        <v>22</v>
      </c>
      <c r="U13" s="39">
        <f t="shared" si="5"/>
        <v>28</v>
      </c>
      <c r="V13" s="46">
        <v>8</v>
      </c>
      <c r="W13" s="49">
        <v>14</v>
      </c>
    </row>
    <row r="14" spans="1:25" ht="15" customHeight="1" x14ac:dyDescent="0.3">
      <c r="A14" s="6" t="s">
        <v>326</v>
      </c>
      <c r="B14" s="7" t="s">
        <v>327</v>
      </c>
      <c r="C14" s="8"/>
      <c r="D14" s="44">
        <v>5</v>
      </c>
      <c r="E14" s="44">
        <v>5</v>
      </c>
      <c r="F14" s="8"/>
      <c r="G14" s="8"/>
      <c r="H14" s="8"/>
      <c r="I14" s="8"/>
      <c r="J14" s="54">
        <v>15</v>
      </c>
      <c r="K14" s="54"/>
      <c r="L14" s="54"/>
      <c r="M14" s="54"/>
      <c r="N14" s="45" t="str">
        <f t="shared" si="0"/>
        <v/>
      </c>
      <c r="O14" s="50">
        <f t="shared" si="1"/>
        <v>32</v>
      </c>
      <c r="P14" s="38">
        <f t="shared" si="2"/>
        <v>57</v>
      </c>
      <c r="Q14" s="37" t="str">
        <f>IF(P14="","",VLOOKUP(P14,Ocjene!$B$2:$C$7,2,1))</f>
        <v>E</v>
      </c>
      <c r="S14" s="39">
        <f t="shared" si="3"/>
        <v>15</v>
      </c>
      <c r="T14" s="39">
        <f t="shared" si="4"/>
        <v>32</v>
      </c>
      <c r="U14" s="39">
        <f t="shared" si="5"/>
        <v>25</v>
      </c>
      <c r="X14" s="39">
        <v>4</v>
      </c>
      <c r="Y14" s="39">
        <v>28</v>
      </c>
    </row>
    <row r="15" spans="1:25" ht="15" customHeight="1" x14ac:dyDescent="0.3">
      <c r="A15" s="6" t="s">
        <v>328</v>
      </c>
      <c r="B15" s="7" t="s">
        <v>329</v>
      </c>
      <c r="C15" s="8"/>
      <c r="D15" s="44">
        <v>5</v>
      </c>
      <c r="E15" s="44">
        <v>4</v>
      </c>
      <c r="F15" s="8"/>
      <c r="G15" s="8"/>
      <c r="H15" s="8"/>
      <c r="I15" s="8"/>
      <c r="J15" s="77">
        <v>5</v>
      </c>
      <c r="K15" s="78"/>
      <c r="L15" s="79">
        <v>17</v>
      </c>
      <c r="M15" s="80"/>
      <c r="N15" s="45">
        <f t="shared" si="0"/>
        <v>26.5</v>
      </c>
      <c r="O15" s="50" t="str">
        <f t="shared" si="1"/>
        <v/>
      </c>
      <c r="P15" s="38">
        <f t="shared" si="2"/>
        <v>52.5</v>
      </c>
      <c r="Q15" s="37" t="str">
        <f>IF(P15="","",VLOOKUP(P15,Ocjene!$B$2:$C$7,2,1))</f>
        <v>E</v>
      </c>
      <c r="R15" s="19"/>
      <c r="S15" s="39">
        <f t="shared" si="3"/>
        <v>17</v>
      </c>
      <c r="T15" s="39">
        <f t="shared" si="4"/>
        <v>26.5</v>
      </c>
      <c r="U15" s="39">
        <f t="shared" si="5"/>
        <v>26</v>
      </c>
      <c r="V15" s="46">
        <v>6</v>
      </c>
      <c r="W15" s="39">
        <v>20.5</v>
      </c>
    </row>
    <row r="16" spans="1:25" ht="15" customHeight="1" x14ac:dyDescent="0.3">
      <c r="A16" s="6" t="s">
        <v>330</v>
      </c>
      <c r="B16" s="7" t="s">
        <v>331</v>
      </c>
      <c r="C16" s="8"/>
      <c r="D16" s="44">
        <v>5</v>
      </c>
      <c r="E16" s="44">
        <v>5</v>
      </c>
      <c r="F16" s="8"/>
      <c r="G16" s="8"/>
      <c r="H16" s="8"/>
      <c r="I16" s="8"/>
      <c r="J16" s="77">
        <v>28</v>
      </c>
      <c r="K16" s="78"/>
      <c r="L16" s="79"/>
      <c r="M16" s="80"/>
      <c r="N16" s="45" t="str">
        <f t="shared" si="0"/>
        <v/>
      </c>
      <c r="O16" s="50" t="str">
        <f t="shared" si="1"/>
        <v/>
      </c>
      <c r="P16" s="38">
        <f t="shared" si="2"/>
        <v>38</v>
      </c>
      <c r="Q16" s="37" t="str">
        <f>IF(P16="","",VLOOKUP(P16,Ocjene!$B$2:$C$7,2,1))</f>
        <v>F</v>
      </c>
      <c r="R16" s="19"/>
      <c r="S16" s="39">
        <f t="shared" si="3"/>
        <v>28</v>
      </c>
      <c r="T16" s="39" t="str">
        <f t="shared" si="4"/>
        <v/>
      </c>
      <c r="U16" s="39">
        <f t="shared" si="5"/>
        <v>38</v>
      </c>
    </row>
    <row r="17" spans="1:25" ht="15" customHeight="1" x14ac:dyDescent="0.3">
      <c r="A17" s="6" t="s">
        <v>332</v>
      </c>
      <c r="B17" s="7" t="s">
        <v>333</v>
      </c>
      <c r="C17" s="8"/>
      <c r="D17" s="44">
        <v>4.5</v>
      </c>
      <c r="E17" s="44">
        <v>4</v>
      </c>
      <c r="F17" s="8"/>
      <c r="G17" s="8"/>
      <c r="H17" s="8"/>
      <c r="I17" s="8"/>
      <c r="J17" s="77">
        <v>3</v>
      </c>
      <c r="K17" s="78"/>
      <c r="L17" s="79">
        <v>15</v>
      </c>
      <c r="M17" s="80"/>
      <c r="N17" s="45" t="str">
        <f t="shared" si="0"/>
        <v/>
      </c>
      <c r="O17" s="50">
        <f t="shared" si="1"/>
        <v>9</v>
      </c>
      <c r="P17" s="38">
        <f t="shared" si="2"/>
        <v>32.5</v>
      </c>
      <c r="Q17" s="37" t="str">
        <f>IF(P17="","",VLOOKUP(P17,Ocjene!$B$2:$C$7,2,1))</f>
        <v>F</v>
      </c>
      <c r="R17" s="19"/>
      <c r="S17" s="39">
        <f t="shared" si="3"/>
        <v>15</v>
      </c>
      <c r="T17" s="39">
        <f t="shared" si="4"/>
        <v>9</v>
      </c>
      <c r="U17" s="39">
        <f t="shared" si="5"/>
        <v>23.5</v>
      </c>
      <c r="X17" s="39">
        <v>9</v>
      </c>
      <c r="Y17" s="39">
        <v>0</v>
      </c>
    </row>
    <row r="18" spans="1:25" ht="15" customHeight="1" x14ac:dyDescent="0.3">
      <c r="A18" s="6" t="s">
        <v>334</v>
      </c>
      <c r="B18" s="7" t="s">
        <v>335</v>
      </c>
      <c r="C18" s="8"/>
      <c r="D18" s="44">
        <v>5</v>
      </c>
      <c r="E18" s="44">
        <v>5</v>
      </c>
      <c r="F18" s="8"/>
      <c r="G18" s="8"/>
      <c r="H18" s="8"/>
      <c r="I18" s="8"/>
      <c r="J18" s="77">
        <v>30.5</v>
      </c>
      <c r="K18" s="78"/>
      <c r="L18" s="79"/>
      <c r="M18" s="80"/>
      <c r="N18" s="45">
        <f t="shared" si="0"/>
        <v>45</v>
      </c>
      <c r="O18" s="50" t="str">
        <f t="shared" si="1"/>
        <v/>
      </c>
      <c r="P18" s="38">
        <f t="shared" si="2"/>
        <v>85.5</v>
      </c>
      <c r="Q18" s="37" t="str">
        <f>IF(P18="","",VLOOKUP(P18,Ocjene!$B$2:$C$7,2,1))</f>
        <v>B</v>
      </c>
      <c r="R18" s="19"/>
      <c r="S18" s="39">
        <f t="shared" si="3"/>
        <v>30.5</v>
      </c>
      <c r="T18" s="39">
        <f t="shared" si="4"/>
        <v>45</v>
      </c>
      <c r="U18" s="39">
        <f t="shared" si="5"/>
        <v>40.5</v>
      </c>
      <c r="V18" s="39">
        <v>26</v>
      </c>
      <c r="W18" s="39">
        <v>19</v>
      </c>
    </row>
    <row r="19" spans="1:25" ht="15" customHeight="1" x14ac:dyDescent="0.3">
      <c r="A19" s="6" t="s">
        <v>336</v>
      </c>
      <c r="B19" s="7" t="s">
        <v>337</v>
      </c>
      <c r="C19" s="8"/>
      <c r="D19" s="44">
        <v>5</v>
      </c>
      <c r="E19" s="44">
        <v>5</v>
      </c>
      <c r="F19" s="8"/>
      <c r="G19" s="8"/>
      <c r="H19" s="8"/>
      <c r="I19" s="8"/>
      <c r="J19" s="77">
        <v>22</v>
      </c>
      <c r="K19" s="78"/>
      <c r="L19" s="79"/>
      <c r="M19" s="80"/>
      <c r="N19" s="45">
        <f t="shared" si="0"/>
        <v>18</v>
      </c>
      <c r="O19" s="50" t="str">
        <f t="shared" si="1"/>
        <v/>
      </c>
      <c r="P19" s="38">
        <f t="shared" si="2"/>
        <v>50</v>
      </c>
      <c r="Q19" s="37" t="str">
        <f>IF(P19="","",VLOOKUP(P19,Ocjene!$B$2:$C$7,2,1))</f>
        <v>E</v>
      </c>
      <c r="R19" s="19"/>
      <c r="S19" s="39">
        <f t="shared" si="3"/>
        <v>22</v>
      </c>
      <c r="T19" s="39">
        <f t="shared" si="4"/>
        <v>18</v>
      </c>
      <c r="U19" s="39">
        <f t="shared" si="5"/>
        <v>32</v>
      </c>
      <c r="V19" s="39">
        <v>6</v>
      </c>
      <c r="W19" s="49">
        <v>12</v>
      </c>
    </row>
    <row r="20" spans="1:25" ht="15" customHeight="1" x14ac:dyDescent="0.3">
      <c r="A20" s="6" t="s">
        <v>338</v>
      </c>
      <c r="B20" s="7" t="s">
        <v>339</v>
      </c>
      <c r="C20" s="8"/>
      <c r="D20" s="44">
        <v>5</v>
      </c>
      <c r="E20" s="44">
        <v>5</v>
      </c>
      <c r="F20" s="8"/>
      <c r="G20" s="8"/>
      <c r="H20" s="8"/>
      <c r="I20" s="8"/>
      <c r="J20" s="77"/>
      <c r="K20" s="78"/>
      <c r="L20" s="79">
        <v>10</v>
      </c>
      <c r="M20" s="80"/>
      <c r="N20" s="45" t="str">
        <f t="shared" si="0"/>
        <v/>
      </c>
      <c r="O20" s="50">
        <f t="shared" si="1"/>
        <v>39</v>
      </c>
      <c r="P20" s="38">
        <f t="shared" si="2"/>
        <v>59</v>
      </c>
      <c r="Q20" s="37" t="str">
        <f>IF(P20="","",VLOOKUP(P20,Ocjene!$B$2:$C$7,2,1))</f>
        <v>E</v>
      </c>
      <c r="R20" s="19"/>
      <c r="S20" s="39">
        <f t="shared" si="3"/>
        <v>10</v>
      </c>
      <c r="T20" s="39">
        <f t="shared" si="4"/>
        <v>39</v>
      </c>
      <c r="U20" s="39">
        <f t="shared" si="5"/>
        <v>20</v>
      </c>
      <c r="X20" s="39">
        <v>10</v>
      </c>
      <c r="Y20" s="39">
        <v>29</v>
      </c>
    </row>
    <row r="21" spans="1:25" ht="15" customHeight="1" x14ac:dyDescent="0.3">
      <c r="A21" s="6" t="s">
        <v>340</v>
      </c>
      <c r="B21" s="7" t="s">
        <v>341</v>
      </c>
      <c r="C21" s="8"/>
      <c r="D21" s="44">
        <v>5</v>
      </c>
      <c r="E21" s="44">
        <v>5</v>
      </c>
      <c r="F21" s="8"/>
      <c r="G21" s="8"/>
      <c r="H21" s="8"/>
      <c r="I21" s="8"/>
      <c r="J21" s="77">
        <v>17</v>
      </c>
      <c r="K21" s="78"/>
      <c r="L21" s="79"/>
      <c r="M21" s="80"/>
      <c r="N21" s="45">
        <f t="shared" si="0"/>
        <v>17</v>
      </c>
      <c r="O21" s="50">
        <f t="shared" si="1"/>
        <v>31.5</v>
      </c>
      <c r="P21" s="38">
        <f t="shared" si="2"/>
        <v>58.5</v>
      </c>
      <c r="Q21" s="37" t="str">
        <f>IF(P21="","",VLOOKUP(P21,Ocjene!$B$2:$C$7,2,1))</f>
        <v>E</v>
      </c>
      <c r="R21" s="19"/>
      <c r="S21" s="39">
        <f t="shared" si="3"/>
        <v>17</v>
      </c>
      <c r="T21" s="39">
        <f t="shared" si="4"/>
        <v>31.5</v>
      </c>
      <c r="U21" s="39">
        <f t="shared" si="5"/>
        <v>27</v>
      </c>
      <c r="V21" s="39">
        <v>8</v>
      </c>
      <c r="W21" s="39">
        <v>9</v>
      </c>
      <c r="X21" s="39">
        <v>10.5</v>
      </c>
      <c r="Y21" s="51">
        <v>21</v>
      </c>
    </row>
    <row r="22" spans="1:25" ht="15" customHeight="1" x14ac:dyDescent="0.3">
      <c r="A22" s="6" t="s">
        <v>285</v>
      </c>
      <c r="B22" s="7" t="s">
        <v>342</v>
      </c>
      <c r="C22" s="8"/>
      <c r="D22" s="44">
        <v>5</v>
      </c>
      <c r="E22" s="44">
        <v>5</v>
      </c>
      <c r="F22" s="8"/>
      <c r="G22" s="8"/>
      <c r="H22" s="8"/>
      <c r="I22" s="8"/>
      <c r="J22" s="77">
        <v>30</v>
      </c>
      <c r="K22" s="78"/>
      <c r="L22" s="79"/>
      <c r="M22" s="80"/>
      <c r="N22" s="45" t="str">
        <f t="shared" si="0"/>
        <v/>
      </c>
      <c r="O22" s="50">
        <f t="shared" si="1"/>
        <v>52</v>
      </c>
      <c r="P22" s="38">
        <f t="shared" si="2"/>
        <v>92</v>
      </c>
      <c r="Q22" s="37" t="str">
        <f>IF(P22="","",VLOOKUP(P22,Ocjene!$B$2:$C$7,2,1))</f>
        <v>A</v>
      </c>
      <c r="S22" s="39">
        <f t="shared" si="3"/>
        <v>30</v>
      </c>
      <c r="T22" s="39">
        <f t="shared" si="4"/>
        <v>52</v>
      </c>
      <c r="U22" s="39">
        <f t="shared" si="5"/>
        <v>40</v>
      </c>
      <c r="X22" s="39">
        <v>23</v>
      </c>
      <c r="Y22" s="39">
        <v>29</v>
      </c>
    </row>
    <row r="23" spans="1:25" ht="15" customHeight="1" x14ac:dyDescent="0.3">
      <c r="A23" s="6" t="s">
        <v>343</v>
      </c>
      <c r="B23" s="7" t="s">
        <v>344</v>
      </c>
      <c r="C23" s="8"/>
      <c r="D23" s="44">
        <v>5</v>
      </c>
      <c r="E23" s="44">
        <v>5</v>
      </c>
      <c r="F23" s="8"/>
      <c r="G23" s="8"/>
      <c r="H23" s="8"/>
      <c r="I23" s="8"/>
      <c r="J23" s="77">
        <v>29</v>
      </c>
      <c r="K23" s="78"/>
      <c r="L23" s="79"/>
      <c r="M23" s="80"/>
      <c r="N23" s="45">
        <f t="shared" si="0"/>
        <v>40</v>
      </c>
      <c r="O23" s="50" t="str">
        <f t="shared" si="1"/>
        <v/>
      </c>
      <c r="P23" s="38">
        <f t="shared" si="2"/>
        <v>79</v>
      </c>
      <c r="Q23" s="37" t="str">
        <f>IF(P23="","",VLOOKUP(P23,Ocjene!$B$2:$C$7,2,1))</f>
        <v>C</v>
      </c>
      <c r="S23" s="39">
        <f t="shared" si="3"/>
        <v>29</v>
      </c>
      <c r="T23" s="39">
        <f t="shared" si="4"/>
        <v>40</v>
      </c>
      <c r="U23" s="39">
        <f t="shared" si="5"/>
        <v>39</v>
      </c>
      <c r="V23" s="39">
        <v>25</v>
      </c>
      <c r="W23" s="39">
        <v>15</v>
      </c>
    </row>
    <row r="24" spans="1:25" ht="15" customHeight="1" x14ac:dyDescent="0.3">
      <c r="A24" s="6" t="s">
        <v>345</v>
      </c>
      <c r="B24" s="7" t="s">
        <v>346</v>
      </c>
      <c r="C24" s="8"/>
      <c r="D24" s="44"/>
      <c r="E24" s="44"/>
      <c r="F24" s="8"/>
      <c r="G24" s="8"/>
      <c r="H24" s="8"/>
      <c r="I24" s="8"/>
      <c r="J24" s="77"/>
      <c r="K24" s="78"/>
      <c r="L24" s="79"/>
      <c r="M24" s="80"/>
      <c r="N24" s="45" t="str">
        <f t="shared" si="0"/>
        <v/>
      </c>
      <c r="O24" s="50" t="str">
        <f t="shared" si="1"/>
        <v/>
      </c>
      <c r="P24" s="38">
        <f t="shared" si="2"/>
        <v>0</v>
      </c>
      <c r="Q24" s="37" t="str">
        <f>IF(P24="","",VLOOKUP(P24,Ocjene!$B$2:$C$7,2,1))</f>
        <v>F</v>
      </c>
      <c r="S24" s="39" t="str">
        <f t="shared" si="3"/>
        <v/>
      </c>
      <c r="T24" s="39" t="str">
        <f t="shared" si="4"/>
        <v/>
      </c>
      <c r="U24" s="39" t="str">
        <f t="shared" si="5"/>
        <v/>
      </c>
    </row>
    <row r="25" spans="1:25" ht="15" customHeight="1" x14ac:dyDescent="0.3">
      <c r="A25" s="6" t="s">
        <v>347</v>
      </c>
      <c r="B25" s="7" t="s">
        <v>348</v>
      </c>
      <c r="C25" s="8"/>
      <c r="D25" s="44"/>
      <c r="E25" s="44"/>
      <c r="F25" s="8"/>
      <c r="G25" s="8"/>
      <c r="H25" s="8"/>
      <c r="I25" s="8"/>
      <c r="J25" s="77"/>
      <c r="K25" s="78"/>
      <c r="L25" s="79"/>
      <c r="M25" s="80"/>
      <c r="N25" s="45" t="str">
        <f t="shared" si="0"/>
        <v/>
      </c>
      <c r="O25" s="50" t="str">
        <f t="shared" si="1"/>
        <v/>
      </c>
      <c r="P25" s="38">
        <f t="shared" si="2"/>
        <v>0</v>
      </c>
      <c r="Q25" s="37" t="str">
        <f>IF(P25="","",VLOOKUP(P25,Ocjene!$B$2:$C$7,2,1))</f>
        <v>F</v>
      </c>
      <c r="S25" s="39" t="str">
        <f t="shared" si="3"/>
        <v/>
      </c>
      <c r="T25" s="39" t="str">
        <f t="shared" si="4"/>
        <v/>
      </c>
      <c r="U25" s="39" t="str">
        <f t="shared" si="5"/>
        <v/>
      </c>
    </row>
    <row r="26" spans="1:25" ht="15" customHeight="1" x14ac:dyDescent="0.3">
      <c r="A26" s="6" t="s">
        <v>349</v>
      </c>
      <c r="B26" s="7" t="s">
        <v>350</v>
      </c>
      <c r="C26" s="8"/>
      <c r="D26" s="44"/>
      <c r="E26" s="44"/>
      <c r="F26" s="8"/>
      <c r="G26" s="8"/>
      <c r="H26" s="8"/>
      <c r="I26" s="8"/>
      <c r="J26" s="77"/>
      <c r="K26" s="78"/>
      <c r="L26" s="79"/>
      <c r="M26" s="80"/>
      <c r="N26" s="45" t="str">
        <f t="shared" si="0"/>
        <v/>
      </c>
      <c r="O26" s="50" t="str">
        <f t="shared" si="1"/>
        <v/>
      </c>
      <c r="P26" s="38">
        <f t="shared" si="2"/>
        <v>0</v>
      </c>
      <c r="Q26" s="37" t="str">
        <f>IF(P26="","",VLOOKUP(P26,Ocjene!$B$2:$C$7,2,1))</f>
        <v>F</v>
      </c>
      <c r="S26" s="39" t="str">
        <f t="shared" si="3"/>
        <v/>
      </c>
      <c r="T26" s="39" t="str">
        <f t="shared" si="4"/>
        <v/>
      </c>
      <c r="U26" s="39" t="str">
        <f t="shared" si="5"/>
        <v/>
      </c>
    </row>
    <row r="27" spans="1:25" ht="15" customHeight="1" x14ac:dyDescent="0.3">
      <c r="A27" s="6" t="s">
        <v>271</v>
      </c>
      <c r="B27" s="7" t="s">
        <v>351</v>
      </c>
      <c r="C27" s="8"/>
      <c r="D27" s="44">
        <v>5</v>
      </c>
      <c r="E27" s="44">
        <v>5</v>
      </c>
      <c r="F27" s="8"/>
      <c r="G27" s="8"/>
      <c r="H27" s="8"/>
      <c r="I27" s="8"/>
      <c r="J27" s="77">
        <v>20</v>
      </c>
      <c r="K27" s="78"/>
      <c r="L27" s="79"/>
      <c r="M27" s="80"/>
      <c r="N27" s="45" t="str">
        <f t="shared" si="0"/>
        <v/>
      </c>
      <c r="O27" s="50">
        <f t="shared" si="1"/>
        <v>32.5</v>
      </c>
      <c r="P27" s="38">
        <f t="shared" si="2"/>
        <v>62.5</v>
      </c>
      <c r="Q27" s="37" t="str">
        <f>IF(P27="","",VLOOKUP(P27,Ocjene!$B$2:$C$7,2,1))</f>
        <v>D</v>
      </c>
      <c r="S27" s="39">
        <f t="shared" si="3"/>
        <v>20</v>
      </c>
      <c r="T27" s="39">
        <f t="shared" si="4"/>
        <v>32.5</v>
      </c>
      <c r="U27" s="39">
        <f t="shared" si="5"/>
        <v>30</v>
      </c>
      <c r="X27" s="39">
        <v>2.5</v>
      </c>
      <c r="Y27" s="39">
        <v>30</v>
      </c>
    </row>
    <row r="28" spans="1:25" ht="15" customHeight="1" x14ac:dyDescent="0.3">
      <c r="A28" s="6" t="s">
        <v>292</v>
      </c>
      <c r="B28" s="7" t="s">
        <v>352</v>
      </c>
      <c r="C28" s="8"/>
      <c r="D28" s="44">
        <v>5</v>
      </c>
      <c r="E28" s="44">
        <v>5</v>
      </c>
      <c r="F28" s="8"/>
      <c r="G28" s="8"/>
      <c r="H28" s="8"/>
      <c r="I28" s="8"/>
      <c r="J28" s="77">
        <v>20</v>
      </c>
      <c r="K28" s="78"/>
      <c r="L28" s="79"/>
      <c r="M28" s="80"/>
      <c r="N28" s="45" t="str">
        <f t="shared" si="0"/>
        <v/>
      </c>
      <c r="O28" s="50">
        <f t="shared" si="1"/>
        <v>31</v>
      </c>
      <c r="P28" s="38">
        <f t="shared" si="2"/>
        <v>61</v>
      </c>
      <c r="Q28" s="37" t="str">
        <f>IF(P28="","",VLOOKUP(P28,Ocjene!$B$2:$C$7,2,1))</f>
        <v>D</v>
      </c>
      <c r="S28" s="39">
        <f t="shared" si="3"/>
        <v>20</v>
      </c>
      <c r="T28" s="39">
        <f t="shared" si="4"/>
        <v>31</v>
      </c>
      <c r="U28" s="39">
        <f t="shared" si="5"/>
        <v>30</v>
      </c>
      <c r="X28" s="39">
        <v>7</v>
      </c>
      <c r="Y28" s="39">
        <v>24</v>
      </c>
    </row>
    <row r="29" spans="1:25" ht="15" customHeight="1" x14ac:dyDescent="0.3">
      <c r="A29" s="6" t="s">
        <v>353</v>
      </c>
      <c r="B29" s="7" t="s">
        <v>354</v>
      </c>
      <c r="C29" s="8"/>
      <c r="D29" s="44"/>
      <c r="E29" s="44"/>
      <c r="F29" s="8"/>
      <c r="G29" s="8"/>
      <c r="H29" s="8"/>
      <c r="I29" s="8"/>
      <c r="J29" s="77">
        <v>17</v>
      </c>
      <c r="K29" s="78"/>
      <c r="L29" s="79"/>
      <c r="M29" s="80"/>
      <c r="N29" s="45" t="str">
        <f t="shared" si="0"/>
        <v/>
      </c>
      <c r="O29" s="50" t="str">
        <f t="shared" si="1"/>
        <v/>
      </c>
      <c r="P29" s="38">
        <f t="shared" si="2"/>
        <v>17</v>
      </c>
      <c r="Q29" s="37" t="str">
        <f>IF(P29="","",VLOOKUP(P29,Ocjene!$B$2:$C$7,2,1))</f>
        <v>F</v>
      </c>
      <c r="S29" s="39">
        <f t="shared" si="3"/>
        <v>17</v>
      </c>
      <c r="T29" s="39" t="str">
        <f t="shared" si="4"/>
        <v/>
      </c>
      <c r="U29" s="39">
        <f t="shared" si="5"/>
        <v>17</v>
      </c>
    </row>
    <row r="30" spans="1:25" ht="15" customHeight="1" x14ac:dyDescent="0.3">
      <c r="A30" s="6" t="s">
        <v>355</v>
      </c>
      <c r="B30" s="7" t="s">
        <v>356</v>
      </c>
      <c r="C30" s="8"/>
      <c r="D30" s="44">
        <v>5</v>
      </c>
      <c r="E30" s="44">
        <v>5</v>
      </c>
      <c r="F30" s="8"/>
      <c r="G30" s="8"/>
      <c r="H30" s="8"/>
      <c r="I30" s="8"/>
      <c r="J30" s="77">
        <v>24</v>
      </c>
      <c r="K30" s="78"/>
      <c r="L30" s="79"/>
      <c r="M30" s="80"/>
      <c r="N30" s="45" t="str">
        <f t="shared" si="0"/>
        <v/>
      </c>
      <c r="O30" s="50" t="str">
        <f t="shared" si="1"/>
        <v/>
      </c>
      <c r="P30" s="38">
        <f t="shared" si="2"/>
        <v>34</v>
      </c>
      <c r="Q30" s="37" t="str">
        <f>IF(P30="","",VLOOKUP(P30,Ocjene!$B$2:$C$7,2,1))</f>
        <v>F</v>
      </c>
      <c r="S30" s="39">
        <f t="shared" si="3"/>
        <v>24</v>
      </c>
      <c r="T30" s="39" t="str">
        <f t="shared" si="4"/>
        <v/>
      </c>
      <c r="U30" s="39">
        <f t="shared" si="5"/>
        <v>34</v>
      </c>
    </row>
    <row r="31" spans="1:25" ht="15" customHeight="1" x14ac:dyDescent="0.3">
      <c r="A31" s="6" t="s">
        <v>357</v>
      </c>
      <c r="B31" s="7" t="s">
        <v>358</v>
      </c>
      <c r="C31" s="8"/>
      <c r="D31" s="44">
        <v>4</v>
      </c>
      <c r="E31" s="44">
        <v>5</v>
      </c>
      <c r="F31" s="8"/>
      <c r="G31" s="8"/>
      <c r="H31" s="8"/>
      <c r="I31" s="8"/>
      <c r="J31" s="77">
        <v>24.5</v>
      </c>
      <c r="K31" s="78"/>
      <c r="L31" s="79"/>
      <c r="M31" s="80"/>
      <c r="N31" s="45" t="str">
        <f t="shared" si="0"/>
        <v/>
      </c>
      <c r="O31" s="50">
        <f t="shared" si="1"/>
        <v>17</v>
      </c>
      <c r="P31" s="38">
        <f t="shared" si="2"/>
        <v>50.5</v>
      </c>
      <c r="Q31" s="37" t="str">
        <f>IF(P31="","",VLOOKUP(P31,Ocjene!$B$2:$C$7,2,1))</f>
        <v>E</v>
      </c>
      <c r="S31" s="39">
        <f t="shared" si="3"/>
        <v>24.5</v>
      </c>
      <c r="T31" s="39">
        <f t="shared" si="4"/>
        <v>17</v>
      </c>
      <c r="U31" s="39">
        <f t="shared" si="5"/>
        <v>33.5</v>
      </c>
      <c r="X31" s="39">
        <v>17</v>
      </c>
      <c r="Y31" s="39">
        <v>0</v>
      </c>
    </row>
    <row r="32" spans="1:25" ht="15" customHeight="1" x14ac:dyDescent="0.3">
      <c r="A32" s="6" t="s">
        <v>359</v>
      </c>
      <c r="B32" s="7" t="s">
        <v>360</v>
      </c>
      <c r="C32" s="8"/>
      <c r="D32" s="44">
        <v>5</v>
      </c>
      <c r="E32" s="44">
        <v>5</v>
      </c>
      <c r="F32" s="8"/>
      <c r="G32" s="8"/>
      <c r="H32" s="8"/>
      <c r="I32" s="8"/>
      <c r="J32" s="77"/>
      <c r="K32" s="78"/>
      <c r="L32" s="79">
        <v>0</v>
      </c>
      <c r="M32" s="80"/>
      <c r="N32" s="45" t="str">
        <f t="shared" si="0"/>
        <v/>
      </c>
      <c r="O32" s="50" t="str">
        <f t="shared" si="1"/>
        <v/>
      </c>
      <c r="P32" s="38">
        <f t="shared" si="2"/>
        <v>10</v>
      </c>
      <c r="Q32" s="37" t="str">
        <f>IF(P32="","",VLOOKUP(P32,Ocjene!$B$2:$C$7,2,1))</f>
        <v>F</v>
      </c>
      <c r="S32" s="39">
        <f t="shared" si="3"/>
        <v>0</v>
      </c>
      <c r="T32" s="39" t="str">
        <f t="shared" si="4"/>
        <v/>
      </c>
      <c r="U32" s="39">
        <f t="shared" si="5"/>
        <v>10</v>
      </c>
    </row>
    <row r="33" spans="1:25" ht="15" customHeight="1" x14ac:dyDescent="0.3">
      <c r="A33" s="6" t="s">
        <v>361</v>
      </c>
      <c r="B33" s="7" t="s">
        <v>362</v>
      </c>
      <c r="C33" s="8"/>
      <c r="D33" s="44">
        <v>4</v>
      </c>
      <c r="E33" s="44">
        <v>5</v>
      </c>
      <c r="F33" s="8"/>
      <c r="G33" s="8"/>
      <c r="H33" s="8"/>
      <c r="I33" s="8"/>
      <c r="J33" s="77">
        <v>15.5</v>
      </c>
      <c r="K33" s="78"/>
      <c r="L33" s="79"/>
      <c r="M33" s="80"/>
      <c r="N33" s="45" t="str">
        <f t="shared" si="0"/>
        <v/>
      </c>
      <c r="O33" s="50">
        <f t="shared" si="1"/>
        <v>11</v>
      </c>
      <c r="P33" s="38">
        <f t="shared" si="2"/>
        <v>35.5</v>
      </c>
      <c r="Q33" s="37" t="str">
        <f>IF(P33="","",VLOOKUP(P33,Ocjene!$B$2:$C$7,2,1))</f>
        <v>F</v>
      </c>
      <c r="S33" s="39">
        <f t="shared" si="3"/>
        <v>15.5</v>
      </c>
      <c r="T33" s="39">
        <f t="shared" si="4"/>
        <v>11</v>
      </c>
      <c r="U33" s="39">
        <f t="shared" si="5"/>
        <v>24.5</v>
      </c>
      <c r="X33" s="39">
        <v>0</v>
      </c>
      <c r="Y33" s="39">
        <v>11</v>
      </c>
    </row>
    <row r="34" spans="1:25" ht="15" customHeight="1" x14ac:dyDescent="0.3">
      <c r="A34" s="6" t="s">
        <v>298</v>
      </c>
      <c r="B34" s="7" t="s">
        <v>363</v>
      </c>
      <c r="C34" s="8"/>
      <c r="D34" s="44">
        <v>4</v>
      </c>
      <c r="E34" s="44">
        <v>5</v>
      </c>
      <c r="F34" s="8"/>
      <c r="G34" s="8"/>
      <c r="H34" s="8"/>
      <c r="I34" s="8"/>
      <c r="J34" s="77">
        <v>28</v>
      </c>
      <c r="K34" s="78"/>
      <c r="L34" s="79"/>
      <c r="M34" s="80"/>
      <c r="N34" s="45">
        <f t="shared" si="0"/>
        <v>21.5</v>
      </c>
      <c r="O34" s="50" t="str">
        <f t="shared" si="1"/>
        <v/>
      </c>
      <c r="P34" s="38">
        <f t="shared" si="2"/>
        <v>58.5</v>
      </c>
      <c r="Q34" s="37" t="str">
        <f>IF(P34="","",VLOOKUP(P34,Ocjene!$B$2:$C$7,2,1))</f>
        <v>E</v>
      </c>
      <c r="S34" s="39">
        <f t="shared" si="3"/>
        <v>28</v>
      </c>
      <c r="T34" s="39">
        <f t="shared" si="4"/>
        <v>21.5</v>
      </c>
      <c r="U34" s="39">
        <f t="shared" si="5"/>
        <v>37</v>
      </c>
      <c r="V34" s="39">
        <v>6</v>
      </c>
      <c r="W34" s="39">
        <v>15.5</v>
      </c>
    </row>
    <row r="35" spans="1:25" x14ac:dyDescent="0.3">
      <c r="A35" s="6" t="s">
        <v>364</v>
      </c>
      <c r="B35" s="7" t="s">
        <v>365</v>
      </c>
      <c r="C35" s="8"/>
      <c r="D35" s="44">
        <v>5</v>
      </c>
      <c r="E35" s="44">
        <v>5</v>
      </c>
      <c r="F35" s="8"/>
      <c r="G35" s="8"/>
      <c r="H35" s="8"/>
      <c r="I35" s="8"/>
      <c r="J35" s="77">
        <v>19</v>
      </c>
      <c r="K35" s="78"/>
      <c r="L35" s="79"/>
      <c r="M35" s="80"/>
      <c r="N35" s="45">
        <f t="shared" si="0"/>
        <v>21</v>
      </c>
      <c r="O35" s="50" t="str">
        <f t="shared" si="1"/>
        <v/>
      </c>
      <c r="P35" s="38">
        <f t="shared" si="2"/>
        <v>50</v>
      </c>
      <c r="Q35" s="37" t="str">
        <f>IF(P35="","",VLOOKUP(P35,Ocjene!$B$2:$C$7,2,1))</f>
        <v>E</v>
      </c>
      <c r="S35" s="39">
        <f t="shared" si="3"/>
        <v>19</v>
      </c>
      <c r="T35" s="39">
        <f t="shared" si="4"/>
        <v>21</v>
      </c>
      <c r="U35" s="39">
        <f t="shared" si="5"/>
        <v>29</v>
      </c>
      <c r="V35" s="39">
        <v>10</v>
      </c>
      <c r="W35" s="39">
        <v>11</v>
      </c>
    </row>
    <row r="36" spans="1:25" x14ac:dyDescent="0.3">
      <c r="A36" s="6" t="s">
        <v>366</v>
      </c>
      <c r="B36" s="7" t="s">
        <v>367</v>
      </c>
      <c r="C36" s="8"/>
      <c r="D36" s="44">
        <v>4</v>
      </c>
      <c r="E36" s="44"/>
      <c r="F36" s="8"/>
      <c r="G36" s="8"/>
      <c r="H36" s="8"/>
      <c r="I36" s="8"/>
      <c r="J36" s="77">
        <v>14</v>
      </c>
      <c r="K36" s="78"/>
      <c r="L36" s="79"/>
      <c r="M36" s="80"/>
      <c r="N36" s="45" t="str">
        <f t="shared" si="0"/>
        <v/>
      </c>
      <c r="O36" s="50" t="str">
        <f t="shared" si="1"/>
        <v/>
      </c>
      <c r="P36" s="38">
        <f t="shared" si="2"/>
        <v>18</v>
      </c>
      <c r="Q36" s="37" t="str">
        <f>IF(P36="","",VLOOKUP(P36,Ocjene!$B$2:$C$7,2,1))</f>
        <v>F</v>
      </c>
      <c r="S36" s="39">
        <f t="shared" si="3"/>
        <v>14</v>
      </c>
      <c r="T36" s="39" t="str">
        <f t="shared" si="4"/>
        <v/>
      </c>
      <c r="U36" s="39">
        <f t="shared" si="5"/>
        <v>18</v>
      </c>
    </row>
    <row r="37" spans="1:25" x14ac:dyDescent="0.3">
      <c r="A37" s="6" t="s">
        <v>368</v>
      </c>
      <c r="B37" s="7" t="s">
        <v>369</v>
      </c>
      <c r="C37" s="8"/>
      <c r="D37" s="44">
        <v>4</v>
      </c>
      <c r="E37" s="44"/>
      <c r="F37" s="8"/>
      <c r="G37" s="8"/>
      <c r="H37" s="8"/>
      <c r="I37" s="8"/>
      <c r="J37" s="77"/>
      <c r="K37" s="78"/>
      <c r="L37" s="79"/>
      <c r="M37" s="80"/>
      <c r="N37" s="45" t="str">
        <f t="shared" si="0"/>
        <v/>
      </c>
      <c r="O37" s="50" t="str">
        <f t="shared" si="1"/>
        <v/>
      </c>
      <c r="P37" s="38">
        <f t="shared" si="2"/>
        <v>4</v>
      </c>
      <c r="Q37" s="37" t="str">
        <f>IF(P37="","",VLOOKUP(P37,Ocjene!$B$2:$C$7,2,1))</f>
        <v>F</v>
      </c>
      <c r="S37" s="39" t="str">
        <f t="shared" si="3"/>
        <v/>
      </c>
      <c r="T37" s="39" t="str">
        <f t="shared" si="4"/>
        <v/>
      </c>
      <c r="U37" s="39">
        <f t="shared" si="5"/>
        <v>4</v>
      </c>
    </row>
    <row r="38" spans="1:25" x14ac:dyDescent="0.3">
      <c r="A38" s="6" t="s">
        <v>370</v>
      </c>
      <c r="B38" s="7" t="s">
        <v>371</v>
      </c>
      <c r="C38" s="8"/>
      <c r="D38" s="44">
        <v>5</v>
      </c>
      <c r="E38" s="44">
        <v>5</v>
      </c>
      <c r="F38" s="8"/>
      <c r="G38" s="8"/>
      <c r="H38" s="8"/>
      <c r="I38" s="8"/>
      <c r="J38" s="77">
        <v>18.5</v>
      </c>
      <c r="K38" s="78"/>
      <c r="L38" s="79"/>
      <c r="M38" s="80"/>
      <c r="N38" s="45">
        <f t="shared" si="0"/>
        <v>7</v>
      </c>
      <c r="O38" s="50">
        <f t="shared" si="1"/>
        <v>31.5</v>
      </c>
      <c r="P38" s="38">
        <f t="shared" si="2"/>
        <v>60</v>
      </c>
      <c r="Q38" s="37" t="str">
        <f>IF(P38="","",VLOOKUP(P38,Ocjene!$B$2:$C$7,2,1))</f>
        <v>D</v>
      </c>
      <c r="S38" s="39">
        <f t="shared" si="3"/>
        <v>18.5</v>
      </c>
      <c r="T38" s="39">
        <f t="shared" si="4"/>
        <v>31.5</v>
      </c>
      <c r="U38" s="39">
        <f t="shared" si="5"/>
        <v>28.5</v>
      </c>
      <c r="V38" s="39">
        <v>4</v>
      </c>
      <c r="W38" s="39">
        <v>3</v>
      </c>
      <c r="X38" s="39">
        <v>5.5</v>
      </c>
      <c r="Y38" s="51">
        <v>26</v>
      </c>
    </row>
    <row r="39" spans="1:25" x14ac:dyDescent="0.3">
      <c r="A39" s="6" t="s">
        <v>372</v>
      </c>
      <c r="B39" s="7" t="s">
        <v>373</v>
      </c>
      <c r="C39" s="8"/>
      <c r="D39" s="44">
        <v>5</v>
      </c>
      <c r="E39" s="44">
        <v>4.5</v>
      </c>
      <c r="F39" s="8"/>
      <c r="G39" s="8"/>
      <c r="H39" s="8"/>
      <c r="I39" s="8"/>
      <c r="J39" s="77"/>
      <c r="K39" s="78"/>
      <c r="L39" s="79">
        <v>8</v>
      </c>
      <c r="M39" s="80"/>
      <c r="N39" s="45" t="str">
        <f t="shared" si="0"/>
        <v/>
      </c>
      <c r="O39" s="50" t="str">
        <f t="shared" si="1"/>
        <v/>
      </c>
      <c r="P39" s="38">
        <f t="shared" si="2"/>
        <v>17.5</v>
      </c>
      <c r="Q39" s="37" t="str">
        <f>IF(P39="","",VLOOKUP(P39,Ocjene!$B$2:$C$7,2,1))</f>
        <v>F</v>
      </c>
      <c r="S39" s="39">
        <f t="shared" si="3"/>
        <v>8</v>
      </c>
      <c r="T39" s="39" t="str">
        <f t="shared" si="4"/>
        <v/>
      </c>
      <c r="U39" s="39">
        <f t="shared" si="5"/>
        <v>17.5</v>
      </c>
    </row>
    <row r="40" spans="1:25" x14ac:dyDescent="0.3">
      <c r="A40" s="6" t="s">
        <v>374</v>
      </c>
      <c r="B40" s="7" t="s">
        <v>375</v>
      </c>
      <c r="C40" s="8"/>
      <c r="D40" s="44"/>
      <c r="E40" s="44"/>
      <c r="F40" s="8"/>
      <c r="G40" s="8"/>
      <c r="H40" s="8"/>
      <c r="I40" s="8"/>
      <c r="J40" s="77">
        <v>22</v>
      </c>
      <c r="K40" s="78"/>
      <c r="L40" s="79"/>
      <c r="M40" s="80"/>
      <c r="N40" s="45">
        <f t="shared" si="0"/>
        <v>25.5</v>
      </c>
      <c r="O40" s="50">
        <f t="shared" si="1"/>
        <v>30</v>
      </c>
      <c r="P40" s="38">
        <f t="shared" si="2"/>
        <v>52</v>
      </c>
      <c r="Q40" s="37" t="str">
        <f>IF(P40="","",VLOOKUP(P40,Ocjene!$B$2:$C$7,2,1))</f>
        <v>E</v>
      </c>
      <c r="S40" s="39">
        <f t="shared" si="3"/>
        <v>22</v>
      </c>
      <c r="T40" s="39">
        <f t="shared" si="4"/>
        <v>30</v>
      </c>
      <c r="U40" s="39">
        <f t="shared" si="5"/>
        <v>22</v>
      </c>
      <c r="V40" s="39">
        <v>6</v>
      </c>
      <c r="W40" s="49">
        <v>19.5</v>
      </c>
      <c r="X40" s="39">
        <v>8</v>
      </c>
      <c r="Y40" s="51">
        <v>22</v>
      </c>
    </row>
    <row r="41" spans="1:25" x14ac:dyDescent="0.3">
      <c r="A41" s="6" t="s">
        <v>376</v>
      </c>
      <c r="B41" s="7" t="s">
        <v>377</v>
      </c>
      <c r="C41" s="8"/>
      <c r="D41" s="44">
        <v>5</v>
      </c>
      <c r="E41" s="44">
        <v>5</v>
      </c>
      <c r="F41" s="8"/>
      <c r="G41" s="8"/>
      <c r="H41" s="8"/>
      <c r="I41" s="8"/>
      <c r="J41" s="77">
        <v>28</v>
      </c>
      <c r="K41" s="78"/>
      <c r="L41" s="79"/>
      <c r="M41" s="80"/>
      <c r="N41" s="45">
        <f t="shared" si="0"/>
        <v>39</v>
      </c>
      <c r="O41" s="50" t="str">
        <f t="shared" si="1"/>
        <v/>
      </c>
      <c r="P41" s="38">
        <f t="shared" si="2"/>
        <v>77</v>
      </c>
      <c r="Q41" s="37" t="str">
        <f>IF(P41="","",VLOOKUP(P41,Ocjene!$B$2:$C$7,2,1))</f>
        <v>C</v>
      </c>
      <c r="S41" s="39">
        <f t="shared" si="3"/>
        <v>28</v>
      </c>
      <c r="T41" s="39">
        <f t="shared" si="4"/>
        <v>39</v>
      </c>
      <c r="U41" s="39">
        <f t="shared" si="5"/>
        <v>38</v>
      </c>
      <c r="V41" s="39">
        <v>16</v>
      </c>
      <c r="W41" s="39">
        <v>23</v>
      </c>
    </row>
    <row r="42" spans="1:25" x14ac:dyDescent="0.3">
      <c r="A42" s="6" t="s">
        <v>378</v>
      </c>
      <c r="B42" s="7" t="s">
        <v>379</v>
      </c>
      <c r="C42" s="8"/>
      <c r="D42" s="44">
        <v>5</v>
      </c>
      <c r="E42" s="44">
        <v>3</v>
      </c>
      <c r="F42" s="8"/>
      <c r="G42" s="8"/>
      <c r="H42" s="8"/>
      <c r="I42" s="8"/>
      <c r="J42" s="77">
        <v>22</v>
      </c>
      <c r="K42" s="78"/>
      <c r="L42" s="79"/>
      <c r="M42" s="80"/>
      <c r="N42" s="45">
        <f t="shared" si="0"/>
        <v>26</v>
      </c>
      <c r="O42" s="50" t="str">
        <f t="shared" si="1"/>
        <v/>
      </c>
      <c r="P42" s="38">
        <f t="shared" si="2"/>
        <v>56</v>
      </c>
      <c r="Q42" s="37" t="str">
        <f>IF(P42="","",VLOOKUP(P42,Ocjene!$B$2:$C$7,2,1))</f>
        <v>E</v>
      </c>
      <c r="S42" s="39">
        <f t="shared" si="3"/>
        <v>22</v>
      </c>
      <c r="T42" s="39">
        <f t="shared" si="4"/>
        <v>26</v>
      </c>
      <c r="U42" s="39">
        <f t="shared" si="5"/>
        <v>30</v>
      </c>
      <c r="V42" s="39">
        <v>11</v>
      </c>
      <c r="W42" s="39">
        <v>15</v>
      </c>
    </row>
    <row r="43" spans="1:25" x14ac:dyDescent="0.3">
      <c r="A43" s="6" t="s">
        <v>380</v>
      </c>
      <c r="B43" s="7" t="s">
        <v>381</v>
      </c>
      <c r="C43" s="8"/>
      <c r="D43" s="44"/>
      <c r="E43" s="44"/>
      <c r="F43" s="8"/>
      <c r="G43" s="8"/>
      <c r="H43" s="8"/>
      <c r="I43" s="8"/>
      <c r="J43" s="54"/>
      <c r="K43" s="54"/>
      <c r="L43" s="81"/>
      <c r="M43" s="81"/>
      <c r="N43" s="45" t="str">
        <f t="shared" si="0"/>
        <v/>
      </c>
      <c r="O43" s="50" t="str">
        <f t="shared" si="1"/>
        <v/>
      </c>
      <c r="P43" s="38">
        <f t="shared" si="2"/>
        <v>0</v>
      </c>
      <c r="Q43" s="37" t="str">
        <f>IF(P43="","",VLOOKUP(P43,Ocjene!$B$2:$C$7,2,1))</f>
        <v>F</v>
      </c>
      <c r="S43" s="39" t="str">
        <f t="shared" si="3"/>
        <v/>
      </c>
      <c r="T43" s="39" t="str">
        <f t="shared" si="4"/>
        <v/>
      </c>
      <c r="U43" s="39" t="str">
        <f t="shared" si="5"/>
        <v/>
      </c>
    </row>
    <row r="44" spans="1:25" x14ac:dyDescent="0.3">
      <c r="A44" s="6" t="s">
        <v>382</v>
      </c>
      <c r="B44" s="7" t="s">
        <v>383</v>
      </c>
      <c r="C44" s="8"/>
      <c r="D44" s="44"/>
      <c r="E44" s="44"/>
      <c r="F44" s="8"/>
      <c r="G44" s="8"/>
      <c r="H44" s="8"/>
      <c r="I44" s="8"/>
      <c r="J44" s="54"/>
      <c r="K44" s="54"/>
      <c r="L44" s="81"/>
      <c r="M44" s="81"/>
      <c r="N44" s="45" t="str">
        <f t="shared" si="0"/>
        <v/>
      </c>
      <c r="O44" s="50" t="str">
        <f t="shared" si="1"/>
        <v/>
      </c>
      <c r="P44" s="38">
        <f t="shared" si="2"/>
        <v>0</v>
      </c>
      <c r="Q44" s="37" t="str">
        <f>IF(P44="","",VLOOKUP(P44,Ocjene!$B$2:$C$7,2,1))</f>
        <v>F</v>
      </c>
      <c r="S44" s="39" t="str">
        <f t="shared" si="3"/>
        <v/>
      </c>
      <c r="T44" s="39" t="str">
        <f t="shared" si="4"/>
        <v/>
      </c>
      <c r="U44" s="39" t="str">
        <f t="shared" si="5"/>
        <v/>
      </c>
    </row>
    <row r="45" spans="1:25" x14ac:dyDescent="0.3">
      <c r="A45" s="6" t="s">
        <v>384</v>
      </c>
      <c r="B45" s="7" t="s">
        <v>385</v>
      </c>
      <c r="C45" s="8"/>
      <c r="D45" s="44"/>
      <c r="E45" s="44"/>
      <c r="F45" s="8"/>
      <c r="G45" s="8"/>
      <c r="H45" s="8"/>
      <c r="I45" s="8"/>
      <c r="J45" s="54"/>
      <c r="K45" s="54"/>
      <c r="L45" s="81"/>
      <c r="M45" s="81"/>
      <c r="N45" s="45" t="str">
        <f t="shared" si="0"/>
        <v/>
      </c>
      <c r="O45" s="50" t="str">
        <f t="shared" si="1"/>
        <v/>
      </c>
      <c r="P45" s="38">
        <f t="shared" si="2"/>
        <v>0</v>
      </c>
      <c r="Q45" s="37" t="str">
        <f>IF(P45="","",VLOOKUP(P45,Ocjene!$B$2:$C$7,2,1))</f>
        <v>F</v>
      </c>
      <c r="S45" s="39" t="str">
        <f t="shared" si="3"/>
        <v/>
      </c>
      <c r="T45" s="39" t="str">
        <f t="shared" si="4"/>
        <v/>
      </c>
      <c r="U45" s="39" t="str">
        <f t="shared" si="5"/>
        <v/>
      </c>
    </row>
    <row r="46" spans="1:25" x14ac:dyDescent="0.3">
      <c r="A46" s="6" t="s">
        <v>386</v>
      </c>
      <c r="B46" s="7" t="s">
        <v>387</v>
      </c>
      <c r="C46" s="8"/>
      <c r="D46" s="44"/>
      <c r="E46" s="44"/>
      <c r="F46" s="8"/>
      <c r="G46" s="8"/>
      <c r="H46" s="8"/>
      <c r="I46" s="8"/>
      <c r="J46" s="54"/>
      <c r="K46" s="54"/>
      <c r="L46" s="81"/>
      <c r="M46" s="81"/>
      <c r="N46" s="45" t="str">
        <f t="shared" si="0"/>
        <v/>
      </c>
      <c r="O46" s="50" t="str">
        <f t="shared" si="1"/>
        <v/>
      </c>
      <c r="P46" s="38">
        <f t="shared" si="2"/>
        <v>0</v>
      </c>
      <c r="Q46" s="37" t="str">
        <f>IF(P46="","",VLOOKUP(P46,Ocjene!$B$2:$C$7,2,1))</f>
        <v>F</v>
      </c>
      <c r="S46" s="39" t="str">
        <f t="shared" si="3"/>
        <v/>
      </c>
      <c r="T46" s="39" t="str">
        <f t="shared" si="4"/>
        <v/>
      </c>
      <c r="U46" s="39" t="str">
        <f t="shared" si="5"/>
        <v/>
      </c>
    </row>
    <row r="47" spans="1:25" x14ac:dyDescent="0.3">
      <c r="A47" s="9"/>
      <c r="B47" s="10"/>
      <c r="C47" s="11"/>
      <c r="D47" s="11"/>
      <c r="E47" s="11"/>
      <c r="F47" s="11"/>
      <c r="G47" s="11"/>
      <c r="H47" s="11"/>
      <c r="I47" s="11"/>
      <c r="J47" s="53"/>
      <c r="K47" s="53"/>
      <c r="L47" s="52"/>
      <c r="M47" s="52"/>
      <c r="N47" s="12"/>
      <c r="O47" s="12"/>
      <c r="P47" s="12"/>
      <c r="Q47" s="13"/>
      <c r="S47" s="39" t="str">
        <f t="shared" si="3"/>
        <v/>
      </c>
    </row>
    <row r="48" spans="1:25" x14ac:dyDescent="0.3">
      <c r="A48" s="9"/>
      <c r="B48" s="10"/>
      <c r="C48" s="11"/>
      <c r="D48" s="11"/>
      <c r="E48" s="11"/>
      <c r="F48" s="11"/>
      <c r="G48" s="11"/>
      <c r="H48" s="11"/>
      <c r="I48" s="11"/>
      <c r="J48" s="53"/>
      <c r="K48" s="53"/>
      <c r="L48" s="52"/>
      <c r="M48" s="52"/>
      <c r="N48" s="12"/>
      <c r="O48" s="12"/>
      <c r="P48" s="12"/>
      <c r="Q48" s="13"/>
      <c r="S48" s="39" t="str">
        <f t="shared" si="3"/>
        <v/>
      </c>
    </row>
    <row r="49" spans="1:19" x14ac:dyDescent="0.3">
      <c r="A49" s="9"/>
      <c r="B49" s="10"/>
      <c r="C49" s="11"/>
      <c r="D49" s="11"/>
      <c r="E49" s="11"/>
      <c r="F49" s="11"/>
      <c r="G49" s="11"/>
      <c r="H49" s="11"/>
      <c r="I49" s="11"/>
      <c r="J49" s="53"/>
      <c r="K49" s="53"/>
      <c r="L49" s="52"/>
      <c r="M49" s="52"/>
      <c r="N49" s="12"/>
      <c r="O49" s="12"/>
      <c r="P49" s="12"/>
      <c r="Q49" s="13"/>
      <c r="S49" s="39" t="str">
        <f t="shared" si="3"/>
        <v/>
      </c>
    </row>
    <row r="50" spans="1:19" x14ac:dyDescent="0.3">
      <c r="A50" s="9"/>
      <c r="B50" s="10"/>
      <c r="C50" s="11"/>
      <c r="D50" s="11"/>
      <c r="E50" s="11"/>
      <c r="F50" s="11"/>
      <c r="G50" s="11"/>
      <c r="H50" s="11"/>
      <c r="I50" s="11"/>
      <c r="J50" s="53"/>
      <c r="K50" s="53"/>
      <c r="L50" s="52"/>
      <c r="M50" s="52"/>
      <c r="N50" s="12"/>
      <c r="O50" s="12"/>
      <c r="P50" s="12"/>
      <c r="Q50" s="13"/>
      <c r="S50" s="39" t="str">
        <f t="shared" si="3"/>
        <v/>
      </c>
    </row>
    <row r="51" spans="1:19" x14ac:dyDescent="0.3">
      <c r="A51" s="9"/>
      <c r="B51" s="10"/>
      <c r="C51" s="11"/>
      <c r="D51" s="11"/>
      <c r="E51" s="11"/>
      <c r="F51" s="11"/>
      <c r="G51" s="11"/>
      <c r="H51" s="11"/>
      <c r="I51" s="11"/>
      <c r="J51" s="12"/>
      <c r="K51" s="11"/>
      <c r="L51" s="11"/>
      <c r="M51" s="11"/>
      <c r="N51" s="12"/>
      <c r="O51" s="12"/>
      <c r="P51" s="12"/>
      <c r="Q51" s="13"/>
      <c r="S51" s="39" t="str">
        <f t="shared" si="3"/>
        <v/>
      </c>
    </row>
    <row r="52" spans="1:19" x14ac:dyDescent="0.3">
      <c r="A52" s="9"/>
      <c r="B52" s="10"/>
      <c r="C52" s="11"/>
      <c r="D52" s="11"/>
      <c r="E52" s="11"/>
      <c r="F52" s="11"/>
      <c r="G52" s="11"/>
      <c r="H52" s="11"/>
      <c r="I52" s="11"/>
      <c r="J52" s="12"/>
      <c r="K52" s="11"/>
      <c r="L52" s="11"/>
      <c r="M52" s="11"/>
      <c r="N52" s="12"/>
      <c r="O52" s="12"/>
      <c r="P52" s="12"/>
      <c r="Q52" s="13"/>
    </row>
    <row r="53" spans="1:19" x14ac:dyDescent="0.3">
      <c r="A53" s="9"/>
      <c r="B53" s="10"/>
      <c r="C53" s="11"/>
      <c r="D53" s="11"/>
      <c r="E53" s="11"/>
      <c r="F53" s="11"/>
      <c r="G53" s="11"/>
      <c r="H53" s="11"/>
      <c r="I53" s="11"/>
      <c r="J53" s="12"/>
      <c r="K53" s="11"/>
      <c r="L53" s="11"/>
      <c r="M53" s="11"/>
      <c r="N53" s="12"/>
      <c r="O53" s="12"/>
      <c r="P53" s="12"/>
      <c r="Q53" s="13"/>
    </row>
    <row r="54" spans="1:19" x14ac:dyDescent="0.3">
      <c r="A54" s="9"/>
      <c r="B54" s="10"/>
      <c r="C54" s="11"/>
      <c r="D54" s="11"/>
      <c r="E54" s="11"/>
      <c r="F54" s="11"/>
      <c r="G54" s="11"/>
      <c r="H54" s="11"/>
      <c r="I54" s="11"/>
      <c r="J54" s="12"/>
      <c r="K54" s="11"/>
      <c r="L54" s="11"/>
      <c r="M54" s="11"/>
      <c r="N54" s="12"/>
      <c r="O54" s="12"/>
      <c r="P54" s="12"/>
      <c r="Q54" s="13"/>
    </row>
    <row r="55" spans="1:19" x14ac:dyDescent="0.3">
      <c r="A55" s="9"/>
      <c r="B55" s="10"/>
      <c r="C55" s="11"/>
      <c r="D55" s="11"/>
      <c r="E55" s="11"/>
      <c r="F55" s="11"/>
      <c r="G55" s="11"/>
      <c r="H55" s="11"/>
      <c r="I55" s="11"/>
      <c r="J55" s="12"/>
      <c r="K55" s="11"/>
      <c r="L55" s="11"/>
      <c r="M55" s="11"/>
      <c r="N55" s="12"/>
      <c r="O55" s="12"/>
      <c r="P55" s="12"/>
      <c r="Q55" s="13"/>
    </row>
    <row r="56" spans="1:19" x14ac:dyDescent="0.3">
      <c r="A56" s="9"/>
      <c r="B56" s="10"/>
      <c r="C56" s="11"/>
      <c r="D56" s="11"/>
      <c r="E56" s="11"/>
      <c r="F56" s="11"/>
      <c r="G56" s="11"/>
      <c r="H56" s="11"/>
      <c r="I56" s="11"/>
      <c r="J56" s="12"/>
      <c r="K56" s="11"/>
      <c r="L56" s="11"/>
      <c r="M56" s="11"/>
      <c r="N56" s="12"/>
      <c r="O56" s="12"/>
      <c r="P56" s="12"/>
      <c r="Q56" s="13"/>
    </row>
    <row r="57" spans="1:19" x14ac:dyDescent="0.3">
      <c r="A57" s="9"/>
      <c r="B57" s="10"/>
      <c r="C57" s="11"/>
      <c r="D57" s="11"/>
      <c r="E57" s="11"/>
      <c r="F57" s="11"/>
      <c r="G57" s="11"/>
      <c r="H57" s="11"/>
      <c r="I57" s="11"/>
      <c r="J57" s="12"/>
      <c r="K57" s="11"/>
      <c r="L57" s="11"/>
      <c r="M57" s="11"/>
      <c r="N57" s="12"/>
      <c r="O57" s="12"/>
      <c r="P57" s="12"/>
      <c r="Q57" s="13"/>
    </row>
    <row r="58" spans="1:19" x14ac:dyDescent="0.3">
      <c r="A58" s="9"/>
      <c r="B58" s="10"/>
      <c r="C58" s="11"/>
      <c r="D58" s="11"/>
      <c r="E58" s="11"/>
      <c r="F58" s="11"/>
      <c r="G58" s="11"/>
      <c r="H58" s="11"/>
      <c r="I58" s="11"/>
      <c r="J58" s="12"/>
      <c r="K58" s="11"/>
      <c r="L58" s="11"/>
      <c r="M58" s="11"/>
      <c r="N58" s="12"/>
      <c r="O58" s="12"/>
      <c r="P58" s="12"/>
      <c r="Q58" s="13"/>
    </row>
    <row r="59" spans="1:19" x14ac:dyDescent="0.3">
      <c r="A59" s="9"/>
      <c r="B59" s="10"/>
      <c r="C59" s="11"/>
      <c r="D59" s="11"/>
      <c r="E59" s="11"/>
      <c r="F59" s="11"/>
      <c r="G59" s="11"/>
      <c r="H59" s="11"/>
      <c r="I59" s="11"/>
      <c r="J59" s="12"/>
      <c r="K59" s="11"/>
      <c r="L59" s="11"/>
      <c r="M59" s="11"/>
      <c r="N59" s="12"/>
      <c r="O59" s="12"/>
      <c r="P59" s="12"/>
      <c r="Q59" s="13"/>
    </row>
    <row r="60" spans="1:19" x14ac:dyDescent="0.3">
      <c r="A60" s="9"/>
      <c r="B60" s="10"/>
      <c r="C60" s="11"/>
      <c r="D60" s="11"/>
      <c r="E60" s="11"/>
      <c r="F60" s="11"/>
      <c r="G60" s="11"/>
      <c r="H60" s="11"/>
      <c r="I60" s="11"/>
      <c r="J60" s="12"/>
      <c r="K60" s="11"/>
      <c r="L60" s="11"/>
      <c r="M60" s="11"/>
      <c r="N60" s="12"/>
      <c r="O60" s="12"/>
      <c r="P60" s="12"/>
      <c r="Q60" s="13"/>
    </row>
    <row r="61" spans="1:19" x14ac:dyDescent="0.3">
      <c r="A61" s="9"/>
      <c r="B61" s="10"/>
      <c r="C61" s="11"/>
      <c r="D61" s="11"/>
      <c r="E61" s="11"/>
      <c r="F61" s="11"/>
      <c r="G61" s="11"/>
      <c r="H61" s="11"/>
      <c r="I61" s="11"/>
      <c r="J61" s="12"/>
      <c r="K61" s="11"/>
      <c r="L61" s="11"/>
      <c r="M61" s="11"/>
      <c r="N61" s="12"/>
      <c r="O61" s="12"/>
      <c r="P61" s="12"/>
      <c r="Q61" s="13"/>
    </row>
    <row r="62" spans="1:19" x14ac:dyDescent="0.3">
      <c r="A62" s="9"/>
      <c r="B62" s="10"/>
      <c r="C62" s="11"/>
      <c r="D62" s="11"/>
      <c r="E62" s="11"/>
      <c r="F62" s="11"/>
      <c r="G62" s="11"/>
      <c r="H62" s="11"/>
      <c r="I62" s="11"/>
      <c r="J62" s="12"/>
      <c r="K62" s="11"/>
      <c r="L62" s="11"/>
      <c r="M62" s="11"/>
      <c r="N62" s="12"/>
      <c r="O62" s="12"/>
      <c r="P62" s="12"/>
      <c r="Q62" s="13"/>
    </row>
    <row r="63" spans="1:19" x14ac:dyDescent="0.3">
      <c r="A63" s="9"/>
      <c r="B63" s="10"/>
      <c r="C63" s="11"/>
      <c r="D63" s="11"/>
      <c r="E63" s="11"/>
      <c r="F63" s="11"/>
      <c r="G63" s="11"/>
      <c r="H63" s="11"/>
      <c r="I63" s="11"/>
      <c r="J63" s="12"/>
      <c r="K63" s="11"/>
      <c r="L63" s="11"/>
      <c r="M63" s="11"/>
      <c r="N63" s="12"/>
      <c r="O63" s="12"/>
      <c r="P63" s="12"/>
      <c r="Q63" s="13"/>
    </row>
    <row r="64" spans="1:19" x14ac:dyDescent="0.3">
      <c r="A64" s="9"/>
      <c r="B64" s="10"/>
      <c r="C64" s="11"/>
      <c r="D64" s="11"/>
      <c r="E64" s="11"/>
      <c r="F64" s="11"/>
      <c r="G64" s="11"/>
      <c r="H64" s="11"/>
      <c r="I64" s="11"/>
      <c r="J64" s="12"/>
      <c r="K64" s="11"/>
      <c r="L64" s="11"/>
      <c r="M64" s="11"/>
      <c r="N64" s="12"/>
      <c r="O64" s="12"/>
      <c r="P64" s="12"/>
      <c r="Q64" s="13"/>
    </row>
    <row r="65" spans="1:17" x14ac:dyDescent="0.3">
      <c r="A65" s="9"/>
      <c r="B65" s="10"/>
      <c r="C65" s="11"/>
      <c r="D65" s="11"/>
      <c r="E65" s="11"/>
      <c r="F65" s="11"/>
      <c r="G65" s="11"/>
      <c r="H65" s="11"/>
      <c r="I65" s="11"/>
      <c r="J65" s="12"/>
      <c r="K65" s="11"/>
      <c r="L65" s="11"/>
      <c r="M65" s="11"/>
      <c r="N65" s="12"/>
      <c r="O65" s="12"/>
      <c r="P65" s="12"/>
      <c r="Q65" s="13"/>
    </row>
    <row r="66" spans="1:17" x14ac:dyDescent="0.3">
      <c r="A66" s="9"/>
      <c r="B66" s="10"/>
      <c r="C66" s="11"/>
      <c r="D66" s="11"/>
      <c r="E66" s="11"/>
      <c r="F66" s="11"/>
      <c r="G66" s="11"/>
      <c r="H66" s="11"/>
      <c r="I66" s="11"/>
      <c r="J66" s="12"/>
      <c r="K66" s="11"/>
      <c r="L66" s="11"/>
      <c r="M66" s="11"/>
      <c r="N66" s="12"/>
      <c r="O66" s="12"/>
      <c r="P66" s="12"/>
      <c r="Q66" s="13"/>
    </row>
    <row r="67" spans="1:17" x14ac:dyDescent="0.3">
      <c r="A67" s="9"/>
      <c r="B67" s="10"/>
      <c r="C67" s="11"/>
      <c r="D67" s="11"/>
      <c r="E67" s="11"/>
      <c r="F67" s="11"/>
      <c r="G67" s="11"/>
      <c r="H67" s="11"/>
      <c r="I67" s="11"/>
      <c r="J67" s="12"/>
      <c r="K67" s="11"/>
      <c r="L67" s="11"/>
      <c r="M67" s="11"/>
      <c r="N67" s="12"/>
      <c r="O67" s="12"/>
      <c r="P67" s="12"/>
      <c r="Q67" s="13"/>
    </row>
    <row r="68" spans="1:17" x14ac:dyDescent="0.3">
      <c r="A68" s="9"/>
      <c r="B68" s="10"/>
      <c r="C68" s="11"/>
      <c r="D68" s="11"/>
      <c r="E68" s="11"/>
      <c r="F68" s="11"/>
      <c r="G68" s="11"/>
      <c r="H68" s="11"/>
      <c r="I68" s="11"/>
      <c r="J68" s="12"/>
      <c r="K68" s="11"/>
      <c r="L68" s="11"/>
      <c r="M68" s="11"/>
      <c r="N68" s="12"/>
      <c r="O68" s="12"/>
      <c r="P68" s="12"/>
      <c r="Q68" s="13"/>
    </row>
    <row r="69" spans="1:17" x14ac:dyDescent="0.3">
      <c r="A69" s="9"/>
      <c r="B69" s="10"/>
      <c r="C69" s="11"/>
      <c r="D69" s="11"/>
      <c r="E69" s="11"/>
      <c r="F69" s="11"/>
      <c r="G69" s="11"/>
      <c r="H69" s="11"/>
      <c r="I69" s="11"/>
      <c r="J69" s="12"/>
      <c r="K69" s="11"/>
      <c r="L69" s="11"/>
      <c r="M69" s="11"/>
      <c r="N69" s="12"/>
      <c r="O69" s="12"/>
      <c r="P69" s="12"/>
      <c r="Q69" s="13"/>
    </row>
    <row r="70" spans="1:17" x14ac:dyDescent="0.3">
      <c r="A70" s="9"/>
      <c r="B70" s="10"/>
      <c r="C70" s="11"/>
      <c r="D70" s="11"/>
      <c r="E70" s="11"/>
      <c r="F70" s="11"/>
      <c r="G70" s="11"/>
      <c r="H70" s="11"/>
      <c r="I70" s="11"/>
      <c r="J70" s="12"/>
      <c r="K70" s="11"/>
      <c r="L70" s="11"/>
      <c r="M70" s="11"/>
      <c r="N70" s="12"/>
      <c r="O70" s="12"/>
      <c r="P70" s="12"/>
      <c r="Q70" s="13"/>
    </row>
    <row r="71" spans="1:17" x14ac:dyDescent="0.3">
      <c r="A71" s="9"/>
      <c r="B71" s="10"/>
      <c r="C71" s="11"/>
      <c r="D71" s="11"/>
      <c r="E71" s="11"/>
      <c r="F71" s="11"/>
      <c r="G71" s="11"/>
      <c r="H71" s="11"/>
      <c r="I71" s="11"/>
      <c r="J71" s="12"/>
      <c r="K71" s="11"/>
      <c r="L71" s="11"/>
      <c r="M71" s="11"/>
      <c r="N71" s="12"/>
      <c r="O71" s="12"/>
      <c r="P71" s="12"/>
      <c r="Q71" s="13"/>
    </row>
    <row r="72" spans="1:17" x14ac:dyDescent="0.3">
      <c r="A72" s="9"/>
      <c r="B72" s="10"/>
      <c r="C72" s="11"/>
      <c r="D72" s="11"/>
      <c r="E72" s="11"/>
      <c r="F72" s="11"/>
      <c r="G72" s="11"/>
      <c r="H72" s="11"/>
      <c r="I72" s="11"/>
      <c r="J72" s="12"/>
      <c r="K72" s="11"/>
      <c r="L72" s="11"/>
      <c r="M72" s="11"/>
      <c r="N72" s="12"/>
      <c r="O72" s="12"/>
      <c r="P72" s="12"/>
      <c r="Q72" s="13"/>
    </row>
    <row r="73" spans="1:17" x14ac:dyDescent="0.3">
      <c r="A73" s="9"/>
      <c r="B73" s="10"/>
      <c r="C73" s="11"/>
      <c r="D73" s="11"/>
      <c r="E73" s="11"/>
      <c r="F73" s="11"/>
      <c r="G73" s="11"/>
      <c r="H73" s="11"/>
      <c r="I73" s="11"/>
      <c r="J73" s="12"/>
      <c r="K73" s="11"/>
      <c r="L73" s="11"/>
      <c r="M73" s="11"/>
      <c r="N73" s="12"/>
      <c r="O73" s="12"/>
      <c r="P73" s="12"/>
      <c r="Q73" s="13"/>
    </row>
    <row r="74" spans="1:17" x14ac:dyDescent="0.3">
      <c r="A74" s="9"/>
      <c r="B74" s="10"/>
      <c r="C74" s="11"/>
      <c r="D74" s="11"/>
      <c r="E74" s="11"/>
      <c r="F74" s="11"/>
      <c r="G74" s="11"/>
      <c r="H74" s="11"/>
      <c r="I74" s="11"/>
      <c r="J74" s="12"/>
      <c r="K74" s="11"/>
      <c r="L74" s="11"/>
      <c r="M74" s="11"/>
      <c r="N74" s="12"/>
      <c r="O74" s="12"/>
      <c r="P74" s="12"/>
      <c r="Q74" s="13"/>
    </row>
    <row r="75" spans="1:17" x14ac:dyDescent="0.3">
      <c r="A75" s="9"/>
      <c r="B75" s="10"/>
      <c r="C75" s="11"/>
      <c r="D75" s="11"/>
      <c r="E75" s="11"/>
      <c r="F75" s="11"/>
      <c r="G75" s="11"/>
      <c r="H75" s="11"/>
      <c r="I75" s="11"/>
      <c r="J75" s="12"/>
      <c r="K75" s="11"/>
      <c r="L75" s="11"/>
      <c r="M75" s="11"/>
      <c r="N75" s="12"/>
      <c r="O75" s="12"/>
      <c r="P75" s="12"/>
      <c r="Q75" s="13"/>
    </row>
    <row r="76" spans="1:17" x14ac:dyDescent="0.3">
      <c r="A76" s="9"/>
      <c r="B76" s="10"/>
      <c r="C76" s="11"/>
      <c r="D76" s="11"/>
      <c r="E76" s="11"/>
      <c r="F76" s="11"/>
      <c r="G76" s="11"/>
      <c r="H76" s="11"/>
      <c r="I76" s="11"/>
      <c r="J76" s="12"/>
      <c r="K76" s="11"/>
      <c r="L76" s="11"/>
      <c r="M76" s="11"/>
      <c r="N76" s="12"/>
      <c r="O76" s="12"/>
      <c r="P76" s="12"/>
      <c r="Q76" s="13"/>
    </row>
    <row r="77" spans="1:17" x14ac:dyDescent="0.3">
      <c r="A77" s="9"/>
      <c r="B77" s="10"/>
      <c r="C77" s="11"/>
      <c r="D77" s="11"/>
      <c r="E77" s="11"/>
      <c r="F77" s="11"/>
      <c r="G77" s="11"/>
      <c r="H77" s="11"/>
      <c r="I77" s="11"/>
      <c r="J77" s="12"/>
      <c r="K77" s="11"/>
      <c r="L77" s="11"/>
      <c r="M77" s="11"/>
      <c r="N77" s="12"/>
      <c r="O77" s="12"/>
      <c r="P77" s="12"/>
      <c r="Q77" s="13"/>
    </row>
    <row r="78" spans="1:17" x14ac:dyDescent="0.3">
      <c r="A78" s="9"/>
      <c r="B78" s="10"/>
      <c r="C78" s="11"/>
      <c r="D78" s="11"/>
      <c r="E78" s="11"/>
      <c r="F78" s="11"/>
      <c r="G78" s="11"/>
      <c r="H78" s="11"/>
      <c r="I78" s="11"/>
      <c r="J78" s="12"/>
      <c r="K78" s="11"/>
      <c r="L78" s="11"/>
      <c r="M78" s="11"/>
      <c r="N78" s="12"/>
      <c r="O78" s="12"/>
      <c r="P78" s="12"/>
      <c r="Q78" s="13"/>
    </row>
    <row r="79" spans="1:17" x14ac:dyDescent="0.3">
      <c r="A79" s="9"/>
      <c r="B79" s="10"/>
      <c r="C79" s="11"/>
      <c r="D79" s="11"/>
      <c r="E79" s="11"/>
      <c r="F79" s="11"/>
      <c r="G79" s="11"/>
      <c r="H79" s="11"/>
      <c r="I79" s="11"/>
      <c r="J79" s="12"/>
      <c r="K79" s="11"/>
      <c r="L79" s="11"/>
      <c r="M79" s="11"/>
      <c r="N79" s="12"/>
      <c r="O79" s="12"/>
      <c r="P79" s="12"/>
      <c r="Q79" s="13"/>
    </row>
    <row r="80" spans="1:17" x14ac:dyDescent="0.3">
      <c r="A80" s="9"/>
      <c r="B80" s="10"/>
      <c r="C80" s="11"/>
      <c r="D80" s="11"/>
      <c r="E80" s="11"/>
      <c r="F80" s="11"/>
      <c r="G80" s="11"/>
      <c r="H80" s="11"/>
      <c r="I80" s="11"/>
      <c r="J80" s="12"/>
      <c r="K80" s="11"/>
      <c r="L80" s="11"/>
      <c r="M80" s="11"/>
      <c r="N80" s="12"/>
      <c r="O80" s="12"/>
      <c r="P80" s="12"/>
      <c r="Q80" s="13"/>
    </row>
    <row r="81" spans="1:17" x14ac:dyDescent="0.3">
      <c r="A81" s="9"/>
      <c r="B81" s="10"/>
      <c r="C81" s="11"/>
      <c r="D81" s="11"/>
      <c r="E81" s="11"/>
      <c r="F81" s="11"/>
      <c r="G81" s="11"/>
      <c r="H81" s="11"/>
      <c r="I81" s="11"/>
      <c r="J81" s="12"/>
      <c r="K81" s="11"/>
      <c r="L81" s="11"/>
      <c r="M81" s="11"/>
      <c r="N81" s="12"/>
      <c r="O81" s="12"/>
      <c r="P81" s="12"/>
      <c r="Q81" s="13"/>
    </row>
    <row r="82" spans="1:17" x14ac:dyDescent="0.3">
      <c r="A82" s="9"/>
      <c r="B82" s="10"/>
      <c r="C82" s="11"/>
      <c r="D82" s="11"/>
      <c r="E82" s="11"/>
      <c r="F82" s="11"/>
      <c r="G82" s="11"/>
      <c r="H82" s="11"/>
      <c r="I82" s="11"/>
      <c r="J82" s="12"/>
      <c r="K82" s="11"/>
      <c r="L82" s="11"/>
      <c r="M82" s="11"/>
      <c r="N82" s="12"/>
      <c r="O82" s="12"/>
      <c r="P82" s="12"/>
      <c r="Q82" s="13"/>
    </row>
    <row r="83" spans="1:17" x14ac:dyDescent="0.3">
      <c r="A83" s="9"/>
      <c r="B83" s="10"/>
      <c r="C83" s="11"/>
      <c r="D83" s="11"/>
      <c r="E83" s="11"/>
      <c r="F83" s="11"/>
      <c r="G83" s="11"/>
      <c r="H83" s="11"/>
      <c r="I83" s="11"/>
      <c r="J83" s="12"/>
      <c r="K83" s="11"/>
      <c r="L83" s="11"/>
      <c r="M83" s="11"/>
      <c r="N83" s="12"/>
      <c r="O83" s="12"/>
      <c r="P83" s="12"/>
      <c r="Q83" s="13"/>
    </row>
    <row r="84" spans="1:17" x14ac:dyDescent="0.3">
      <c r="A84" s="9"/>
      <c r="B84" s="10"/>
      <c r="C84" s="11"/>
      <c r="D84" s="11"/>
      <c r="E84" s="11"/>
      <c r="F84" s="11"/>
      <c r="G84" s="11"/>
      <c r="H84" s="11"/>
      <c r="I84" s="11"/>
      <c r="J84" s="12"/>
      <c r="K84" s="11"/>
      <c r="L84" s="11"/>
      <c r="M84" s="11"/>
      <c r="N84" s="12"/>
      <c r="O84" s="12"/>
      <c r="P84" s="12"/>
      <c r="Q84" s="13"/>
    </row>
    <row r="85" spans="1:17" x14ac:dyDescent="0.3">
      <c r="A85" s="9"/>
      <c r="B85" s="10"/>
      <c r="C85" s="11"/>
      <c r="D85" s="11"/>
      <c r="E85" s="11"/>
      <c r="F85" s="11"/>
      <c r="G85" s="11"/>
      <c r="H85" s="11"/>
      <c r="I85" s="11"/>
      <c r="J85" s="12"/>
      <c r="K85" s="11"/>
      <c r="L85" s="11"/>
      <c r="M85" s="11"/>
      <c r="N85" s="12"/>
      <c r="O85" s="12"/>
      <c r="P85" s="12"/>
      <c r="Q85" s="13"/>
    </row>
    <row r="86" spans="1:17" x14ac:dyDescent="0.3">
      <c r="A86" s="9"/>
      <c r="B86" s="10"/>
      <c r="C86" s="11"/>
      <c r="D86" s="11"/>
      <c r="E86" s="11"/>
      <c r="F86" s="11"/>
      <c r="G86" s="11"/>
      <c r="H86" s="11"/>
      <c r="I86" s="11"/>
      <c r="J86" s="12"/>
      <c r="K86" s="11"/>
      <c r="L86" s="11"/>
      <c r="M86" s="11"/>
      <c r="N86" s="12"/>
      <c r="O86" s="12"/>
      <c r="P86" s="12"/>
      <c r="Q86" s="13"/>
    </row>
    <row r="87" spans="1:17" x14ac:dyDescent="0.3">
      <c r="A87" s="9"/>
      <c r="B87" s="10"/>
      <c r="C87" s="11"/>
      <c r="D87" s="11"/>
      <c r="E87" s="11"/>
      <c r="F87" s="11"/>
      <c r="G87" s="11"/>
      <c r="H87" s="11"/>
      <c r="I87" s="11"/>
      <c r="J87" s="12"/>
      <c r="K87" s="11"/>
      <c r="L87" s="11"/>
      <c r="M87" s="11"/>
      <c r="N87" s="12"/>
      <c r="O87" s="12"/>
      <c r="P87" s="12"/>
      <c r="Q87" s="13"/>
    </row>
    <row r="88" spans="1:17" x14ac:dyDescent="0.3">
      <c r="A88" s="9"/>
      <c r="B88" s="10"/>
      <c r="C88" s="11"/>
      <c r="D88" s="11"/>
      <c r="E88" s="11"/>
      <c r="F88" s="11"/>
      <c r="G88" s="11"/>
      <c r="H88" s="11"/>
      <c r="I88" s="11"/>
      <c r="J88" s="12"/>
      <c r="K88" s="11"/>
      <c r="L88" s="11"/>
      <c r="M88" s="11"/>
      <c r="N88" s="12"/>
      <c r="O88" s="12"/>
      <c r="P88" s="12"/>
      <c r="Q88" s="13"/>
    </row>
    <row r="89" spans="1:17" x14ac:dyDescent="0.3">
      <c r="A89" s="9"/>
      <c r="B89" s="10"/>
      <c r="C89" s="11"/>
      <c r="D89" s="11"/>
      <c r="E89" s="11"/>
      <c r="F89" s="11"/>
      <c r="G89" s="11"/>
      <c r="H89" s="11"/>
      <c r="I89" s="11"/>
      <c r="J89" s="12"/>
      <c r="K89" s="11"/>
      <c r="L89" s="11"/>
      <c r="M89" s="11"/>
      <c r="N89" s="12"/>
      <c r="O89" s="12"/>
      <c r="P89" s="12"/>
      <c r="Q89" s="13"/>
    </row>
    <row r="90" spans="1:17" x14ac:dyDescent="0.3">
      <c r="A90" s="9"/>
      <c r="B90" s="10"/>
      <c r="C90" s="11"/>
      <c r="D90" s="11"/>
      <c r="E90" s="11"/>
      <c r="F90" s="11"/>
      <c r="G90" s="11"/>
      <c r="H90" s="11"/>
      <c r="I90" s="11"/>
      <c r="J90" s="12"/>
      <c r="K90" s="11"/>
      <c r="L90" s="11"/>
      <c r="M90" s="11"/>
      <c r="N90" s="12"/>
      <c r="O90" s="12"/>
      <c r="P90" s="12"/>
      <c r="Q90" s="13"/>
    </row>
    <row r="91" spans="1:17" x14ac:dyDescent="0.3">
      <c r="A91" s="9"/>
      <c r="B91" s="10"/>
      <c r="C91" s="11"/>
      <c r="D91" s="11"/>
      <c r="E91" s="11"/>
      <c r="F91" s="11"/>
      <c r="G91" s="11"/>
      <c r="H91" s="11"/>
      <c r="I91" s="11"/>
      <c r="J91" s="12"/>
      <c r="K91" s="11"/>
      <c r="L91" s="11"/>
      <c r="M91" s="11"/>
      <c r="N91" s="12"/>
      <c r="O91" s="12"/>
      <c r="P91" s="12"/>
      <c r="Q91" s="13"/>
    </row>
    <row r="92" spans="1:17" x14ac:dyDescent="0.3">
      <c r="A92" s="9"/>
      <c r="B92" s="10"/>
      <c r="C92" s="11"/>
      <c r="D92" s="11"/>
      <c r="E92" s="11"/>
      <c r="F92" s="11"/>
      <c r="G92" s="11"/>
      <c r="H92" s="11"/>
      <c r="I92" s="11"/>
      <c r="J92" s="12"/>
      <c r="K92" s="11"/>
      <c r="L92" s="11"/>
      <c r="M92" s="11"/>
      <c r="N92" s="12"/>
      <c r="O92" s="12"/>
      <c r="P92" s="12"/>
      <c r="Q92" s="13"/>
    </row>
    <row r="93" spans="1:17" x14ac:dyDescent="0.3">
      <c r="A93" s="9"/>
      <c r="B93" s="10"/>
      <c r="C93" s="11"/>
      <c r="D93" s="11"/>
      <c r="E93" s="11"/>
      <c r="F93" s="11"/>
      <c r="G93" s="11"/>
      <c r="H93" s="11"/>
      <c r="I93" s="11"/>
      <c r="J93" s="12"/>
      <c r="K93" s="11"/>
      <c r="L93" s="11"/>
      <c r="M93" s="11"/>
      <c r="N93" s="12"/>
      <c r="O93" s="12"/>
      <c r="P93" s="12"/>
      <c r="Q93" s="13"/>
    </row>
    <row r="94" spans="1:17" x14ac:dyDescent="0.3">
      <c r="A94" s="9"/>
      <c r="B94" s="10"/>
      <c r="C94" s="11"/>
      <c r="D94" s="11"/>
      <c r="E94" s="11"/>
      <c r="F94" s="11"/>
      <c r="G94" s="11"/>
      <c r="H94" s="11"/>
      <c r="I94" s="11"/>
      <c r="J94" s="12"/>
      <c r="K94" s="11"/>
      <c r="L94" s="11"/>
      <c r="M94" s="11"/>
      <c r="N94" s="12"/>
      <c r="O94" s="12"/>
      <c r="P94" s="12"/>
      <c r="Q94" s="13"/>
    </row>
    <row r="95" spans="1:17" x14ac:dyDescent="0.3">
      <c r="A95" s="9"/>
      <c r="B95" s="10"/>
      <c r="C95" s="11"/>
      <c r="D95" s="11"/>
      <c r="E95" s="11"/>
      <c r="F95" s="11"/>
      <c r="G95" s="11"/>
      <c r="H95" s="11"/>
      <c r="I95" s="11"/>
      <c r="J95" s="12"/>
      <c r="K95" s="11"/>
      <c r="L95" s="11"/>
      <c r="M95" s="11"/>
      <c r="N95" s="12"/>
      <c r="O95" s="12"/>
      <c r="P95" s="12"/>
      <c r="Q95" s="13"/>
    </row>
    <row r="96" spans="1:17" x14ac:dyDescent="0.3">
      <c r="A96" s="9"/>
      <c r="B96" s="10"/>
      <c r="C96" s="11"/>
      <c r="D96" s="11"/>
      <c r="E96" s="11"/>
      <c r="F96" s="11"/>
      <c r="G96" s="11"/>
      <c r="H96" s="11"/>
      <c r="I96" s="11"/>
      <c r="J96" s="12"/>
      <c r="K96" s="11"/>
      <c r="L96" s="11"/>
      <c r="M96" s="11"/>
      <c r="N96" s="12"/>
      <c r="O96" s="12"/>
      <c r="P96" s="12"/>
      <c r="Q96" s="13"/>
    </row>
    <row r="97" spans="1:17" x14ac:dyDescent="0.3">
      <c r="A97" s="9"/>
      <c r="B97" s="10"/>
      <c r="C97" s="11"/>
      <c r="D97" s="11"/>
      <c r="E97" s="11"/>
      <c r="F97" s="11"/>
      <c r="G97" s="11"/>
      <c r="H97" s="11"/>
      <c r="I97" s="11"/>
      <c r="J97" s="12"/>
      <c r="K97" s="11"/>
      <c r="L97" s="11"/>
      <c r="M97" s="11"/>
      <c r="N97" s="12"/>
      <c r="O97" s="12"/>
      <c r="P97" s="12"/>
      <c r="Q97" s="13"/>
    </row>
    <row r="98" spans="1:17" x14ac:dyDescent="0.3">
      <c r="A98" s="9"/>
      <c r="B98" s="10"/>
      <c r="C98" s="11"/>
      <c r="D98" s="11"/>
      <c r="E98" s="11"/>
      <c r="F98" s="11"/>
      <c r="G98" s="11"/>
      <c r="H98" s="11"/>
      <c r="I98" s="11"/>
      <c r="J98" s="12"/>
      <c r="K98" s="11"/>
      <c r="L98" s="11"/>
      <c r="M98" s="11"/>
      <c r="N98" s="12"/>
      <c r="O98" s="12"/>
      <c r="P98" s="12"/>
      <c r="Q98" s="13"/>
    </row>
    <row r="99" spans="1:17" x14ac:dyDescent="0.3">
      <c r="A99" s="9"/>
      <c r="B99" s="10"/>
      <c r="C99" s="11"/>
      <c r="D99" s="11"/>
      <c r="E99" s="11"/>
      <c r="F99" s="11"/>
      <c r="G99" s="11"/>
      <c r="H99" s="11"/>
      <c r="I99" s="11"/>
      <c r="J99" s="12"/>
      <c r="K99" s="11"/>
      <c r="L99" s="11"/>
      <c r="M99" s="11"/>
      <c r="N99" s="12"/>
      <c r="O99" s="12"/>
      <c r="P99" s="12"/>
      <c r="Q99" s="13"/>
    </row>
    <row r="100" spans="1:17" x14ac:dyDescent="0.3">
      <c r="A100" s="9"/>
      <c r="B100" s="10"/>
      <c r="C100" s="11"/>
      <c r="D100" s="11"/>
      <c r="E100" s="11"/>
      <c r="F100" s="11"/>
      <c r="G100" s="11"/>
      <c r="H100" s="11"/>
      <c r="I100" s="11"/>
      <c r="J100" s="12"/>
      <c r="K100" s="11"/>
      <c r="L100" s="11"/>
      <c r="M100" s="11"/>
      <c r="N100" s="12"/>
      <c r="O100" s="12"/>
      <c r="P100" s="12"/>
      <c r="Q100" s="13"/>
    </row>
    <row r="101" spans="1:17" x14ac:dyDescent="0.3">
      <c r="A101" s="9"/>
      <c r="B101" s="10"/>
      <c r="C101" s="11"/>
      <c r="D101" s="11"/>
      <c r="E101" s="11"/>
      <c r="F101" s="11"/>
      <c r="G101" s="11"/>
      <c r="H101" s="11"/>
      <c r="I101" s="11"/>
      <c r="J101" s="12"/>
      <c r="K101" s="11"/>
      <c r="L101" s="11"/>
      <c r="M101" s="11"/>
      <c r="N101" s="12"/>
      <c r="O101" s="12"/>
      <c r="P101" s="12"/>
      <c r="Q101" s="13"/>
    </row>
    <row r="102" spans="1:17" x14ac:dyDescent="0.3">
      <c r="A102" s="9"/>
      <c r="B102" s="10"/>
      <c r="C102" s="11"/>
      <c r="D102" s="11"/>
      <c r="E102" s="11"/>
      <c r="F102" s="11"/>
      <c r="G102" s="11"/>
      <c r="H102" s="11"/>
      <c r="I102" s="11"/>
      <c r="J102" s="12"/>
      <c r="K102" s="11"/>
      <c r="L102" s="11"/>
      <c r="M102" s="11"/>
      <c r="N102" s="12"/>
      <c r="O102" s="12"/>
      <c r="P102" s="12"/>
      <c r="Q102" s="13"/>
    </row>
    <row r="103" spans="1:17" x14ac:dyDescent="0.3">
      <c r="A103" s="9"/>
      <c r="B103" s="10"/>
      <c r="C103" s="11"/>
      <c r="D103" s="11"/>
      <c r="E103" s="11"/>
      <c r="F103" s="11"/>
      <c r="G103" s="11"/>
      <c r="H103" s="11"/>
      <c r="I103" s="11"/>
      <c r="J103" s="12"/>
      <c r="K103" s="11"/>
      <c r="L103" s="11"/>
      <c r="M103" s="11"/>
      <c r="N103" s="12"/>
      <c r="O103" s="12"/>
      <c r="P103" s="12"/>
      <c r="Q103" s="13"/>
    </row>
    <row r="104" spans="1:17" x14ac:dyDescent="0.3">
      <c r="A104" s="9"/>
      <c r="B104" s="10"/>
      <c r="C104" s="11"/>
      <c r="D104" s="11"/>
      <c r="E104" s="11"/>
      <c r="F104" s="11"/>
      <c r="G104" s="11"/>
      <c r="H104" s="11"/>
      <c r="I104" s="11"/>
      <c r="J104" s="12"/>
      <c r="K104" s="11"/>
      <c r="L104" s="11"/>
      <c r="M104" s="11"/>
      <c r="N104" s="12"/>
      <c r="O104" s="12"/>
      <c r="P104" s="12"/>
      <c r="Q104" s="13"/>
    </row>
    <row r="105" spans="1:17" x14ac:dyDescent="0.3">
      <c r="A105" s="9"/>
      <c r="B105" s="10"/>
      <c r="C105" s="11"/>
      <c r="D105" s="11"/>
      <c r="E105" s="11"/>
      <c r="F105" s="11"/>
      <c r="G105" s="11"/>
      <c r="H105" s="11"/>
      <c r="I105" s="11"/>
      <c r="J105" s="12"/>
      <c r="K105" s="11"/>
      <c r="L105" s="11"/>
      <c r="M105" s="11"/>
      <c r="N105" s="12"/>
      <c r="O105" s="12"/>
      <c r="P105" s="12"/>
      <c r="Q105" s="13"/>
    </row>
    <row r="106" spans="1:17" x14ac:dyDescent="0.3">
      <c r="A106" s="9"/>
      <c r="B106" s="10"/>
      <c r="C106" s="11"/>
      <c r="D106" s="11"/>
      <c r="E106" s="11"/>
      <c r="F106" s="11"/>
      <c r="G106" s="11"/>
      <c r="H106" s="11"/>
      <c r="I106" s="11"/>
      <c r="J106" s="12"/>
      <c r="K106" s="11"/>
      <c r="L106" s="11"/>
      <c r="M106" s="11"/>
      <c r="N106" s="12"/>
      <c r="O106" s="12"/>
      <c r="P106" s="12"/>
      <c r="Q106" s="13"/>
    </row>
    <row r="107" spans="1:17" x14ac:dyDescent="0.3">
      <c r="A107" s="9"/>
      <c r="B107" s="10"/>
      <c r="C107" s="11"/>
      <c r="D107" s="11"/>
      <c r="E107" s="11"/>
      <c r="F107" s="11"/>
      <c r="G107" s="11"/>
      <c r="H107" s="11"/>
      <c r="I107" s="11"/>
      <c r="J107" s="12"/>
      <c r="K107" s="11"/>
      <c r="L107" s="11"/>
      <c r="M107" s="11"/>
      <c r="N107" s="12"/>
      <c r="O107" s="12"/>
      <c r="P107" s="12"/>
      <c r="Q107" s="13"/>
    </row>
    <row r="108" spans="1:17" x14ac:dyDescent="0.3">
      <c r="A108" s="9"/>
      <c r="B108" s="10"/>
      <c r="C108" s="11"/>
      <c r="D108" s="11"/>
      <c r="E108" s="11"/>
      <c r="F108" s="11"/>
      <c r="G108" s="11"/>
      <c r="H108" s="11"/>
      <c r="I108" s="11"/>
      <c r="J108" s="12"/>
      <c r="K108" s="11"/>
      <c r="L108" s="11"/>
      <c r="M108" s="11"/>
      <c r="N108" s="12"/>
      <c r="O108" s="12"/>
      <c r="P108" s="12"/>
      <c r="Q108" s="13"/>
    </row>
    <row r="109" spans="1:17" x14ac:dyDescent="0.3">
      <c r="A109" s="9"/>
      <c r="B109" s="10"/>
      <c r="C109" s="11"/>
      <c r="D109" s="11"/>
      <c r="E109" s="11"/>
      <c r="F109" s="11"/>
      <c r="G109" s="11"/>
      <c r="H109" s="11"/>
      <c r="I109" s="11"/>
      <c r="J109" s="12"/>
      <c r="K109" s="11"/>
      <c r="L109" s="11"/>
      <c r="M109" s="11"/>
      <c r="N109" s="12"/>
      <c r="O109" s="12"/>
      <c r="P109" s="12"/>
      <c r="Q109" s="13"/>
    </row>
    <row r="110" spans="1:17" x14ac:dyDescent="0.3">
      <c r="A110" s="9"/>
      <c r="B110" s="10"/>
      <c r="C110" s="11"/>
      <c r="D110" s="11"/>
      <c r="E110" s="11"/>
      <c r="F110" s="11"/>
      <c r="G110" s="11"/>
      <c r="H110" s="11"/>
      <c r="I110" s="11"/>
      <c r="J110" s="12"/>
      <c r="K110" s="11"/>
      <c r="L110" s="11"/>
      <c r="M110" s="11"/>
      <c r="N110" s="12"/>
      <c r="O110" s="12"/>
      <c r="P110" s="12"/>
      <c r="Q110" s="13"/>
    </row>
    <row r="111" spans="1:17" x14ac:dyDescent="0.3">
      <c r="A111" s="9"/>
      <c r="B111" s="10"/>
      <c r="C111" s="11"/>
      <c r="D111" s="11"/>
      <c r="E111" s="11"/>
      <c r="F111" s="11"/>
      <c r="G111" s="11"/>
      <c r="H111" s="11"/>
      <c r="I111" s="11"/>
      <c r="J111" s="12"/>
      <c r="K111" s="11"/>
      <c r="L111" s="11"/>
      <c r="M111" s="11"/>
      <c r="N111" s="12"/>
      <c r="O111" s="12"/>
      <c r="P111" s="12"/>
      <c r="Q111" s="13"/>
    </row>
    <row r="112" spans="1:17" x14ac:dyDescent="0.3">
      <c r="A112" s="9"/>
      <c r="B112" s="10"/>
      <c r="C112" s="11"/>
      <c r="D112" s="11"/>
      <c r="E112" s="11"/>
      <c r="F112" s="11"/>
      <c r="G112" s="11"/>
      <c r="H112" s="11"/>
      <c r="I112" s="11"/>
      <c r="J112" s="12"/>
      <c r="K112" s="11"/>
      <c r="L112" s="11"/>
      <c r="M112" s="11"/>
      <c r="N112" s="12"/>
      <c r="O112" s="12"/>
      <c r="P112" s="12"/>
      <c r="Q112" s="13"/>
    </row>
    <row r="113" spans="1:17" x14ac:dyDescent="0.3">
      <c r="A113" s="9"/>
      <c r="B113" s="10"/>
      <c r="C113" s="11"/>
      <c r="D113" s="11"/>
      <c r="E113" s="11"/>
      <c r="F113" s="11"/>
      <c r="G113" s="11"/>
      <c r="H113" s="11"/>
      <c r="I113" s="11"/>
      <c r="J113" s="12"/>
      <c r="K113" s="11"/>
      <c r="L113" s="11"/>
      <c r="M113" s="11"/>
      <c r="N113" s="12"/>
      <c r="O113" s="12"/>
      <c r="P113" s="12"/>
      <c r="Q113" s="13"/>
    </row>
    <row r="114" spans="1:17" x14ac:dyDescent="0.3">
      <c r="A114" s="9"/>
      <c r="B114" s="10"/>
      <c r="C114" s="11"/>
      <c r="D114" s="11"/>
      <c r="E114" s="11"/>
      <c r="F114" s="11"/>
      <c r="G114" s="11"/>
      <c r="H114" s="11"/>
      <c r="I114" s="11"/>
      <c r="J114" s="12"/>
      <c r="K114" s="11"/>
      <c r="L114" s="11"/>
      <c r="M114" s="11"/>
      <c r="N114" s="12"/>
      <c r="O114" s="12"/>
      <c r="P114" s="12"/>
      <c r="Q114" s="13"/>
    </row>
    <row r="115" spans="1:17" x14ac:dyDescent="0.3">
      <c r="A115" s="9"/>
      <c r="B115" s="10"/>
      <c r="C115" s="11"/>
      <c r="D115" s="11"/>
      <c r="E115" s="11"/>
      <c r="F115" s="11"/>
      <c r="G115" s="11"/>
      <c r="H115" s="11"/>
      <c r="I115" s="11"/>
      <c r="J115" s="12"/>
      <c r="K115" s="11"/>
      <c r="L115" s="11"/>
      <c r="M115" s="11"/>
      <c r="N115" s="12"/>
      <c r="O115" s="12"/>
      <c r="P115" s="12"/>
      <c r="Q115" s="13"/>
    </row>
    <row r="116" spans="1:17" x14ac:dyDescent="0.3">
      <c r="A116" s="9"/>
      <c r="B116" s="10"/>
      <c r="C116" s="11"/>
      <c r="D116" s="11"/>
      <c r="E116" s="11"/>
      <c r="F116" s="11"/>
      <c r="G116" s="11"/>
      <c r="H116" s="11"/>
      <c r="I116" s="11"/>
      <c r="J116" s="12"/>
      <c r="K116" s="11"/>
      <c r="L116" s="11"/>
      <c r="M116" s="11"/>
      <c r="N116" s="12"/>
      <c r="O116" s="12"/>
      <c r="P116" s="12"/>
      <c r="Q116" s="13"/>
    </row>
    <row r="117" spans="1:17" x14ac:dyDescent="0.3">
      <c r="A117" s="9"/>
      <c r="B117" s="10"/>
      <c r="C117" s="11"/>
      <c r="D117" s="11"/>
      <c r="E117" s="11"/>
      <c r="F117" s="11"/>
      <c r="G117" s="11"/>
      <c r="H117" s="11"/>
      <c r="I117" s="11"/>
      <c r="J117" s="12"/>
      <c r="K117" s="11"/>
      <c r="L117" s="11"/>
      <c r="M117" s="11"/>
      <c r="N117" s="12"/>
      <c r="O117" s="12"/>
      <c r="P117" s="12"/>
      <c r="Q117" s="13"/>
    </row>
    <row r="118" spans="1:17" x14ac:dyDescent="0.3">
      <c r="A118" s="9"/>
      <c r="B118" s="10"/>
      <c r="C118" s="11"/>
      <c r="D118" s="11"/>
      <c r="E118" s="11"/>
      <c r="F118" s="11"/>
      <c r="G118" s="11"/>
      <c r="H118" s="11"/>
      <c r="I118" s="11"/>
      <c r="J118" s="12"/>
      <c r="K118" s="11"/>
      <c r="L118" s="11"/>
      <c r="M118" s="11"/>
      <c r="N118" s="12"/>
      <c r="O118" s="12"/>
      <c r="P118" s="12"/>
      <c r="Q118" s="13"/>
    </row>
    <row r="119" spans="1:17" x14ac:dyDescent="0.3">
      <c r="A119" s="9"/>
      <c r="B119" s="10"/>
      <c r="C119" s="11"/>
      <c r="D119" s="11"/>
      <c r="E119" s="11"/>
      <c r="F119" s="11"/>
      <c r="G119" s="11"/>
      <c r="H119" s="11"/>
      <c r="I119" s="11"/>
      <c r="J119" s="12"/>
      <c r="K119" s="11"/>
      <c r="L119" s="11"/>
      <c r="M119" s="11"/>
      <c r="N119" s="12"/>
      <c r="O119" s="12"/>
      <c r="P119" s="12"/>
      <c r="Q119" s="13"/>
    </row>
    <row r="120" spans="1:17" x14ac:dyDescent="0.3">
      <c r="A120" s="9"/>
      <c r="B120" s="10"/>
      <c r="C120" s="11"/>
      <c r="D120" s="11"/>
      <c r="E120" s="11"/>
      <c r="F120" s="11"/>
      <c r="G120" s="11"/>
      <c r="H120" s="11"/>
      <c r="I120" s="11"/>
      <c r="J120" s="12"/>
      <c r="K120" s="11"/>
      <c r="L120" s="11"/>
      <c r="M120" s="11"/>
      <c r="N120" s="12"/>
      <c r="O120" s="12"/>
      <c r="P120" s="12"/>
      <c r="Q120" s="13"/>
    </row>
    <row r="121" spans="1:17" x14ac:dyDescent="0.3">
      <c r="A121" s="9"/>
      <c r="B121" s="10"/>
      <c r="C121" s="11"/>
      <c r="D121" s="11"/>
      <c r="E121" s="11"/>
      <c r="F121" s="11"/>
      <c r="G121" s="11"/>
      <c r="H121" s="11"/>
      <c r="I121" s="11"/>
      <c r="J121" s="12"/>
      <c r="K121" s="11"/>
      <c r="L121" s="11"/>
      <c r="M121" s="11"/>
      <c r="N121" s="12"/>
      <c r="O121" s="12"/>
      <c r="P121" s="12"/>
      <c r="Q121" s="13"/>
    </row>
    <row r="122" spans="1:17" x14ac:dyDescent="0.3">
      <c r="A122" s="9"/>
      <c r="B122" s="10"/>
      <c r="C122" s="11"/>
      <c r="D122" s="11"/>
      <c r="E122" s="11"/>
      <c r="F122" s="11"/>
      <c r="G122" s="11"/>
      <c r="H122" s="11"/>
      <c r="I122" s="11"/>
      <c r="J122" s="12"/>
      <c r="K122" s="11"/>
      <c r="L122" s="11"/>
      <c r="M122" s="11"/>
      <c r="N122" s="12"/>
      <c r="O122" s="12"/>
      <c r="P122" s="12"/>
      <c r="Q122" s="13"/>
    </row>
    <row r="123" spans="1:17" x14ac:dyDescent="0.3">
      <c r="A123" s="9"/>
      <c r="B123" s="10"/>
      <c r="C123" s="11"/>
      <c r="D123" s="11"/>
      <c r="E123" s="11"/>
      <c r="F123" s="11"/>
      <c r="G123" s="11"/>
      <c r="H123" s="11"/>
      <c r="I123" s="11"/>
      <c r="J123" s="12"/>
      <c r="K123" s="11"/>
      <c r="L123" s="11"/>
      <c r="M123" s="11"/>
      <c r="N123" s="12"/>
      <c r="O123" s="12"/>
      <c r="P123" s="12"/>
      <c r="Q123" s="13"/>
    </row>
    <row r="124" spans="1:17" x14ac:dyDescent="0.3">
      <c r="A124" s="9"/>
      <c r="B124" s="10"/>
      <c r="C124" s="11"/>
      <c r="D124" s="11"/>
      <c r="E124" s="11"/>
      <c r="F124" s="11"/>
      <c r="G124" s="11"/>
      <c r="H124" s="11"/>
      <c r="I124" s="11"/>
      <c r="J124" s="12"/>
      <c r="K124" s="11"/>
      <c r="L124" s="11"/>
      <c r="M124" s="11"/>
      <c r="N124" s="12"/>
      <c r="O124" s="12"/>
      <c r="P124" s="12"/>
      <c r="Q124" s="13"/>
    </row>
    <row r="125" spans="1:17" x14ac:dyDescent="0.3">
      <c r="A125" s="9"/>
      <c r="B125" s="10"/>
      <c r="C125" s="11"/>
      <c r="D125" s="11"/>
      <c r="E125" s="11"/>
      <c r="F125" s="11"/>
      <c r="G125" s="11"/>
      <c r="H125" s="11"/>
      <c r="I125" s="11"/>
      <c r="J125" s="12"/>
      <c r="K125" s="11"/>
      <c r="L125" s="11"/>
      <c r="M125" s="11"/>
      <c r="N125" s="12"/>
      <c r="O125" s="12"/>
      <c r="P125" s="12"/>
      <c r="Q125" s="13"/>
    </row>
    <row r="126" spans="1:17" x14ac:dyDescent="0.3">
      <c r="A126" s="9"/>
      <c r="B126" s="10"/>
      <c r="C126" s="11"/>
      <c r="D126" s="11"/>
      <c r="E126" s="11"/>
      <c r="F126" s="11"/>
      <c r="G126" s="11"/>
      <c r="H126" s="11"/>
      <c r="I126" s="11"/>
      <c r="J126" s="12"/>
      <c r="K126" s="11"/>
      <c r="L126" s="11"/>
      <c r="M126" s="11"/>
      <c r="N126" s="12"/>
      <c r="O126" s="12"/>
      <c r="P126" s="12"/>
      <c r="Q126" s="13"/>
    </row>
    <row r="127" spans="1:17" x14ac:dyDescent="0.3">
      <c r="A127" s="9"/>
      <c r="B127" s="10"/>
      <c r="C127" s="11"/>
      <c r="D127" s="11"/>
      <c r="E127" s="11"/>
      <c r="F127" s="11"/>
      <c r="G127" s="11"/>
      <c r="H127" s="11"/>
      <c r="I127" s="11"/>
      <c r="J127" s="12"/>
      <c r="K127" s="11"/>
      <c r="L127" s="11"/>
      <c r="M127" s="11"/>
      <c r="N127" s="12"/>
      <c r="O127" s="12"/>
      <c r="P127" s="12"/>
      <c r="Q127" s="13"/>
    </row>
    <row r="128" spans="1:17" x14ac:dyDescent="0.3">
      <c r="A128" s="9"/>
      <c r="B128" s="10"/>
      <c r="C128" s="11"/>
      <c r="D128" s="11"/>
      <c r="E128" s="11"/>
      <c r="F128" s="11"/>
      <c r="G128" s="11"/>
      <c r="H128" s="11"/>
      <c r="I128" s="11"/>
      <c r="J128" s="12"/>
      <c r="K128" s="11"/>
      <c r="L128" s="11"/>
      <c r="M128" s="11"/>
      <c r="N128" s="12"/>
      <c r="O128" s="12"/>
      <c r="P128" s="12"/>
      <c r="Q128" s="13"/>
    </row>
    <row r="129" spans="1:17" x14ac:dyDescent="0.3">
      <c r="A129" s="9"/>
      <c r="B129" s="10"/>
      <c r="C129" s="11"/>
      <c r="D129" s="11"/>
      <c r="E129" s="11"/>
      <c r="F129" s="11"/>
      <c r="G129" s="11"/>
      <c r="H129" s="11"/>
      <c r="I129" s="11"/>
      <c r="J129" s="12"/>
      <c r="K129" s="11"/>
      <c r="L129" s="11"/>
      <c r="M129" s="11"/>
      <c r="N129" s="12"/>
      <c r="O129" s="12"/>
      <c r="P129" s="12"/>
      <c r="Q129" s="13"/>
    </row>
    <row r="130" spans="1:17" x14ac:dyDescent="0.3">
      <c r="A130" s="9"/>
      <c r="B130" s="10"/>
      <c r="C130" s="11"/>
      <c r="D130" s="11"/>
      <c r="E130" s="11"/>
      <c r="F130" s="11"/>
      <c r="G130" s="11"/>
      <c r="H130" s="11"/>
      <c r="I130" s="11"/>
      <c r="J130" s="12"/>
      <c r="K130" s="11"/>
      <c r="L130" s="11"/>
      <c r="M130" s="11"/>
      <c r="N130" s="12"/>
      <c r="O130" s="12"/>
      <c r="P130" s="12"/>
      <c r="Q130" s="13"/>
    </row>
    <row r="131" spans="1:17" x14ac:dyDescent="0.3">
      <c r="A131" s="9"/>
      <c r="B131" s="10"/>
      <c r="C131" s="11"/>
      <c r="D131" s="11"/>
      <c r="E131" s="11"/>
      <c r="F131" s="11"/>
      <c r="G131" s="11"/>
      <c r="H131" s="11"/>
      <c r="I131" s="11"/>
      <c r="J131" s="12"/>
      <c r="K131" s="11"/>
      <c r="L131" s="11"/>
      <c r="M131" s="11"/>
      <c r="N131" s="12"/>
      <c r="O131" s="12"/>
      <c r="P131" s="12"/>
      <c r="Q131" s="13"/>
    </row>
    <row r="132" spans="1:17" x14ac:dyDescent="0.3">
      <c r="A132" s="9"/>
      <c r="B132" s="10"/>
      <c r="C132" s="11"/>
      <c r="D132" s="11"/>
      <c r="E132" s="11"/>
      <c r="F132" s="11"/>
      <c r="G132" s="11"/>
      <c r="H132" s="11"/>
      <c r="I132" s="11"/>
      <c r="J132" s="12"/>
      <c r="K132" s="11"/>
      <c r="L132" s="11"/>
      <c r="M132" s="11"/>
      <c r="N132" s="12"/>
      <c r="O132" s="12"/>
      <c r="P132" s="12"/>
      <c r="Q132" s="13"/>
    </row>
    <row r="133" spans="1:17" x14ac:dyDescent="0.3">
      <c r="A133" s="9"/>
      <c r="B133" s="10"/>
      <c r="C133" s="11"/>
      <c r="D133" s="11"/>
      <c r="E133" s="11"/>
      <c r="F133" s="11"/>
      <c r="G133" s="11"/>
      <c r="H133" s="11"/>
      <c r="I133" s="11"/>
      <c r="J133" s="12"/>
      <c r="K133" s="11"/>
      <c r="L133" s="11"/>
      <c r="M133" s="11"/>
      <c r="N133" s="12"/>
      <c r="O133" s="12"/>
      <c r="P133" s="12"/>
      <c r="Q133" s="13"/>
    </row>
    <row r="134" spans="1:17" x14ac:dyDescent="0.3">
      <c r="A134" s="9"/>
      <c r="B134" s="10"/>
      <c r="C134" s="11"/>
      <c r="D134" s="11"/>
      <c r="E134" s="11"/>
      <c r="F134" s="11"/>
      <c r="G134" s="11"/>
      <c r="H134" s="11"/>
      <c r="I134" s="11"/>
      <c r="J134" s="12"/>
      <c r="K134" s="11"/>
      <c r="L134" s="11"/>
      <c r="M134" s="11"/>
      <c r="N134" s="12"/>
      <c r="O134" s="12"/>
      <c r="P134" s="12"/>
      <c r="Q134" s="13"/>
    </row>
    <row r="135" spans="1:17" x14ac:dyDescent="0.3">
      <c r="A135" s="9"/>
      <c r="B135" s="10"/>
      <c r="C135" s="11"/>
      <c r="D135" s="11"/>
      <c r="E135" s="11"/>
      <c r="F135" s="11"/>
      <c r="G135" s="11"/>
      <c r="H135" s="11"/>
      <c r="I135" s="11"/>
      <c r="J135" s="12"/>
      <c r="K135" s="11"/>
      <c r="L135" s="11"/>
      <c r="M135" s="11"/>
      <c r="N135" s="12"/>
      <c r="O135" s="12"/>
      <c r="P135" s="12"/>
      <c r="Q135" s="13"/>
    </row>
    <row r="136" spans="1:17" x14ac:dyDescent="0.3">
      <c r="A136" s="9"/>
      <c r="B136" s="10"/>
      <c r="C136" s="11"/>
      <c r="D136" s="11"/>
      <c r="E136" s="11"/>
      <c r="F136" s="11"/>
      <c r="G136" s="11"/>
      <c r="H136" s="11"/>
      <c r="I136" s="11"/>
      <c r="J136" s="12"/>
      <c r="K136" s="11"/>
      <c r="L136" s="11"/>
      <c r="M136" s="11"/>
      <c r="N136" s="12"/>
      <c r="O136" s="12"/>
      <c r="P136" s="12"/>
      <c r="Q136" s="13"/>
    </row>
    <row r="137" spans="1:17" x14ac:dyDescent="0.3">
      <c r="A137" s="9"/>
      <c r="B137" s="10"/>
      <c r="C137" s="11"/>
      <c r="D137" s="11"/>
      <c r="E137" s="11"/>
      <c r="F137" s="11"/>
      <c r="G137" s="11"/>
      <c r="H137" s="11"/>
      <c r="I137" s="11"/>
      <c r="J137" s="12"/>
      <c r="K137" s="11"/>
      <c r="L137" s="11"/>
      <c r="M137" s="11"/>
      <c r="N137" s="12"/>
      <c r="O137" s="12"/>
      <c r="P137" s="12"/>
      <c r="Q137" s="13"/>
    </row>
    <row r="138" spans="1:17" x14ac:dyDescent="0.3">
      <c r="A138" s="9"/>
      <c r="B138" s="10"/>
      <c r="C138" s="11"/>
      <c r="D138" s="11"/>
      <c r="E138" s="11"/>
      <c r="F138" s="11"/>
      <c r="G138" s="11"/>
      <c r="H138" s="11"/>
      <c r="I138" s="11"/>
      <c r="J138" s="12"/>
      <c r="K138" s="11"/>
      <c r="L138" s="11"/>
      <c r="M138" s="11"/>
      <c r="N138" s="12"/>
      <c r="O138" s="12"/>
      <c r="P138" s="12"/>
      <c r="Q138" s="13"/>
    </row>
    <row r="139" spans="1:17" x14ac:dyDescent="0.3">
      <c r="A139" s="9"/>
      <c r="B139" s="10"/>
      <c r="C139" s="11"/>
      <c r="D139" s="11"/>
      <c r="E139" s="11"/>
      <c r="F139" s="11"/>
      <c r="G139" s="11"/>
      <c r="H139" s="11"/>
      <c r="I139" s="11"/>
      <c r="J139" s="12"/>
      <c r="K139" s="11"/>
      <c r="L139" s="11"/>
      <c r="M139" s="11"/>
      <c r="N139" s="12"/>
      <c r="O139" s="12"/>
      <c r="P139" s="12"/>
      <c r="Q139" s="13"/>
    </row>
    <row r="140" spans="1:17" x14ac:dyDescent="0.3">
      <c r="A140" s="9"/>
      <c r="B140" s="10"/>
      <c r="C140" s="11"/>
      <c r="D140" s="11"/>
      <c r="E140" s="11"/>
      <c r="F140" s="11"/>
      <c r="G140" s="11"/>
      <c r="H140" s="11"/>
      <c r="I140" s="11"/>
      <c r="J140" s="12"/>
      <c r="K140" s="11"/>
      <c r="L140" s="11"/>
      <c r="M140" s="11"/>
      <c r="N140" s="12"/>
      <c r="O140" s="12"/>
      <c r="P140" s="12"/>
      <c r="Q140" s="13"/>
    </row>
    <row r="141" spans="1:17" x14ac:dyDescent="0.3">
      <c r="A141" s="9"/>
      <c r="B141" s="10"/>
      <c r="C141" s="11"/>
      <c r="D141" s="11"/>
      <c r="E141" s="11"/>
      <c r="F141" s="11"/>
      <c r="G141" s="11"/>
      <c r="H141" s="11"/>
      <c r="I141" s="11"/>
      <c r="J141" s="12"/>
      <c r="K141" s="11"/>
      <c r="L141" s="11"/>
      <c r="M141" s="11"/>
      <c r="N141" s="12"/>
      <c r="O141" s="12"/>
      <c r="P141" s="12"/>
      <c r="Q141" s="13"/>
    </row>
    <row r="142" spans="1:17" x14ac:dyDescent="0.3">
      <c r="A142" s="9"/>
      <c r="B142" s="10"/>
      <c r="C142" s="11"/>
      <c r="D142" s="11"/>
      <c r="E142" s="11"/>
      <c r="F142" s="11"/>
      <c r="G142" s="11"/>
      <c r="H142" s="11"/>
      <c r="I142" s="11"/>
      <c r="J142" s="12"/>
      <c r="K142" s="11"/>
      <c r="L142" s="11"/>
      <c r="M142" s="11"/>
      <c r="N142" s="12"/>
      <c r="O142" s="12"/>
      <c r="P142" s="12"/>
      <c r="Q142" s="13"/>
    </row>
    <row r="143" spans="1:17" x14ac:dyDescent="0.3">
      <c r="A143" s="9"/>
      <c r="B143" s="10"/>
      <c r="C143" s="11"/>
      <c r="D143" s="11"/>
      <c r="E143" s="11"/>
      <c r="F143" s="11"/>
      <c r="G143" s="11"/>
      <c r="H143" s="11"/>
      <c r="I143" s="11"/>
      <c r="J143" s="12"/>
      <c r="K143" s="11"/>
      <c r="L143" s="11"/>
      <c r="M143" s="11"/>
      <c r="N143" s="12"/>
      <c r="O143" s="12"/>
      <c r="P143" s="12"/>
      <c r="Q143" s="13"/>
    </row>
    <row r="144" spans="1:17" x14ac:dyDescent="0.3">
      <c r="A144" s="9"/>
      <c r="B144" s="10"/>
      <c r="C144" s="11"/>
      <c r="D144" s="11"/>
      <c r="E144" s="11"/>
      <c r="F144" s="11"/>
      <c r="G144" s="11"/>
      <c r="H144" s="11"/>
      <c r="I144" s="11"/>
      <c r="J144" s="12"/>
      <c r="K144" s="11"/>
      <c r="L144" s="11"/>
      <c r="M144" s="11"/>
      <c r="N144" s="12"/>
      <c r="O144" s="12"/>
      <c r="P144" s="12"/>
      <c r="Q144" s="13"/>
    </row>
    <row r="145" spans="1:17" x14ac:dyDescent="0.3">
      <c r="A145" s="9"/>
      <c r="B145" s="10"/>
      <c r="C145" s="11"/>
      <c r="D145" s="11"/>
      <c r="E145" s="11"/>
      <c r="F145" s="11"/>
      <c r="G145" s="11"/>
      <c r="H145" s="11"/>
      <c r="I145" s="11"/>
      <c r="J145" s="12"/>
      <c r="K145" s="11"/>
      <c r="L145" s="11"/>
      <c r="M145" s="11"/>
      <c r="N145" s="12"/>
      <c r="O145" s="12"/>
      <c r="P145" s="12"/>
      <c r="Q145" s="13"/>
    </row>
    <row r="146" spans="1:17" x14ac:dyDescent="0.3">
      <c r="A146" s="9"/>
      <c r="B146" s="10"/>
      <c r="C146" s="14"/>
      <c r="D146" s="14"/>
      <c r="E146" s="14"/>
      <c r="F146" s="14"/>
      <c r="G146" s="14"/>
      <c r="H146" s="14"/>
      <c r="I146" s="14"/>
      <c r="J146" s="12"/>
      <c r="K146" s="14"/>
      <c r="L146" s="14"/>
      <c r="M146" s="14"/>
      <c r="N146" s="12"/>
      <c r="O146" s="12"/>
      <c r="P146" s="12"/>
      <c r="Q146" s="13"/>
    </row>
    <row r="147" spans="1:17" x14ac:dyDescent="0.3">
      <c r="A147" s="9"/>
      <c r="B147" s="10"/>
      <c r="C147" s="14"/>
      <c r="D147" s="14"/>
      <c r="E147" s="14"/>
      <c r="F147" s="14"/>
      <c r="G147" s="14"/>
      <c r="H147" s="14"/>
      <c r="I147" s="14"/>
      <c r="J147" s="12"/>
      <c r="K147" s="14"/>
      <c r="L147" s="14"/>
      <c r="M147" s="14"/>
      <c r="N147" s="12"/>
      <c r="O147" s="12"/>
      <c r="P147" s="12"/>
      <c r="Q147" s="13"/>
    </row>
    <row r="148" spans="1:17" x14ac:dyDescent="0.3">
      <c r="A148" s="9"/>
      <c r="B148" s="10"/>
      <c r="C148" s="14"/>
      <c r="D148" s="14"/>
      <c r="E148" s="14"/>
      <c r="F148" s="14"/>
      <c r="G148" s="14"/>
      <c r="H148" s="14"/>
      <c r="I148" s="14"/>
      <c r="J148" s="12"/>
      <c r="K148" s="14"/>
      <c r="L148" s="14"/>
      <c r="M148" s="14"/>
      <c r="N148" s="12"/>
      <c r="O148" s="12"/>
      <c r="P148" s="12"/>
      <c r="Q148" s="13"/>
    </row>
    <row r="149" spans="1:17" x14ac:dyDescent="0.3">
      <c r="A149" s="9"/>
      <c r="B149" s="10"/>
      <c r="C149" s="14"/>
      <c r="D149" s="14"/>
      <c r="E149" s="14"/>
      <c r="F149" s="14"/>
      <c r="G149" s="14"/>
      <c r="H149" s="14"/>
      <c r="I149" s="14"/>
      <c r="J149" s="12"/>
      <c r="K149" s="14"/>
      <c r="L149" s="14"/>
      <c r="M149" s="14"/>
      <c r="N149" s="12"/>
      <c r="O149" s="12"/>
      <c r="P149" s="12"/>
      <c r="Q149" s="13"/>
    </row>
    <row r="150" spans="1:17" x14ac:dyDescent="0.3">
      <c r="A150" s="9"/>
      <c r="B150" s="10"/>
      <c r="C150" s="14"/>
      <c r="D150" s="14"/>
      <c r="E150" s="14"/>
      <c r="F150" s="14"/>
      <c r="G150" s="14"/>
      <c r="H150" s="14"/>
      <c r="I150" s="14"/>
      <c r="J150" s="12"/>
      <c r="K150" s="14"/>
      <c r="L150" s="14"/>
      <c r="M150" s="14"/>
      <c r="N150" s="12"/>
      <c r="O150" s="12"/>
      <c r="P150" s="12"/>
      <c r="Q150" s="13"/>
    </row>
    <row r="151" spans="1:17" x14ac:dyDescent="0.3">
      <c r="A151" s="9"/>
      <c r="B151" s="10"/>
      <c r="C151" s="14"/>
      <c r="D151" s="14"/>
      <c r="E151" s="14"/>
      <c r="F151" s="14"/>
      <c r="G151" s="14"/>
      <c r="H151" s="14"/>
      <c r="I151" s="14"/>
      <c r="J151" s="12"/>
      <c r="K151" s="14"/>
      <c r="L151" s="14"/>
      <c r="M151" s="14"/>
      <c r="N151" s="12"/>
      <c r="O151" s="12"/>
      <c r="P151" s="12"/>
      <c r="Q151" s="13"/>
    </row>
    <row r="152" spans="1:17" x14ac:dyDescent="0.3">
      <c r="A152" s="9"/>
      <c r="B152" s="10"/>
      <c r="C152" s="14"/>
      <c r="D152" s="14"/>
      <c r="E152" s="14"/>
      <c r="F152" s="14"/>
      <c r="G152" s="14"/>
      <c r="H152" s="14"/>
      <c r="I152" s="14"/>
      <c r="J152" s="12"/>
      <c r="K152" s="14"/>
      <c r="L152" s="14"/>
      <c r="M152" s="14"/>
      <c r="N152" s="12"/>
      <c r="O152" s="12"/>
      <c r="P152" s="12"/>
      <c r="Q152" s="13"/>
    </row>
    <row r="153" spans="1:17" x14ac:dyDescent="0.3">
      <c r="A153" s="9"/>
      <c r="B153" s="10"/>
      <c r="C153" s="14"/>
      <c r="D153" s="14"/>
      <c r="E153" s="14"/>
      <c r="F153" s="14"/>
      <c r="G153" s="14"/>
      <c r="H153" s="14"/>
      <c r="I153" s="14"/>
      <c r="J153" s="12"/>
      <c r="K153" s="14"/>
      <c r="L153" s="14"/>
      <c r="M153" s="14"/>
      <c r="N153" s="12"/>
      <c r="O153" s="12"/>
      <c r="P153" s="12"/>
      <c r="Q153" s="13"/>
    </row>
    <row r="154" spans="1:17" x14ac:dyDescent="0.3">
      <c r="A154" s="9"/>
      <c r="B154" s="10"/>
      <c r="C154" s="14"/>
      <c r="D154" s="14"/>
      <c r="E154" s="14"/>
      <c r="F154" s="14"/>
      <c r="G154" s="14"/>
      <c r="H154" s="14"/>
      <c r="I154" s="14"/>
      <c r="J154" s="12"/>
      <c r="K154" s="14"/>
      <c r="L154" s="14"/>
      <c r="M154" s="14"/>
      <c r="N154" s="12"/>
      <c r="O154" s="12"/>
      <c r="P154" s="12"/>
      <c r="Q154" s="13"/>
    </row>
    <row r="155" spans="1:17" x14ac:dyDescent="0.3">
      <c r="A155" s="9"/>
      <c r="B155" s="10"/>
      <c r="C155" s="14"/>
      <c r="D155" s="14"/>
      <c r="E155" s="14"/>
      <c r="F155" s="14"/>
      <c r="G155" s="14"/>
      <c r="H155" s="14"/>
      <c r="I155" s="14"/>
      <c r="J155" s="12"/>
      <c r="K155" s="14"/>
      <c r="L155" s="14"/>
      <c r="M155" s="14"/>
      <c r="N155" s="12"/>
      <c r="O155" s="12"/>
      <c r="P155" s="12"/>
      <c r="Q155" s="13"/>
    </row>
    <row r="156" spans="1:17" x14ac:dyDescent="0.3">
      <c r="A156" s="9"/>
      <c r="B156" s="10"/>
      <c r="C156" s="14"/>
      <c r="D156" s="14"/>
      <c r="E156" s="14"/>
      <c r="F156" s="14"/>
      <c r="G156" s="14"/>
      <c r="H156" s="14"/>
      <c r="I156" s="14"/>
      <c r="J156" s="12"/>
      <c r="K156" s="14"/>
      <c r="L156" s="14"/>
      <c r="M156" s="14"/>
      <c r="N156" s="12"/>
      <c r="O156" s="12"/>
      <c r="P156" s="12"/>
      <c r="Q156" s="13"/>
    </row>
    <row r="157" spans="1:17" x14ac:dyDescent="0.3">
      <c r="A157" s="9"/>
      <c r="B157" s="10"/>
      <c r="C157" s="14"/>
      <c r="D157" s="14"/>
      <c r="E157" s="14"/>
      <c r="F157" s="14"/>
      <c r="G157" s="14"/>
      <c r="H157" s="14"/>
      <c r="I157" s="14"/>
      <c r="J157" s="12"/>
      <c r="K157" s="14"/>
      <c r="L157" s="14"/>
      <c r="M157" s="14"/>
      <c r="N157" s="12"/>
      <c r="O157" s="12"/>
      <c r="P157" s="12"/>
      <c r="Q157" s="13"/>
    </row>
    <row r="158" spans="1:17" x14ac:dyDescent="0.3">
      <c r="A158" s="9"/>
      <c r="B158" s="10"/>
      <c r="C158" s="14"/>
      <c r="D158" s="14"/>
      <c r="E158" s="14"/>
      <c r="F158" s="14"/>
      <c r="G158" s="14"/>
      <c r="H158" s="14"/>
      <c r="I158" s="14"/>
      <c r="J158" s="12"/>
      <c r="K158" s="14"/>
      <c r="L158" s="14"/>
      <c r="M158" s="14"/>
      <c r="N158" s="12"/>
      <c r="O158" s="12"/>
      <c r="P158" s="12"/>
      <c r="Q158" s="13"/>
    </row>
    <row r="159" spans="1:17" x14ac:dyDescent="0.3">
      <c r="A159" s="9"/>
      <c r="B159" s="10"/>
      <c r="C159" s="14"/>
      <c r="D159" s="14"/>
      <c r="E159" s="14"/>
      <c r="F159" s="14"/>
      <c r="G159" s="14"/>
      <c r="H159" s="14"/>
      <c r="I159" s="14"/>
      <c r="J159" s="12"/>
      <c r="K159" s="14"/>
      <c r="L159" s="14"/>
      <c r="M159" s="14"/>
      <c r="N159" s="12"/>
      <c r="O159" s="12"/>
      <c r="P159" s="12"/>
      <c r="Q159" s="13"/>
    </row>
    <row r="160" spans="1:17" x14ac:dyDescent="0.3">
      <c r="A160" s="9"/>
      <c r="B160" s="10"/>
      <c r="C160" s="14"/>
      <c r="D160" s="14"/>
      <c r="E160" s="14"/>
      <c r="F160" s="14"/>
      <c r="G160" s="14"/>
      <c r="H160" s="14"/>
      <c r="I160" s="14"/>
      <c r="J160" s="12"/>
      <c r="K160" s="14"/>
      <c r="L160" s="14"/>
      <c r="M160" s="14"/>
      <c r="N160" s="12"/>
      <c r="O160" s="12"/>
      <c r="P160" s="12"/>
      <c r="Q160" s="13"/>
    </row>
    <row r="161" spans="1:17" x14ac:dyDescent="0.3">
      <c r="A161" s="9"/>
      <c r="B161" s="10"/>
      <c r="C161" s="14"/>
      <c r="D161" s="14"/>
      <c r="E161" s="14"/>
      <c r="F161" s="14"/>
      <c r="G161" s="14"/>
      <c r="H161" s="14"/>
      <c r="I161" s="14"/>
      <c r="J161" s="12"/>
      <c r="K161" s="14"/>
      <c r="L161" s="14"/>
      <c r="M161" s="14"/>
      <c r="N161" s="12"/>
      <c r="O161" s="12"/>
      <c r="P161" s="12"/>
      <c r="Q161" s="13"/>
    </row>
    <row r="162" spans="1:17" x14ac:dyDescent="0.3">
      <c r="A162" s="9"/>
      <c r="B162" s="10"/>
      <c r="C162" s="14"/>
      <c r="D162" s="14"/>
      <c r="E162" s="14"/>
      <c r="F162" s="14"/>
      <c r="G162" s="14"/>
      <c r="H162" s="14"/>
      <c r="I162" s="14"/>
      <c r="J162" s="12"/>
      <c r="K162" s="14"/>
      <c r="L162" s="14"/>
      <c r="M162" s="14"/>
      <c r="N162" s="12"/>
      <c r="O162" s="12"/>
      <c r="P162" s="12"/>
      <c r="Q162" s="13"/>
    </row>
    <row r="163" spans="1:17" x14ac:dyDescent="0.3">
      <c r="A163" s="9"/>
      <c r="B163" s="10"/>
      <c r="C163" s="14"/>
      <c r="D163" s="14"/>
      <c r="E163" s="14"/>
      <c r="F163" s="14"/>
      <c r="G163" s="14"/>
      <c r="H163" s="14"/>
      <c r="I163" s="14"/>
      <c r="J163" s="12"/>
      <c r="K163" s="14"/>
      <c r="L163" s="14"/>
      <c r="M163" s="14"/>
      <c r="N163" s="12"/>
      <c r="O163" s="12"/>
      <c r="P163" s="12"/>
      <c r="Q163" s="13"/>
    </row>
    <row r="164" spans="1:17" x14ac:dyDescent="0.3">
      <c r="A164" s="9"/>
      <c r="B164" s="10"/>
      <c r="C164" s="14"/>
      <c r="D164" s="14"/>
      <c r="E164" s="14"/>
      <c r="F164" s="14"/>
      <c r="G164" s="14"/>
      <c r="H164" s="14"/>
      <c r="I164" s="14"/>
      <c r="J164" s="12"/>
      <c r="K164" s="14"/>
      <c r="L164" s="14"/>
      <c r="M164" s="14"/>
      <c r="N164" s="12"/>
      <c r="O164" s="12"/>
      <c r="P164" s="12"/>
      <c r="Q164" s="13"/>
    </row>
    <row r="165" spans="1:17" x14ac:dyDescent="0.3">
      <c r="A165" s="9"/>
      <c r="B165" s="10"/>
      <c r="C165" s="14"/>
      <c r="D165" s="14"/>
      <c r="E165" s="14"/>
      <c r="F165" s="14"/>
      <c r="G165" s="14"/>
      <c r="H165" s="14"/>
      <c r="I165" s="14"/>
      <c r="J165" s="12"/>
      <c r="K165" s="14"/>
      <c r="L165" s="14"/>
      <c r="M165" s="14"/>
      <c r="N165" s="12"/>
      <c r="O165" s="12"/>
      <c r="P165" s="12"/>
      <c r="Q165" s="13"/>
    </row>
    <row r="166" spans="1:17" x14ac:dyDescent="0.3">
      <c r="A166" s="9"/>
      <c r="B166" s="10"/>
      <c r="C166" s="14"/>
      <c r="D166" s="14"/>
      <c r="E166" s="14"/>
      <c r="F166" s="14"/>
      <c r="G166" s="14"/>
      <c r="H166" s="14"/>
      <c r="I166" s="14"/>
      <c r="J166" s="12"/>
      <c r="K166" s="14"/>
      <c r="L166" s="14"/>
      <c r="M166" s="14"/>
      <c r="N166" s="12"/>
      <c r="O166" s="12"/>
      <c r="P166" s="12"/>
      <c r="Q166" s="13"/>
    </row>
    <row r="167" spans="1:17" x14ac:dyDescent="0.3">
      <c r="A167" s="9"/>
      <c r="B167" s="10"/>
      <c r="C167" s="14"/>
      <c r="D167" s="14"/>
      <c r="E167" s="14"/>
      <c r="F167" s="14"/>
      <c r="G167" s="14"/>
      <c r="H167" s="14"/>
      <c r="I167" s="14"/>
      <c r="J167" s="12"/>
      <c r="K167" s="14"/>
      <c r="L167" s="14"/>
      <c r="M167" s="14"/>
      <c r="N167" s="12"/>
      <c r="O167" s="12"/>
      <c r="P167" s="12"/>
      <c r="Q167" s="13"/>
    </row>
    <row r="168" spans="1:17" x14ac:dyDescent="0.3">
      <c r="A168" s="9"/>
      <c r="B168" s="10"/>
      <c r="C168" s="14"/>
      <c r="D168" s="14"/>
      <c r="E168" s="14"/>
      <c r="F168" s="14"/>
      <c r="G168" s="14"/>
      <c r="H168" s="14"/>
      <c r="I168" s="14"/>
      <c r="J168" s="12"/>
      <c r="K168" s="14"/>
      <c r="L168" s="14"/>
      <c r="M168" s="14"/>
      <c r="N168" s="12"/>
      <c r="O168" s="12"/>
      <c r="P168" s="12"/>
      <c r="Q168" s="13"/>
    </row>
    <row r="169" spans="1:17" x14ac:dyDescent="0.3">
      <c r="A169" s="9"/>
      <c r="B169" s="10"/>
      <c r="C169" s="14"/>
      <c r="D169" s="14"/>
      <c r="E169" s="14"/>
      <c r="F169" s="14"/>
      <c r="G169" s="14"/>
      <c r="H169" s="14"/>
      <c r="I169" s="14"/>
      <c r="J169" s="12"/>
      <c r="K169" s="14"/>
      <c r="L169" s="14"/>
      <c r="M169" s="14"/>
      <c r="N169" s="12"/>
      <c r="O169" s="12"/>
      <c r="P169" s="12"/>
      <c r="Q169" s="13"/>
    </row>
    <row r="170" spans="1:17" x14ac:dyDescent="0.3">
      <c r="A170" s="9"/>
      <c r="B170" s="10"/>
      <c r="C170" s="14"/>
      <c r="D170" s="14"/>
      <c r="E170" s="14"/>
      <c r="F170" s="14"/>
      <c r="G170" s="14"/>
      <c r="H170" s="14"/>
      <c r="I170" s="14"/>
      <c r="J170" s="12"/>
      <c r="K170" s="14"/>
      <c r="L170" s="14"/>
      <c r="M170" s="14"/>
      <c r="N170" s="12"/>
      <c r="O170" s="12"/>
      <c r="P170" s="12"/>
      <c r="Q170" s="13"/>
    </row>
    <row r="171" spans="1:17" x14ac:dyDescent="0.3">
      <c r="A171" s="9"/>
      <c r="B171" s="10"/>
      <c r="C171" s="14"/>
      <c r="D171" s="14"/>
      <c r="E171" s="14"/>
      <c r="F171" s="14"/>
      <c r="G171" s="14"/>
      <c r="H171" s="14"/>
      <c r="I171" s="14"/>
      <c r="J171" s="12"/>
      <c r="K171" s="14"/>
      <c r="L171" s="14"/>
      <c r="M171" s="14"/>
      <c r="N171" s="12"/>
      <c r="O171" s="12"/>
      <c r="P171" s="12"/>
      <c r="Q171" s="13"/>
    </row>
    <row r="172" spans="1:17" x14ac:dyDescent="0.3">
      <c r="A172" s="9"/>
      <c r="B172" s="10"/>
      <c r="C172" s="14"/>
      <c r="D172" s="14"/>
      <c r="E172" s="14"/>
      <c r="F172" s="14"/>
      <c r="G172" s="14"/>
      <c r="H172" s="14"/>
      <c r="I172" s="14"/>
      <c r="J172" s="12"/>
      <c r="K172" s="14"/>
      <c r="L172" s="14"/>
      <c r="M172" s="14"/>
      <c r="N172" s="12"/>
      <c r="O172" s="12"/>
      <c r="P172" s="12"/>
      <c r="Q172" s="13"/>
    </row>
    <row r="173" spans="1:17" x14ac:dyDescent="0.3">
      <c r="A173" s="9"/>
      <c r="B173" s="10"/>
      <c r="C173" s="14"/>
      <c r="D173" s="14"/>
      <c r="E173" s="14"/>
      <c r="F173" s="14"/>
      <c r="G173" s="14"/>
      <c r="H173" s="14"/>
      <c r="I173" s="14"/>
      <c r="J173" s="12"/>
      <c r="K173" s="14"/>
      <c r="L173" s="14"/>
      <c r="M173" s="14"/>
      <c r="N173" s="12"/>
      <c r="O173" s="12"/>
      <c r="P173" s="12"/>
      <c r="Q173" s="13"/>
    </row>
    <row r="174" spans="1:17" x14ac:dyDescent="0.3">
      <c r="A174" s="9"/>
      <c r="B174" s="10"/>
      <c r="C174" s="14"/>
      <c r="D174" s="14"/>
      <c r="E174" s="14"/>
      <c r="F174" s="14"/>
      <c r="G174" s="14"/>
      <c r="H174" s="14"/>
      <c r="I174" s="14"/>
      <c r="J174" s="12"/>
      <c r="K174" s="14"/>
      <c r="L174" s="14"/>
      <c r="M174" s="14"/>
      <c r="N174" s="12"/>
      <c r="O174" s="12"/>
      <c r="P174" s="12"/>
      <c r="Q174" s="13"/>
    </row>
    <row r="175" spans="1:17" x14ac:dyDescent="0.3">
      <c r="A175" s="9"/>
      <c r="B175" s="10"/>
      <c r="C175" s="14"/>
      <c r="D175" s="14"/>
      <c r="E175" s="14"/>
      <c r="F175" s="14"/>
      <c r="G175" s="14"/>
      <c r="H175" s="14"/>
      <c r="I175" s="14"/>
      <c r="J175" s="12"/>
      <c r="K175" s="14"/>
      <c r="L175" s="14"/>
      <c r="M175" s="14"/>
      <c r="N175" s="12"/>
      <c r="O175" s="12"/>
      <c r="P175" s="12"/>
      <c r="Q175" s="13"/>
    </row>
    <row r="176" spans="1:17" x14ac:dyDescent="0.3">
      <c r="A176" s="9"/>
      <c r="B176" s="10"/>
      <c r="C176" s="14"/>
      <c r="D176" s="14"/>
      <c r="E176" s="14"/>
      <c r="F176" s="14"/>
      <c r="G176" s="14"/>
      <c r="H176" s="14"/>
      <c r="I176" s="14"/>
      <c r="J176" s="12"/>
      <c r="K176" s="14"/>
      <c r="L176" s="14"/>
      <c r="M176" s="14"/>
      <c r="N176" s="12"/>
      <c r="O176" s="12"/>
      <c r="P176" s="12"/>
      <c r="Q176" s="13"/>
    </row>
    <row r="177" spans="1:17" x14ac:dyDescent="0.3">
      <c r="A177" s="9"/>
      <c r="B177" s="10"/>
      <c r="C177" s="14"/>
      <c r="D177" s="14"/>
      <c r="E177" s="14"/>
      <c r="F177" s="14"/>
      <c r="G177" s="14"/>
      <c r="H177" s="14"/>
      <c r="I177" s="14"/>
      <c r="J177" s="12"/>
      <c r="K177" s="14"/>
      <c r="L177" s="14"/>
      <c r="M177" s="14"/>
      <c r="N177" s="12"/>
      <c r="O177" s="12"/>
      <c r="P177" s="12"/>
      <c r="Q177" s="13"/>
    </row>
    <row r="178" spans="1:17" x14ac:dyDescent="0.3">
      <c r="A178" s="9"/>
      <c r="B178" s="10"/>
      <c r="C178" s="14"/>
      <c r="D178" s="14"/>
      <c r="E178" s="14"/>
      <c r="F178" s="14"/>
      <c r="G178" s="14"/>
      <c r="H178" s="14"/>
      <c r="I178" s="14"/>
      <c r="J178" s="12"/>
      <c r="K178" s="14"/>
      <c r="L178" s="14"/>
      <c r="M178" s="14"/>
      <c r="N178" s="12"/>
      <c r="O178" s="12"/>
      <c r="P178" s="12"/>
      <c r="Q178" s="13"/>
    </row>
    <row r="179" spans="1:17" x14ac:dyDescent="0.3">
      <c r="A179" s="9"/>
      <c r="B179" s="10"/>
      <c r="C179" s="14"/>
      <c r="D179" s="14"/>
      <c r="E179" s="14"/>
      <c r="F179" s="14"/>
      <c r="G179" s="14"/>
      <c r="H179" s="14"/>
      <c r="I179" s="14"/>
      <c r="J179" s="12"/>
      <c r="K179" s="14"/>
      <c r="L179" s="14"/>
      <c r="M179" s="14"/>
      <c r="N179" s="12"/>
      <c r="O179" s="12"/>
      <c r="P179" s="12"/>
      <c r="Q179" s="13"/>
    </row>
    <row r="180" spans="1:17" x14ac:dyDescent="0.3">
      <c r="A180" s="9"/>
      <c r="B180" s="10"/>
      <c r="C180" s="14"/>
      <c r="D180" s="14"/>
      <c r="E180" s="14"/>
      <c r="F180" s="14"/>
      <c r="G180" s="14"/>
      <c r="H180" s="14"/>
      <c r="I180" s="14"/>
      <c r="J180" s="12"/>
      <c r="K180" s="14"/>
      <c r="L180" s="14"/>
      <c r="M180" s="14"/>
      <c r="N180" s="12"/>
      <c r="O180" s="12"/>
      <c r="P180" s="12"/>
      <c r="Q180" s="13"/>
    </row>
    <row r="181" spans="1:17" x14ac:dyDescent="0.3">
      <c r="A181" s="9"/>
      <c r="B181" s="10"/>
      <c r="C181" s="14"/>
      <c r="D181" s="14"/>
      <c r="E181" s="14"/>
      <c r="F181" s="14"/>
      <c r="G181" s="14"/>
      <c r="H181" s="14"/>
      <c r="I181" s="14"/>
      <c r="J181" s="12"/>
      <c r="K181" s="14"/>
      <c r="L181" s="14"/>
      <c r="M181" s="14"/>
      <c r="N181" s="12"/>
      <c r="O181" s="12"/>
      <c r="P181" s="12"/>
      <c r="Q181" s="13"/>
    </row>
    <row r="182" spans="1:17" x14ac:dyDescent="0.3">
      <c r="A182" s="9"/>
      <c r="B182" s="10"/>
      <c r="C182" s="14"/>
      <c r="D182" s="14"/>
      <c r="E182" s="14"/>
      <c r="F182" s="14"/>
      <c r="G182" s="14"/>
      <c r="H182" s="14"/>
      <c r="I182" s="14"/>
      <c r="J182" s="12"/>
      <c r="K182" s="14"/>
      <c r="L182" s="14"/>
      <c r="M182" s="14"/>
      <c r="N182" s="12"/>
      <c r="O182" s="12"/>
      <c r="P182" s="12"/>
      <c r="Q182" s="13"/>
    </row>
    <row r="183" spans="1:17" x14ac:dyDescent="0.3">
      <c r="A183" s="9"/>
      <c r="B183" s="10"/>
      <c r="C183" s="14"/>
      <c r="D183" s="14"/>
      <c r="E183" s="14"/>
      <c r="F183" s="14"/>
      <c r="G183" s="14"/>
      <c r="H183" s="14"/>
      <c r="I183" s="14"/>
      <c r="J183" s="12"/>
      <c r="K183" s="14"/>
      <c r="L183" s="14"/>
      <c r="M183" s="14"/>
      <c r="N183" s="12"/>
      <c r="O183" s="12"/>
      <c r="P183" s="12"/>
      <c r="Q183" s="13"/>
    </row>
    <row r="184" spans="1:17" x14ac:dyDescent="0.3">
      <c r="A184" s="9"/>
      <c r="B184" s="10"/>
      <c r="C184" s="14"/>
      <c r="D184" s="14"/>
      <c r="E184" s="14"/>
      <c r="F184" s="14"/>
      <c r="G184" s="14"/>
      <c r="H184" s="14"/>
      <c r="I184" s="14"/>
      <c r="J184" s="12"/>
      <c r="K184" s="14"/>
      <c r="L184" s="14"/>
      <c r="M184" s="14"/>
      <c r="N184" s="12"/>
      <c r="O184" s="12"/>
      <c r="P184" s="12"/>
      <c r="Q184" s="13"/>
    </row>
    <row r="185" spans="1:17" x14ac:dyDescent="0.3">
      <c r="A185" s="9"/>
      <c r="B185" s="10"/>
      <c r="C185" s="14"/>
      <c r="D185" s="14"/>
      <c r="E185" s="14"/>
      <c r="F185" s="14"/>
      <c r="G185" s="14"/>
      <c r="H185" s="14"/>
      <c r="I185" s="14"/>
      <c r="J185" s="12"/>
      <c r="K185" s="14"/>
      <c r="L185" s="14"/>
      <c r="M185" s="14"/>
      <c r="N185" s="12"/>
      <c r="O185" s="12"/>
      <c r="P185" s="12"/>
      <c r="Q185" s="13"/>
    </row>
    <row r="186" spans="1:17" x14ac:dyDescent="0.3">
      <c r="A186" s="9"/>
      <c r="B186" s="10"/>
      <c r="C186" s="14"/>
      <c r="D186" s="14"/>
      <c r="E186" s="14"/>
      <c r="F186" s="14"/>
      <c r="G186" s="14"/>
      <c r="H186" s="14"/>
      <c r="I186" s="14"/>
      <c r="J186" s="12"/>
      <c r="K186" s="14"/>
      <c r="L186" s="14"/>
      <c r="M186" s="14"/>
      <c r="N186" s="12"/>
      <c r="O186" s="12"/>
      <c r="P186" s="12"/>
      <c r="Q186" s="13"/>
    </row>
    <row r="187" spans="1:17" x14ac:dyDescent="0.3">
      <c r="A187" s="9"/>
      <c r="B187" s="10"/>
      <c r="C187" s="14"/>
      <c r="D187" s="14"/>
      <c r="E187" s="14"/>
      <c r="F187" s="14"/>
      <c r="G187" s="14"/>
      <c r="H187" s="14"/>
      <c r="I187" s="14"/>
      <c r="J187" s="12"/>
      <c r="K187" s="14"/>
      <c r="L187" s="14"/>
      <c r="M187" s="14"/>
      <c r="N187" s="12"/>
      <c r="O187" s="12"/>
      <c r="P187" s="12"/>
      <c r="Q187" s="13"/>
    </row>
    <row r="188" spans="1:17" x14ac:dyDescent="0.3">
      <c r="A188" s="9"/>
      <c r="B188" s="10"/>
      <c r="C188" s="14"/>
      <c r="D188" s="14"/>
      <c r="E188" s="14"/>
      <c r="F188" s="14"/>
      <c r="G188" s="14"/>
      <c r="H188" s="14"/>
      <c r="I188" s="14"/>
      <c r="J188" s="12"/>
      <c r="K188" s="14"/>
      <c r="L188" s="14"/>
      <c r="M188" s="14"/>
      <c r="N188" s="12"/>
      <c r="O188" s="12"/>
      <c r="P188" s="12"/>
      <c r="Q188" s="13"/>
    </row>
    <row r="189" spans="1:17" x14ac:dyDescent="0.3">
      <c r="A189" s="9"/>
      <c r="B189" s="10"/>
      <c r="C189" s="14"/>
      <c r="D189" s="14"/>
      <c r="E189" s="14"/>
      <c r="F189" s="14"/>
      <c r="G189" s="14"/>
      <c r="H189" s="14"/>
      <c r="I189" s="14"/>
      <c r="J189" s="12"/>
      <c r="K189" s="14"/>
      <c r="L189" s="14"/>
      <c r="M189" s="14"/>
      <c r="N189" s="12"/>
      <c r="O189" s="12"/>
      <c r="P189" s="12"/>
      <c r="Q189" s="13"/>
    </row>
    <row r="190" spans="1:17" x14ac:dyDescent="0.3">
      <c r="A190" s="9"/>
      <c r="B190" s="10"/>
      <c r="C190" s="14"/>
      <c r="D190" s="14"/>
      <c r="E190" s="14"/>
      <c r="F190" s="14"/>
      <c r="G190" s="14"/>
      <c r="H190" s="14"/>
      <c r="I190" s="14"/>
      <c r="J190" s="12"/>
      <c r="K190" s="14"/>
      <c r="L190" s="14"/>
      <c r="M190" s="14"/>
      <c r="N190" s="12"/>
      <c r="O190" s="12"/>
      <c r="P190" s="12"/>
      <c r="Q190" s="13"/>
    </row>
    <row r="191" spans="1:17" x14ac:dyDescent="0.3">
      <c r="A191" s="9"/>
      <c r="B191" s="10"/>
      <c r="C191" s="14"/>
      <c r="D191" s="14"/>
      <c r="E191" s="14"/>
      <c r="F191" s="14"/>
      <c r="G191" s="14"/>
      <c r="H191" s="14"/>
      <c r="I191" s="14"/>
      <c r="J191" s="12"/>
      <c r="K191" s="14"/>
      <c r="L191" s="14"/>
      <c r="M191" s="14"/>
      <c r="N191" s="12"/>
      <c r="O191" s="12"/>
      <c r="P191" s="12"/>
      <c r="Q191" s="13"/>
    </row>
    <row r="192" spans="1:17" x14ac:dyDescent="0.3">
      <c r="A192" s="9"/>
      <c r="B192" s="10"/>
      <c r="C192" s="14"/>
      <c r="D192" s="14"/>
      <c r="E192" s="14"/>
      <c r="F192" s="14"/>
      <c r="G192" s="14"/>
      <c r="H192" s="14"/>
      <c r="I192" s="14"/>
      <c r="J192" s="12"/>
      <c r="K192" s="14"/>
      <c r="L192" s="14"/>
      <c r="M192" s="14"/>
      <c r="N192" s="12"/>
      <c r="O192" s="12"/>
      <c r="P192" s="12"/>
      <c r="Q192" s="13"/>
    </row>
    <row r="193" spans="1:17" x14ac:dyDescent="0.3">
      <c r="A193" s="9"/>
      <c r="B193" s="10"/>
      <c r="C193" s="14"/>
      <c r="D193" s="14"/>
      <c r="E193" s="14"/>
      <c r="F193" s="14"/>
      <c r="G193" s="14"/>
      <c r="H193" s="14"/>
      <c r="I193" s="14"/>
      <c r="J193" s="12"/>
      <c r="K193" s="14"/>
      <c r="L193" s="14"/>
      <c r="M193" s="14"/>
      <c r="N193" s="12"/>
      <c r="O193" s="12"/>
      <c r="P193" s="12"/>
      <c r="Q193" s="13"/>
    </row>
    <row r="194" spans="1:17" x14ac:dyDescent="0.3">
      <c r="A194" s="9"/>
      <c r="B194" s="10"/>
      <c r="C194" s="14"/>
      <c r="D194" s="14"/>
      <c r="E194" s="14"/>
      <c r="F194" s="14"/>
      <c r="G194" s="14"/>
      <c r="H194" s="14"/>
      <c r="I194" s="14"/>
      <c r="J194" s="12"/>
      <c r="K194" s="14"/>
      <c r="L194" s="14"/>
      <c r="M194" s="14"/>
      <c r="N194" s="12"/>
      <c r="O194" s="12"/>
      <c r="P194" s="12"/>
      <c r="Q194" s="13"/>
    </row>
    <row r="195" spans="1:17" x14ac:dyDescent="0.3">
      <c r="A195" s="9"/>
      <c r="B195" s="10"/>
      <c r="C195" s="14"/>
      <c r="D195" s="14"/>
      <c r="E195" s="14"/>
      <c r="F195" s="14"/>
      <c r="G195" s="14"/>
      <c r="H195" s="14"/>
      <c r="I195" s="14"/>
      <c r="J195" s="12"/>
      <c r="K195" s="14"/>
      <c r="L195" s="14"/>
      <c r="M195" s="14"/>
      <c r="N195" s="12"/>
      <c r="O195" s="12"/>
      <c r="P195" s="12"/>
      <c r="Q195" s="13"/>
    </row>
    <row r="196" spans="1:17" x14ac:dyDescent="0.3">
      <c r="A196" s="9"/>
      <c r="B196" s="10"/>
      <c r="C196" s="14"/>
      <c r="D196" s="14"/>
      <c r="E196" s="14"/>
      <c r="F196" s="14"/>
      <c r="G196" s="14"/>
      <c r="H196" s="14"/>
      <c r="I196" s="14"/>
      <c r="J196" s="12"/>
      <c r="K196" s="14"/>
      <c r="L196" s="14"/>
      <c r="M196" s="14"/>
      <c r="N196" s="12"/>
      <c r="O196" s="12"/>
      <c r="P196" s="12"/>
      <c r="Q196" s="13"/>
    </row>
    <row r="197" spans="1:17" x14ac:dyDescent="0.3">
      <c r="A197" s="9"/>
      <c r="B197" s="10"/>
      <c r="C197" s="14"/>
      <c r="D197" s="14"/>
      <c r="E197" s="14"/>
      <c r="F197" s="14"/>
      <c r="G197" s="14"/>
      <c r="H197" s="14"/>
      <c r="I197" s="14"/>
      <c r="J197" s="12"/>
      <c r="K197" s="14"/>
      <c r="L197" s="14"/>
      <c r="M197" s="14"/>
      <c r="N197" s="12"/>
      <c r="O197" s="12"/>
      <c r="P197" s="12"/>
      <c r="Q197" s="13"/>
    </row>
    <row r="198" spans="1:17" x14ac:dyDescent="0.3">
      <c r="A198" s="9"/>
      <c r="B198" s="10"/>
      <c r="C198" s="14"/>
      <c r="D198" s="14"/>
      <c r="E198" s="14"/>
      <c r="F198" s="14"/>
      <c r="G198" s="14"/>
      <c r="H198" s="14"/>
      <c r="I198" s="14"/>
      <c r="J198" s="12"/>
      <c r="K198" s="14"/>
      <c r="L198" s="14"/>
      <c r="M198" s="14"/>
      <c r="N198" s="12"/>
      <c r="O198" s="12"/>
      <c r="P198" s="12"/>
      <c r="Q198" s="13"/>
    </row>
    <row r="199" spans="1:17" x14ac:dyDescent="0.3">
      <c r="A199" s="9"/>
      <c r="B199" s="10"/>
      <c r="C199" s="14"/>
      <c r="D199" s="14"/>
      <c r="E199" s="14"/>
      <c r="F199" s="14"/>
      <c r="G199" s="14"/>
      <c r="H199" s="14"/>
      <c r="I199" s="14"/>
      <c r="J199" s="12"/>
      <c r="K199" s="14"/>
      <c r="L199" s="14"/>
      <c r="M199" s="14"/>
      <c r="N199" s="12"/>
      <c r="O199" s="12"/>
      <c r="P199" s="12"/>
      <c r="Q199" s="13"/>
    </row>
    <row r="200" spans="1:17" x14ac:dyDescent="0.3">
      <c r="A200" s="9"/>
      <c r="B200" s="10"/>
      <c r="C200" s="14"/>
      <c r="D200" s="14"/>
      <c r="E200" s="14"/>
      <c r="F200" s="14"/>
      <c r="G200" s="14"/>
      <c r="H200" s="14"/>
      <c r="I200" s="14"/>
      <c r="J200" s="12"/>
      <c r="K200" s="14"/>
      <c r="L200" s="14"/>
      <c r="M200" s="14"/>
      <c r="N200" s="12"/>
      <c r="O200" s="12"/>
      <c r="P200" s="12"/>
      <c r="Q200" s="13"/>
    </row>
    <row r="201" spans="1:17" x14ac:dyDescent="0.3">
      <c r="A201" s="9"/>
      <c r="B201" s="10"/>
      <c r="C201" s="14"/>
      <c r="D201" s="14"/>
      <c r="E201" s="14"/>
      <c r="F201" s="14"/>
      <c r="G201" s="14"/>
      <c r="H201" s="14"/>
      <c r="I201" s="14"/>
      <c r="J201" s="12"/>
      <c r="K201" s="14"/>
      <c r="L201" s="14"/>
      <c r="M201" s="14"/>
      <c r="N201" s="12"/>
      <c r="O201" s="12"/>
      <c r="P201" s="12"/>
      <c r="Q201" s="13"/>
    </row>
    <row r="202" spans="1:17" x14ac:dyDescent="0.3">
      <c r="A202" s="9"/>
      <c r="B202" s="10"/>
      <c r="C202" s="14"/>
      <c r="D202" s="14"/>
      <c r="E202" s="14"/>
      <c r="F202" s="14"/>
      <c r="G202" s="14"/>
      <c r="H202" s="14"/>
      <c r="I202" s="14"/>
      <c r="J202" s="12"/>
      <c r="K202" s="14"/>
      <c r="L202" s="14"/>
      <c r="M202" s="14"/>
      <c r="N202" s="12"/>
      <c r="O202" s="12"/>
      <c r="P202" s="12"/>
      <c r="Q202" s="13"/>
    </row>
    <row r="203" spans="1:17" x14ac:dyDescent="0.3">
      <c r="A203" s="9"/>
      <c r="B203" s="10"/>
      <c r="C203" s="14"/>
      <c r="D203" s="14"/>
      <c r="E203" s="14"/>
      <c r="F203" s="14"/>
      <c r="G203" s="14"/>
      <c r="H203" s="14"/>
      <c r="I203" s="14"/>
      <c r="J203" s="12"/>
      <c r="K203" s="14"/>
      <c r="L203" s="14"/>
      <c r="M203" s="14"/>
      <c r="N203" s="12"/>
      <c r="O203" s="12"/>
      <c r="P203" s="12"/>
      <c r="Q203" s="13"/>
    </row>
    <row r="204" spans="1:17" x14ac:dyDescent="0.3">
      <c r="A204" s="9"/>
      <c r="B204" s="10"/>
      <c r="C204" s="14"/>
      <c r="D204" s="14"/>
      <c r="E204" s="14"/>
      <c r="F204" s="14"/>
      <c r="G204" s="14"/>
      <c r="H204" s="14"/>
      <c r="I204" s="14"/>
      <c r="J204" s="12"/>
      <c r="K204" s="14"/>
      <c r="L204" s="14"/>
      <c r="M204" s="14"/>
      <c r="N204" s="12"/>
      <c r="O204" s="12"/>
      <c r="P204" s="12"/>
      <c r="Q204" s="13"/>
    </row>
    <row r="205" spans="1:17" x14ac:dyDescent="0.3">
      <c r="A205" s="9"/>
      <c r="B205" s="10"/>
      <c r="C205" s="14"/>
      <c r="D205" s="14"/>
      <c r="E205" s="14"/>
      <c r="F205" s="14"/>
      <c r="G205" s="14"/>
      <c r="H205" s="14"/>
      <c r="I205" s="14"/>
      <c r="J205" s="12"/>
      <c r="K205" s="14"/>
      <c r="L205" s="14"/>
      <c r="M205" s="14"/>
      <c r="N205" s="12"/>
      <c r="O205" s="12"/>
      <c r="P205" s="12"/>
      <c r="Q205" s="13"/>
    </row>
    <row r="206" spans="1:17" x14ac:dyDescent="0.3">
      <c r="A206" s="9"/>
      <c r="B206" s="10"/>
      <c r="C206" s="14"/>
      <c r="D206" s="14"/>
      <c r="E206" s="14"/>
      <c r="F206" s="14"/>
      <c r="G206" s="14"/>
      <c r="H206" s="14"/>
      <c r="I206" s="14"/>
      <c r="J206" s="12"/>
      <c r="K206" s="14"/>
      <c r="L206" s="14"/>
      <c r="M206" s="14"/>
      <c r="N206" s="12"/>
      <c r="O206" s="12"/>
      <c r="P206" s="12"/>
      <c r="Q206" s="13"/>
    </row>
    <row r="207" spans="1:17" x14ac:dyDescent="0.3">
      <c r="A207" s="9"/>
      <c r="B207" s="10"/>
      <c r="C207" s="14"/>
      <c r="D207" s="14"/>
      <c r="E207" s="14"/>
      <c r="F207" s="14"/>
      <c r="G207" s="14"/>
      <c r="H207" s="14"/>
      <c r="I207" s="14"/>
      <c r="J207" s="12"/>
      <c r="K207" s="14"/>
      <c r="L207" s="14"/>
      <c r="M207" s="14"/>
      <c r="N207" s="12"/>
      <c r="O207" s="12"/>
      <c r="P207" s="12"/>
      <c r="Q207" s="13"/>
    </row>
    <row r="208" spans="1:17" x14ac:dyDescent="0.3">
      <c r="A208" s="9"/>
      <c r="B208" s="10"/>
      <c r="C208" s="14"/>
      <c r="D208" s="14"/>
      <c r="E208" s="14"/>
      <c r="F208" s="14"/>
      <c r="G208" s="14"/>
      <c r="H208" s="14"/>
      <c r="I208" s="14"/>
      <c r="J208" s="12"/>
      <c r="K208" s="14"/>
      <c r="L208" s="14"/>
      <c r="M208" s="14"/>
      <c r="N208" s="12"/>
      <c r="O208" s="12"/>
      <c r="P208" s="12"/>
      <c r="Q208" s="13"/>
    </row>
    <row r="209" spans="1:17" x14ac:dyDescent="0.3">
      <c r="A209" s="9"/>
      <c r="B209" s="10"/>
      <c r="C209" s="14"/>
      <c r="D209" s="14"/>
      <c r="E209" s="14"/>
      <c r="F209" s="14"/>
      <c r="G209" s="14"/>
      <c r="H209" s="14"/>
      <c r="I209" s="14"/>
      <c r="J209" s="12"/>
      <c r="K209" s="14"/>
      <c r="L209" s="14"/>
      <c r="M209" s="14"/>
      <c r="N209" s="12"/>
      <c r="O209" s="12"/>
      <c r="P209" s="12"/>
      <c r="Q209" s="13"/>
    </row>
    <row r="210" spans="1:17" x14ac:dyDescent="0.3">
      <c r="A210" s="9"/>
      <c r="B210" s="10"/>
      <c r="C210" s="14"/>
      <c r="D210" s="14"/>
      <c r="E210" s="14"/>
      <c r="F210" s="14"/>
      <c r="G210" s="14"/>
      <c r="H210" s="14"/>
      <c r="I210" s="14"/>
      <c r="J210" s="12"/>
      <c r="K210" s="14"/>
      <c r="L210" s="14"/>
      <c r="M210" s="14"/>
      <c r="N210" s="12"/>
      <c r="O210" s="12"/>
      <c r="P210" s="12"/>
      <c r="Q210" s="13"/>
    </row>
    <row r="211" spans="1:17" x14ac:dyDescent="0.3">
      <c r="A211" s="15"/>
      <c r="B211" s="10"/>
      <c r="C211" s="14"/>
      <c r="D211" s="14"/>
      <c r="E211" s="14"/>
      <c r="F211" s="14"/>
      <c r="G211" s="14"/>
      <c r="H211" s="14"/>
      <c r="I211" s="14"/>
      <c r="J211" s="12"/>
      <c r="K211" s="14"/>
      <c r="L211" s="14"/>
      <c r="M211" s="14"/>
      <c r="N211" s="12"/>
      <c r="O211" s="12"/>
      <c r="P211" s="12"/>
      <c r="Q211" s="13"/>
    </row>
    <row r="212" spans="1:17" x14ac:dyDescent="0.3">
      <c r="A212" s="15"/>
      <c r="B212" s="10"/>
      <c r="C212" s="14"/>
      <c r="D212" s="14"/>
      <c r="E212" s="14"/>
      <c r="F212" s="14"/>
      <c r="G212" s="14"/>
      <c r="H212" s="14"/>
      <c r="I212" s="14"/>
      <c r="J212" s="12"/>
      <c r="K212" s="14"/>
      <c r="L212" s="14"/>
      <c r="M212" s="14"/>
      <c r="N212" s="12"/>
      <c r="O212" s="12"/>
      <c r="P212" s="12"/>
      <c r="Q212" s="13"/>
    </row>
    <row r="213" spans="1:17" x14ac:dyDescent="0.3">
      <c r="A213" s="15"/>
      <c r="B213" s="10"/>
      <c r="C213" s="14"/>
      <c r="D213" s="14"/>
      <c r="E213" s="14"/>
      <c r="F213" s="14"/>
      <c r="G213" s="14"/>
      <c r="H213" s="14"/>
      <c r="I213" s="14"/>
      <c r="J213" s="12"/>
      <c r="K213" s="14"/>
      <c r="L213" s="14"/>
      <c r="M213" s="14"/>
      <c r="N213" s="12"/>
      <c r="O213" s="12"/>
      <c r="P213" s="12"/>
      <c r="Q213" s="13"/>
    </row>
    <row r="214" spans="1:17" x14ac:dyDescent="0.3">
      <c r="A214" s="15"/>
      <c r="B214" s="10"/>
      <c r="C214" s="14"/>
      <c r="D214" s="14"/>
      <c r="E214" s="14"/>
      <c r="F214" s="14"/>
      <c r="G214" s="14"/>
      <c r="H214" s="14"/>
      <c r="I214" s="14"/>
      <c r="J214" s="12"/>
      <c r="K214" s="14"/>
      <c r="L214" s="14"/>
      <c r="M214" s="14"/>
      <c r="N214" s="12"/>
      <c r="O214" s="12"/>
      <c r="P214" s="12"/>
      <c r="Q214" s="13"/>
    </row>
    <row r="215" spans="1:17" x14ac:dyDescent="0.3">
      <c r="A215" s="15"/>
      <c r="B215" s="10"/>
      <c r="C215" s="14"/>
      <c r="D215" s="14"/>
      <c r="E215" s="14"/>
      <c r="F215" s="14"/>
      <c r="G215" s="14"/>
      <c r="H215" s="14"/>
      <c r="I215" s="14"/>
      <c r="J215" s="12"/>
      <c r="K215" s="14"/>
      <c r="L215" s="14"/>
      <c r="M215" s="14"/>
      <c r="N215" s="12"/>
      <c r="O215" s="12"/>
      <c r="P215" s="12"/>
      <c r="Q215" s="13"/>
    </row>
    <row r="216" spans="1:17" x14ac:dyDescent="0.3">
      <c r="A216" s="15"/>
      <c r="B216" s="10"/>
      <c r="C216" s="14"/>
      <c r="D216" s="14"/>
      <c r="E216" s="14"/>
      <c r="F216" s="14"/>
      <c r="G216" s="14"/>
      <c r="H216" s="14"/>
      <c r="I216" s="14"/>
      <c r="J216" s="12"/>
      <c r="K216" s="14"/>
      <c r="L216" s="14"/>
      <c r="M216" s="14"/>
      <c r="N216" s="12"/>
      <c r="O216" s="12"/>
      <c r="P216" s="12"/>
      <c r="Q216" s="13"/>
    </row>
    <row r="217" spans="1:17" x14ac:dyDescent="0.3">
      <c r="A217" s="15"/>
      <c r="B217" s="10"/>
      <c r="C217" s="14"/>
      <c r="D217" s="14"/>
      <c r="E217" s="14"/>
      <c r="F217" s="14"/>
      <c r="G217" s="14"/>
      <c r="H217" s="14"/>
      <c r="I217" s="14"/>
      <c r="J217" s="12"/>
      <c r="K217" s="14"/>
      <c r="L217" s="14"/>
      <c r="M217" s="14"/>
      <c r="N217" s="12"/>
      <c r="O217" s="12"/>
      <c r="P217" s="12"/>
      <c r="Q217" s="13"/>
    </row>
    <row r="218" spans="1:17" x14ac:dyDescent="0.3">
      <c r="A218" s="15"/>
      <c r="B218" s="10"/>
      <c r="C218" s="14"/>
      <c r="D218" s="14"/>
      <c r="E218" s="14"/>
      <c r="F218" s="14"/>
      <c r="G218" s="14"/>
      <c r="H218" s="14"/>
      <c r="I218" s="14"/>
      <c r="J218" s="12"/>
      <c r="K218" s="14"/>
      <c r="L218" s="14"/>
      <c r="M218" s="14"/>
      <c r="N218" s="12"/>
      <c r="O218" s="12"/>
      <c r="P218" s="12"/>
      <c r="Q218" s="13"/>
    </row>
    <row r="219" spans="1:17" x14ac:dyDescent="0.3">
      <c r="A219" s="15"/>
      <c r="B219" s="10"/>
      <c r="C219" s="14"/>
      <c r="D219" s="14"/>
      <c r="E219" s="14"/>
      <c r="F219" s="14"/>
      <c r="G219" s="14"/>
      <c r="H219" s="14"/>
      <c r="I219" s="14"/>
      <c r="J219" s="12"/>
      <c r="K219" s="14"/>
      <c r="L219" s="14"/>
      <c r="M219" s="14"/>
      <c r="N219" s="12"/>
      <c r="O219" s="12"/>
      <c r="P219" s="12"/>
      <c r="Q219" s="13"/>
    </row>
    <row r="220" spans="1:17" x14ac:dyDescent="0.3">
      <c r="A220" s="15"/>
      <c r="B220" s="10"/>
      <c r="C220" s="14"/>
      <c r="D220" s="14"/>
      <c r="E220" s="14"/>
      <c r="F220" s="14"/>
      <c r="G220" s="14"/>
      <c r="H220" s="14"/>
      <c r="I220" s="14"/>
      <c r="J220" s="12"/>
      <c r="K220" s="14"/>
      <c r="L220" s="14"/>
      <c r="M220" s="14"/>
      <c r="N220" s="12"/>
      <c r="O220" s="12"/>
      <c r="P220" s="12"/>
      <c r="Q220" s="13"/>
    </row>
    <row r="221" spans="1:17" x14ac:dyDescent="0.3">
      <c r="A221" s="15"/>
      <c r="B221" s="10"/>
      <c r="C221" s="14"/>
      <c r="D221" s="14"/>
      <c r="E221" s="14"/>
      <c r="F221" s="14"/>
      <c r="G221" s="14"/>
      <c r="H221" s="14"/>
      <c r="I221" s="14"/>
      <c r="J221" s="12"/>
      <c r="K221" s="14"/>
      <c r="L221" s="14"/>
      <c r="M221" s="14"/>
      <c r="N221" s="12"/>
      <c r="O221" s="12"/>
      <c r="P221" s="12"/>
      <c r="Q221" s="13"/>
    </row>
    <row r="222" spans="1:17" x14ac:dyDescent="0.3">
      <c r="A222" s="15"/>
      <c r="B222" s="10"/>
      <c r="C222" s="14"/>
      <c r="D222" s="14"/>
      <c r="E222" s="14"/>
      <c r="F222" s="14"/>
      <c r="G222" s="14"/>
      <c r="H222" s="14"/>
      <c r="I222" s="14"/>
      <c r="J222" s="12"/>
      <c r="K222" s="14"/>
      <c r="L222" s="14"/>
      <c r="M222" s="14"/>
      <c r="N222" s="12"/>
      <c r="O222" s="12"/>
      <c r="P222" s="12"/>
      <c r="Q222" s="13"/>
    </row>
    <row r="223" spans="1:17" x14ac:dyDescent="0.3">
      <c r="A223" s="15"/>
      <c r="B223" s="10"/>
      <c r="C223" s="14"/>
      <c r="D223" s="14"/>
      <c r="E223" s="14"/>
      <c r="F223" s="14"/>
      <c r="G223" s="14"/>
      <c r="H223" s="14"/>
      <c r="I223" s="14"/>
      <c r="J223" s="12"/>
      <c r="K223" s="14"/>
      <c r="L223" s="14"/>
      <c r="M223" s="14"/>
      <c r="N223" s="12"/>
      <c r="O223" s="12"/>
      <c r="P223" s="12"/>
      <c r="Q223" s="13"/>
    </row>
    <row r="224" spans="1:17" x14ac:dyDescent="0.3">
      <c r="A224" s="15"/>
      <c r="B224" s="10"/>
      <c r="C224" s="14"/>
      <c r="D224" s="14"/>
      <c r="E224" s="14"/>
      <c r="F224" s="14"/>
      <c r="G224" s="14"/>
      <c r="H224" s="14"/>
      <c r="I224" s="14"/>
      <c r="J224" s="12"/>
      <c r="K224" s="14"/>
      <c r="L224" s="14"/>
      <c r="M224" s="14"/>
      <c r="N224" s="12"/>
      <c r="O224" s="12"/>
      <c r="P224" s="12"/>
      <c r="Q224" s="16"/>
    </row>
    <row r="225" spans="1:17" x14ac:dyDescent="0.3">
      <c r="A225" s="15"/>
      <c r="B225" s="10"/>
      <c r="C225" s="14"/>
      <c r="D225" s="14"/>
      <c r="E225" s="14"/>
      <c r="F225" s="14"/>
      <c r="G225" s="14"/>
      <c r="H225" s="14"/>
      <c r="I225" s="14"/>
      <c r="J225" s="12"/>
      <c r="K225" s="14"/>
      <c r="L225" s="14"/>
      <c r="M225" s="14"/>
      <c r="N225" s="12"/>
      <c r="O225" s="12"/>
      <c r="P225" s="12"/>
      <c r="Q225" s="16"/>
    </row>
    <row r="226" spans="1:17" x14ac:dyDescent="0.3">
      <c r="A226" s="15"/>
      <c r="B226" s="17"/>
      <c r="C226" s="14"/>
      <c r="D226" s="14"/>
      <c r="E226" s="14"/>
      <c r="F226" s="14"/>
      <c r="G226" s="14"/>
      <c r="H226" s="14"/>
      <c r="I226" s="14"/>
      <c r="J226" s="12"/>
      <c r="K226" s="14"/>
      <c r="L226" s="14"/>
      <c r="M226" s="14"/>
      <c r="N226" s="12"/>
      <c r="O226" s="12"/>
      <c r="P226" s="12"/>
      <c r="Q226" s="12"/>
    </row>
    <row r="227" spans="1:17" x14ac:dyDescent="0.3">
      <c r="A227" s="15"/>
      <c r="B227" s="17"/>
      <c r="C227" s="14"/>
      <c r="D227" s="14"/>
      <c r="E227" s="14"/>
      <c r="F227" s="14"/>
      <c r="G227" s="14"/>
      <c r="H227" s="14"/>
      <c r="I227" s="14"/>
      <c r="J227" s="12"/>
      <c r="K227" s="14"/>
      <c r="L227" s="14"/>
      <c r="M227" s="14"/>
      <c r="N227" s="12"/>
      <c r="O227" s="12"/>
      <c r="P227" s="12"/>
      <c r="Q227" s="16"/>
    </row>
    <row r="228" spans="1:17" x14ac:dyDescent="0.3">
      <c r="A228" s="18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</row>
  </sheetData>
  <mergeCells count="104">
    <mergeCell ref="A1:Q1"/>
    <mergeCell ref="A2:I2"/>
    <mergeCell ref="J2:Q2"/>
    <mergeCell ref="C3:I3"/>
    <mergeCell ref="J3:N3"/>
    <mergeCell ref="O3:Q3"/>
    <mergeCell ref="J7:K7"/>
    <mergeCell ref="L7:M7"/>
    <mergeCell ref="J8:K8"/>
    <mergeCell ref="L8:M8"/>
    <mergeCell ref="J9:K9"/>
    <mergeCell ref="L9:M9"/>
    <mergeCell ref="O4:Q4"/>
    <mergeCell ref="A5:A7"/>
    <mergeCell ref="B5:B7"/>
    <mergeCell ref="C5:O5"/>
    <mergeCell ref="P5:P7"/>
    <mergeCell ref="Q5:Q7"/>
    <mergeCell ref="C6:C7"/>
    <mergeCell ref="D6:I6"/>
    <mergeCell ref="J6:M6"/>
    <mergeCell ref="N6:O6"/>
    <mergeCell ref="J13:K13"/>
    <mergeCell ref="L13:M13"/>
    <mergeCell ref="J14:K14"/>
    <mergeCell ref="L14:M14"/>
    <mergeCell ref="J15:K15"/>
    <mergeCell ref="L15:M15"/>
    <mergeCell ref="J10:K10"/>
    <mergeCell ref="L10:M10"/>
    <mergeCell ref="J11:K11"/>
    <mergeCell ref="L11:M11"/>
    <mergeCell ref="J12:K12"/>
    <mergeCell ref="L12:M12"/>
    <mergeCell ref="J19:K19"/>
    <mergeCell ref="L19:M19"/>
    <mergeCell ref="J20:K20"/>
    <mergeCell ref="L20:M20"/>
    <mergeCell ref="J21:K21"/>
    <mergeCell ref="L21:M21"/>
    <mergeCell ref="J16:K16"/>
    <mergeCell ref="L16:M16"/>
    <mergeCell ref="J17:K17"/>
    <mergeCell ref="L17:M17"/>
    <mergeCell ref="J18:K18"/>
    <mergeCell ref="L18:M18"/>
    <mergeCell ref="J25:K25"/>
    <mergeCell ref="L25:M25"/>
    <mergeCell ref="J26:K26"/>
    <mergeCell ref="L26:M26"/>
    <mergeCell ref="J27:K27"/>
    <mergeCell ref="L27:M27"/>
    <mergeCell ref="J22:K22"/>
    <mergeCell ref="L22:M22"/>
    <mergeCell ref="J23:K23"/>
    <mergeCell ref="L23:M23"/>
    <mergeCell ref="J24:K24"/>
    <mergeCell ref="L24:M24"/>
    <mergeCell ref="J31:K31"/>
    <mergeCell ref="L31:M31"/>
    <mergeCell ref="J32:K32"/>
    <mergeCell ref="L32:M32"/>
    <mergeCell ref="J33:K33"/>
    <mergeCell ref="L33:M33"/>
    <mergeCell ref="J28:K28"/>
    <mergeCell ref="L28:M28"/>
    <mergeCell ref="J29:K29"/>
    <mergeCell ref="L29:M29"/>
    <mergeCell ref="J30:K30"/>
    <mergeCell ref="L30:M30"/>
    <mergeCell ref="J37:K37"/>
    <mergeCell ref="L37:M37"/>
    <mergeCell ref="J38:K38"/>
    <mergeCell ref="L38:M38"/>
    <mergeCell ref="J39:K39"/>
    <mergeCell ref="L39:M39"/>
    <mergeCell ref="J34:K34"/>
    <mergeCell ref="L34:M34"/>
    <mergeCell ref="J35:K35"/>
    <mergeCell ref="L35:M35"/>
    <mergeCell ref="J36:K36"/>
    <mergeCell ref="L36:M36"/>
    <mergeCell ref="J43:K43"/>
    <mergeCell ref="L43:M43"/>
    <mergeCell ref="J44:K44"/>
    <mergeCell ref="L44:M44"/>
    <mergeCell ref="J45:K45"/>
    <mergeCell ref="L45:M45"/>
    <mergeCell ref="J40:K40"/>
    <mergeCell ref="L40:M40"/>
    <mergeCell ref="J41:K41"/>
    <mergeCell ref="L41:M41"/>
    <mergeCell ref="J42:K42"/>
    <mergeCell ref="L42:M42"/>
    <mergeCell ref="J49:K49"/>
    <mergeCell ref="L49:M49"/>
    <mergeCell ref="J50:K50"/>
    <mergeCell ref="L50:M50"/>
    <mergeCell ref="J46:K46"/>
    <mergeCell ref="L46:M46"/>
    <mergeCell ref="J47:K47"/>
    <mergeCell ref="L47:M47"/>
    <mergeCell ref="J48:K48"/>
    <mergeCell ref="L48:M48"/>
  </mergeCells>
  <conditionalFormatting sqref="Q8:Q46">
    <cfRule type="cellIs" dxfId="0" priority="1" operator="notEqual">
      <formula>"F"</formula>
    </cfRule>
  </conditionalFormatting>
  <pageMargins left="0.7" right="0.7" top="0.75" bottom="0.75" header="0.3" footer="0.3"/>
  <pageSetup orientation="landscape" r:id="rId1"/>
  <headerFooter>
    <oddFooter>&amp;R________________________
potpis nastavnika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7"/>
  <sheetViews>
    <sheetView topLeftCell="A2" workbookViewId="0">
      <selection activeCell="J9" sqref="J9:K9"/>
    </sheetView>
  </sheetViews>
  <sheetFormatPr defaultColWidth="14.44140625" defaultRowHeight="14.4" x14ac:dyDescent="0.3"/>
  <cols>
    <col min="1" max="1" width="7.6640625" style="1" customWidth="1"/>
    <col min="2" max="2" width="10.6640625" style="1" customWidth="1"/>
    <col min="3" max="3" width="22.6640625" style="1" customWidth="1"/>
    <col min="4" max="4" width="8.77734375" style="1" customWidth="1"/>
    <col min="5" max="5" width="8.77734375" style="20" customWidth="1"/>
    <col min="6" max="6" width="8.77734375" style="1" customWidth="1"/>
    <col min="7" max="7" width="11.5546875" style="1" customWidth="1"/>
    <col min="8" max="26" width="8.6640625" style="1" customWidth="1"/>
    <col min="27" max="16384" width="14.44140625" style="1"/>
  </cols>
  <sheetData>
    <row r="1" spans="1:7" x14ac:dyDescent="0.3">
      <c r="A1" s="82" t="s">
        <v>162</v>
      </c>
      <c r="B1" s="83"/>
      <c r="C1" s="83"/>
      <c r="D1" s="83"/>
      <c r="E1" s="83"/>
      <c r="F1" s="83"/>
      <c r="G1" s="84"/>
    </row>
    <row r="2" spans="1:7" x14ac:dyDescent="0.3">
      <c r="A2" s="85" t="s">
        <v>120</v>
      </c>
      <c r="B2" s="59"/>
      <c r="C2" s="59"/>
      <c r="D2" s="59"/>
      <c r="E2" s="59"/>
      <c r="F2" s="59"/>
      <c r="G2" s="86"/>
    </row>
    <row r="3" spans="1:7" x14ac:dyDescent="0.3">
      <c r="A3" s="85" t="s">
        <v>112</v>
      </c>
      <c r="B3" s="59"/>
      <c r="C3" s="60"/>
      <c r="D3" s="87" t="s">
        <v>159</v>
      </c>
      <c r="E3" s="59"/>
      <c r="F3" s="59"/>
      <c r="G3" s="86"/>
    </row>
    <row r="4" spans="1:7" ht="15" thickBot="1" x14ac:dyDescent="0.35">
      <c r="A4" s="88" t="s">
        <v>121</v>
      </c>
      <c r="B4" s="89"/>
      <c r="C4" s="90"/>
      <c r="D4" s="91" t="s">
        <v>113</v>
      </c>
      <c r="E4" s="89"/>
      <c r="F4" s="89"/>
      <c r="G4" s="92"/>
    </row>
    <row r="5" spans="1:7" ht="15" thickBot="1" x14ac:dyDescent="0.35"/>
    <row r="6" spans="1:7" x14ac:dyDescent="0.3">
      <c r="A6" s="93" t="s">
        <v>114</v>
      </c>
      <c r="B6" s="95" t="s">
        <v>115</v>
      </c>
      <c r="C6" s="95" t="s">
        <v>93</v>
      </c>
      <c r="D6" s="97" t="s">
        <v>116</v>
      </c>
      <c r="E6" s="98"/>
      <c r="F6" s="99"/>
      <c r="G6" s="100" t="s">
        <v>117</v>
      </c>
    </row>
    <row r="7" spans="1:7" ht="43.2" customHeight="1" x14ac:dyDescent="0.3">
      <c r="A7" s="94"/>
      <c r="B7" s="96"/>
      <c r="C7" s="96"/>
      <c r="D7" s="22" t="s">
        <v>118</v>
      </c>
      <c r="E7" s="23" t="s">
        <v>119</v>
      </c>
      <c r="F7" s="22" t="s">
        <v>85</v>
      </c>
      <c r="G7" s="101"/>
    </row>
    <row r="8" spans="1:7" x14ac:dyDescent="0.3">
      <c r="A8" s="24">
        <v>1</v>
      </c>
      <c r="B8" s="7" t="str">
        <f>EvidencijaA!A8</f>
        <v>20/2020</v>
      </c>
      <c r="C8" s="7" t="str">
        <f>EvidencijaA!B8</f>
        <v>Danica Duković</v>
      </c>
      <c r="D8" s="24" t="str">
        <f>EvidencijaA!U8</f>
        <v/>
      </c>
      <c r="E8" s="25" t="str">
        <f>EvidencijaA!T8</f>
        <v/>
      </c>
      <c r="F8" s="24">
        <f>EvidencijaA!P8</f>
        <v>0</v>
      </c>
      <c r="G8" s="25" t="str">
        <f>EvidencijaA!Q8</f>
        <v>F</v>
      </c>
    </row>
    <row r="9" spans="1:7" x14ac:dyDescent="0.3">
      <c r="A9" s="24">
        <f>A8+1</f>
        <v>2</v>
      </c>
      <c r="B9" s="7" t="str">
        <f>EvidencijaA!A9</f>
        <v>21/2020</v>
      </c>
      <c r="C9" s="7" t="str">
        <f>EvidencijaA!B9</f>
        <v>Milica Uskoković</v>
      </c>
      <c r="D9" s="24" t="str">
        <f>EvidencijaA!U9</f>
        <v/>
      </c>
      <c r="E9" s="25" t="str">
        <f>EvidencijaA!T9</f>
        <v/>
      </c>
      <c r="F9" s="24">
        <f>EvidencijaA!P9</f>
        <v>0</v>
      </c>
      <c r="G9" s="25" t="str">
        <f>EvidencijaA!Q9</f>
        <v>F</v>
      </c>
    </row>
    <row r="10" spans="1:7" x14ac:dyDescent="0.3">
      <c r="A10" s="24">
        <f t="shared" ref="A10:A14" si="0">A9+1</f>
        <v>3</v>
      </c>
      <c r="B10" s="7" t="str">
        <f>EvidencijaA!A10</f>
        <v>22/2020</v>
      </c>
      <c r="C10" s="7" t="str">
        <f>EvidencijaA!B10</f>
        <v>Maša Laban</v>
      </c>
      <c r="D10" s="24">
        <f>EvidencijaA!U10</f>
        <v>13.5</v>
      </c>
      <c r="E10" s="25" t="str">
        <f>EvidencijaA!T10</f>
        <v/>
      </c>
      <c r="F10" s="24">
        <f>EvidencijaA!P10</f>
        <v>13.5</v>
      </c>
      <c r="G10" s="25" t="str">
        <f>EvidencijaA!Q10</f>
        <v>F</v>
      </c>
    </row>
    <row r="11" spans="1:7" x14ac:dyDescent="0.3">
      <c r="A11" s="24">
        <f t="shared" si="0"/>
        <v>4</v>
      </c>
      <c r="B11" s="7" t="str">
        <f>EvidencijaA!A11</f>
        <v>23/2020</v>
      </c>
      <c r="C11" s="7" t="str">
        <f>EvidencijaA!B11</f>
        <v>Nemanja Kovačević</v>
      </c>
      <c r="D11" s="24" t="str">
        <f>EvidencijaA!U11</f>
        <v/>
      </c>
      <c r="E11" s="25" t="str">
        <f>EvidencijaA!T11</f>
        <v/>
      </c>
      <c r="F11" s="24">
        <f>EvidencijaA!P11</f>
        <v>0</v>
      </c>
      <c r="G11" s="25" t="str">
        <f>EvidencijaA!Q11</f>
        <v>F</v>
      </c>
    </row>
    <row r="12" spans="1:7" x14ac:dyDescent="0.3">
      <c r="A12" s="24">
        <f t="shared" si="0"/>
        <v>5</v>
      </c>
      <c r="B12" s="7" t="str">
        <f>EvidencijaA!A12</f>
        <v>1/2018</v>
      </c>
      <c r="C12" s="7" t="str">
        <f>EvidencijaA!B12</f>
        <v>Anđela Zečević</v>
      </c>
      <c r="D12" s="24" t="str">
        <f>EvidencijaA!U12</f>
        <v/>
      </c>
      <c r="E12" s="25" t="str">
        <f>EvidencijaA!T12</f>
        <v/>
      </c>
      <c r="F12" s="24">
        <f>EvidencijaA!P12</f>
        <v>0</v>
      </c>
      <c r="G12" s="25" t="str">
        <f>EvidencijaA!Q12</f>
        <v>F</v>
      </c>
    </row>
    <row r="13" spans="1:7" x14ac:dyDescent="0.3">
      <c r="A13" s="24">
        <f t="shared" si="0"/>
        <v>6</v>
      </c>
      <c r="B13" s="7" t="str">
        <f>EvidencijaA!A13</f>
        <v>5/2018</v>
      </c>
      <c r="C13" s="7" t="str">
        <f>EvidencijaA!B13</f>
        <v>Milica Ralević</v>
      </c>
      <c r="D13" s="24">
        <f>EvidencijaA!U13</f>
        <v>27</v>
      </c>
      <c r="E13" s="25">
        <f>EvidencijaA!T13</f>
        <v>12.5</v>
      </c>
      <c r="F13" s="24">
        <f>EvidencijaA!P13</f>
        <v>39.5</v>
      </c>
      <c r="G13" s="25" t="str">
        <f>EvidencijaA!Q13</f>
        <v>F</v>
      </c>
    </row>
    <row r="14" spans="1:7" x14ac:dyDescent="0.3">
      <c r="A14" s="24">
        <f t="shared" si="0"/>
        <v>7</v>
      </c>
      <c r="B14" s="7" t="str">
        <f>EvidencijaA!A14</f>
        <v>22/2017</v>
      </c>
      <c r="C14" s="7" t="str">
        <f>EvidencijaA!B14</f>
        <v>Ivana Fatić</v>
      </c>
      <c r="D14" s="24">
        <f>EvidencijaA!U14</f>
        <v>6.5</v>
      </c>
      <c r="E14" s="25" t="str">
        <f>EvidencijaA!T14</f>
        <v/>
      </c>
      <c r="F14" s="24">
        <f>EvidencijaA!P14</f>
        <v>6.5</v>
      </c>
      <c r="G14" s="25" t="str">
        <f>EvidencijaA!Q14</f>
        <v>F</v>
      </c>
    </row>
    <row r="15" spans="1:7" x14ac:dyDescent="0.3">
      <c r="A15" s="26"/>
      <c r="B15" s="10"/>
      <c r="C15" s="10"/>
      <c r="D15" s="26"/>
      <c r="E15" s="15"/>
      <c r="F15" s="26"/>
      <c r="G15" s="15"/>
    </row>
    <row r="16" spans="1:7" x14ac:dyDescent="0.3">
      <c r="A16" s="26"/>
      <c r="B16" s="10"/>
      <c r="C16" s="10"/>
      <c r="D16" s="26"/>
      <c r="E16" s="15"/>
      <c r="F16" s="26"/>
      <c r="G16" s="15"/>
    </row>
    <row r="17" spans="1:7" x14ac:dyDescent="0.3">
      <c r="A17" s="26"/>
      <c r="B17" s="10"/>
      <c r="C17" s="10"/>
      <c r="D17" s="26"/>
      <c r="E17" s="15"/>
      <c r="F17" s="26"/>
      <c r="G17" s="15"/>
    </row>
    <row r="18" spans="1:7" x14ac:dyDescent="0.3">
      <c r="A18" s="26"/>
      <c r="B18" s="10"/>
      <c r="C18" s="10"/>
      <c r="D18" s="26"/>
      <c r="E18" s="15"/>
      <c r="F18" s="26"/>
      <c r="G18" s="15"/>
    </row>
    <row r="19" spans="1:7" x14ac:dyDescent="0.3">
      <c r="A19" s="26"/>
      <c r="B19" s="10"/>
      <c r="C19" s="10"/>
      <c r="D19" s="26"/>
      <c r="E19" s="15"/>
      <c r="F19" s="26"/>
      <c r="G19" s="15"/>
    </row>
    <row r="20" spans="1:7" x14ac:dyDescent="0.3">
      <c r="A20" s="26"/>
      <c r="B20" s="10"/>
      <c r="C20" s="10"/>
      <c r="D20" s="26"/>
      <c r="E20" s="15"/>
      <c r="F20" s="26"/>
      <c r="G20" s="15"/>
    </row>
    <row r="21" spans="1:7" x14ac:dyDescent="0.3">
      <c r="A21" s="26"/>
      <c r="B21" s="10"/>
      <c r="C21" s="10"/>
      <c r="D21" s="26"/>
      <c r="E21" s="15"/>
      <c r="F21" s="26"/>
      <c r="G21" s="15"/>
    </row>
    <row r="22" spans="1:7" x14ac:dyDescent="0.3">
      <c r="A22" s="26"/>
      <c r="B22" s="10"/>
      <c r="C22" s="10"/>
      <c r="D22" s="26"/>
      <c r="E22" s="15"/>
      <c r="F22" s="26"/>
      <c r="G22" s="15"/>
    </row>
    <row r="23" spans="1:7" x14ac:dyDescent="0.3">
      <c r="A23" s="26"/>
      <c r="B23" s="10"/>
      <c r="C23" s="10"/>
      <c r="D23" s="26"/>
      <c r="E23" s="15"/>
      <c r="F23" s="26"/>
      <c r="G23" s="15"/>
    </row>
    <row r="24" spans="1:7" x14ac:dyDescent="0.3">
      <c r="A24" s="26"/>
      <c r="B24" s="10"/>
      <c r="C24" s="10"/>
      <c r="D24" s="26"/>
      <c r="E24" s="15"/>
      <c r="F24" s="26"/>
      <c r="G24" s="15"/>
    </row>
    <row r="25" spans="1:7" x14ac:dyDescent="0.3">
      <c r="A25" s="26"/>
      <c r="B25" s="10"/>
      <c r="C25" s="10"/>
      <c r="D25" s="26"/>
      <c r="E25" s="15"/>
      <c r="F25" s="26"/>
      <c r="G25" s="15"/>
    </row>
    <row r="26" spans="1:7" x14ac:dyDescent="0.3">
      <c r="A26" s="26"/>
      <c r="B26" s="10"/>
      <c r="C26" s="10"/>
      <c r="D26" s="26"/>
      <c r="E26" s="15"/>
      <c r="F26" s="26"/>
      <c r="G26" s="15"/>
    </row>
    <row r="27" spans="1:7" x14ac:dyDescent="0.3">
      <c r="A27" s="26"/>
      <c r="B27" s="10"/>
      <c r="C27" s="10"/>
      <c r="D27" s="26"/>
      <c r="E27" s="15"/>
      <c r="F27" s="26"/>
      <c r="G27" s="15"/>
    </row>
    <row r="28" spans="1:7" x14ac:dyDescent="0.3">
      <c r="A28" s="26"/>
      <c r="B28" s="10"/>
      <c r="C28" s="10"/>
      <c r="D28" s="26"/>
      <c r="E28" s="15"/>
      <c r="F28" s="26"/>
      <c r="G28" s="15"/>
    </row>
    <row r="29" spans="1:7" x14ac:dyDescent="0.3">
      <c r="A29" s="26"/>
      <c r="B29" s="10"/>
      <c r="C29" s="10"/>
      <c r="D29" s="26"/>
      <c r="E29" s="15"/>
      <c r="F29" s="26"/>
      <c r="G29" s="15"/>
    </row>
    <row r="30" spans="1:7" x14ac:dyDescent="0.3">
      <c r="A30" s="26"/>
      <c r="B30" s="10"/>
      <c r="C30" s="10"/>
      <c r="D30" s="26"/>
      <c r="E30" s="15"/>
      <c r="F30" s="26"/>
      <c r="G30" s="15"/>
    </row>
    <row r="31" spans="1:7" x14ac:dyDescent="0.3">
      <c r="A31" s="26"/>
      <c r="B31" s="10"/>
      <c r="C31" s="10"/>
      <c r="D31" s="26"/>
      <c r="E31" s="15"/>
      <c r="F31" s="26"/>
      <c r="G31" s="15"/>
    </row>
    <row r="32" spans="1:7" x14ac:dyDescent="0.3">
      <c r="A32" s="26"/>
      <c r="B32" s="10"/>
      <c r="C32" s="10"/>
      <c r="D32" s="26"/>
      <c r="E32" s="15"/>
      <c r="F32" s="26"/>
      <c r="G32" s="15"/>
    </row>
    <row r="33" spans="1:7" x14ac:dyDescent="0.3">
      <c r="A33" s="26"/>
      <c r="B33" s="10"/>
      <c r="C33" s="10"/>
      <c r="D33" s="26"/>
      <c r="E33" s="15"/>
      <c r="F33" s="26"/>
      <c r="G33" s="15"/>
    </row>
    <row r="34" spans="1:7" x14ac:dyDescent="0.3">
      <c r="A34" s="26"/>
      <c r="B34" s="10"/>
      <c r="C34" s="10"/>
      <c r="D34" s="26"/>
      <c r="E34" s="15"/>
      <c r="F34" s="26"/>
      <c r="G34" s="15"/>
    </row>
    <row r="35" spans="1:7" x14ac:dyDescent="0.3">
      <c r="A35" s="26"/>
      <c r="B35" s="10"/>
      <c r="C35" s="10"/>
      <c r="D35" s="26"/>
      <c r="E35" s="15"/>
      <c r="F35" s="26"/>
      <c r="G35" s="15"/>
    </row>
    <row r="36" spans="1:7" x14ac:dyDescent="0.3">
      <c r="A36" s="26"/>
      <c r="B36" s="10"/>
      <c r="C36" s="10"/>
      <c r="D36" s="26"/>
      <c r="E36" s="15"/>
      <c r="F36" s="26"/>
      <c r="G36" s="15"/>
    </row>
    <row r="37" spans="1:7" x14ac:dyDescent="0.3">
      <c r="A37" s="26"/>
      <c r="B37" s="10"/>
      <c r="C37" s="10"/>
      <c r="D37" s="26"/>
      <c r="E37" s="15"/>
      <c r="F37" s="26"/>
      <c r="G37" s="15"/>
    </row>
    <row r="38" spans="1:7" x14ac:dyDescent="0.3">
      <c r="A38" s="26"/>
      <c r="B38" s="10"/>
      <c r="C38" s="10"/>
      <c r="D38" s="26"/>
      <c r="E38" s="15"/>
      <c r="F38" s="26"/>
      <c r="G38" s="15"/>
    </row>
    <row r="39" spans="1:7" x14ac:dyDescent="0.3">
      <c r="A39" s="26"/>
      <c r="B39" s="10"/>
      <c r="C39" s="10"/>
      <c r="D39" s="26"/>
      <c r="E39" s="15"/>
      <c r="F39" s="26"/>
      <c r="G39" s="15"/>
    </row>
    <row r="40" spans="1:7" x14ac:dyDescent="0.3">
      <c r="A40" s="26"/>
      <c r="B40" s="10"/>
      <c r="C40" s="10"/>
      <c r="D40" s="26"/>
      <c r="E40" s="15"/>
      <c r="F40" s="26"/>
      <c r="G40" s="15"/>
    </row>
    <row r="41" spans="1:7" x14ac:dyDescent="0.3">
      <c r="A41" s="26"/>
      <c r="B41" s="10"/>
      <c r="C41" s="10"/>
      <c r="D41" s="26"/>
      <c r="E41" s="15"/>
      <c r="F41" s="26"/>
      <c r="G41" s="15"/>
    </row>
    <row r="42" spans="1:7" x14ac:dyDescent="0.3">
      <c r="A42" s="26"/>
      <c r="B42" s="10"/>
      <c r="C42" s="10"/>
      <c r="D42" s="26"/>
      <c r="E42" s="15"/>
      <c r="F42" s="26"/>
      <c r="G42" s="15"/>
    </row>
    <row r="43" spans="1:7" x14ac:dyDescent="0.3">
      <c r="A43" s="26"/>
      <c r="B43" s="10"/>
      <c r="C43" s="10"/>
      <c r="D43" s="26"/>
      <c r="E43" s="15"/>
      <c r="F43" s="26"/>
      <c r="G43" s="15"/>
    </row>
    <row r="44" spans="1:7" x14ac:dyDescent="0.3">
      <c r="A44" s="26"/>
      <c r="B44" s="10"/>
      <c r="C44" s="10"/>
      <c r="D44" s="26"/>
      <c r="E44" s="15"/>
      <c r="F44" s="26"/>
      <c r="G44" s="15"/>
    </row>
    <row r="45" spans="1:7" x14ac:dyDescent="0.3">
      <c r="A45" s="26"/>
      <c r="B45" s="10"/>
      <c r="C45" s="10"/>
      <c r="D45" s="26"/>
      <c r="E45" s="15"/>
      <c r="F45" s="26"/>
      <c r="G45" s="15"/>
    </row>
    <row r="46" spans="1:7" x14ac:dyDescent="0.3">
      <c r="A46" s="26"/>
      <c r="B46" s="10"/>
      <c r="C46" s="10"/>
      <c r="D46" s="26"/>
      <c r="E46" s="15"/>
      <c r="F46" s="26"/>
      <c r="G46" s="15"/>
    </row>
    <row r="47" spans="1:7" x14ac:dyDescent="0.3">
      <c r="A47" s="26"/>
      <c r="B47" s="10"/>
      <c r="C47" s="10"/>
      <c r="D47" s="26"/>
      <c r="E47" s="15"/>
      <c r="F47" s="26"/>
      <c r="G47" s="15"/>
    </row>
    <row r="48" spans="1:7" x14ac:dyDescent="0.3">
      <c r="A48" s="26"/>
      <c r="B48" s="10"/>
      <c r="C48" s="10"/>
      <c r="D48" s="26"/>
      <c r="E48" s="15"/>
      <c r="F48" s="26"/>
      <c r="G48" s="15"/>
    </row>
    <row r="49" spans="1:7" x14ac:dyDescent="0.3">
      <c r="A49" s="26"/>
      <c r="B49" s="10"/>
      <c r="C49" s="10"/>
      <c r="D49" s="26"/>
      <c r="E49" s="15"/>
      <c r="F49" s="26"/>
      <c r="G49" s="15"/>
    </row>
    <row r="50" spans="1:7" x14ac:dyDescent="0.3">
      <c r="A50" s="26"/>
      <c r="B50" s="10"/>
      <c r="C50" s="10"/>
      <c r="D50" s="26"/>
      <c r="E50" s="15"/>
      <c r="F50" s="26"/>
      <c r="G50" s="15"/>
    </row>
    <row r="51" spans="1:7" x14ac:dyDescent="0.3">
      <c r="A51" s="26"/>
      <c r="B51" s="10"/>
      <c r="C51" s="10"/>
      <c r="D51" s="26"/>
      <c r="E51" s="15"/>
      <c r="F51" s="26"/>
      <c r="G51" s="15"/>
    </row>
    <row r="52" spans="1:7" x14ac:dyDescent="0.3">
      <c r="A52" s="26"/>
      <c r="B52" s="10"/>
      <c r="C52" s="10"/>
      <c r="D52" s="26"/>
      <c r="E52" s="15"/>
      <c r="F52" s="26"/>
      <c r="G52" s="15"/>
    </row>
    <row r="53" spans="1:7" x14ac:dyDescent="0.3">
      <c r="A53" s="26"/>
      <c r="B53" s="10"/>
      <c r="C53" s="10"/>
      <c r="D53" s="26"/>
      <c r="E53" s="15"/>
      <c r="F53" s="26"/>
      <c r="G53" s="15"/>
    </row>
    <row r="54" spans="1:7" x14ac:dyDescent="0.3">
      <c r="A54" s="26"/>
      <c r="B54" s="10"/>
      <c r="C54" s="10"/>
      <c r="D54" s="26"/>
      <c r="E54" s="15"/>
      <c r="F54" s="26"/>
      <c r="G54" s="15"/>
    </row>
    <row r="55" spans="1:7" x14ac:dyDescent="0.3">
      <c r="A55" s="26"/>
      <c r="B55" s="10"/>
      <c r="C55" s="10"/>
      <c r="D55" s="26"/>
      <c r="E55" s="15"/>
      <c r="F55" s="26"/>
      <c r="G55" s="15"/>
    </row>
    <row r="56" spans="1:7" x14ac:dyDescent="0.3">
      <c r="A56" s="26"/>
      <c r="B56" s="10"/>
      <c r="C56" s="10"/>
      <c r="D56" s="26"/>
      <c r="E56" s="15"/>
      <c r="F56" s="26"/>
      <c r="G56" s="15"/>
    </row>
    <row r="57" spans="1:7" x14ac:dyDescent="0.3">
      <c r="A57" s="26"/>
      <c r="B57" s="10"/>
      <c r="C57" s="10"/>
      <c r="D57" s="26"/>
      <c r="E57" s="15"/>
      <c r="F57" s="26"/>
      <c r="G57" s="15"/>
    </row>
    <row r="58" spans="1:7" x14ac:dyDescent="0.3">
      <c r="A58" s="26"/>
      <c r="B58" s="10"/>
      <c r="C58" s="10"/>
      <c r="D58" s="26"/>
      <c r="E58" s="15"/>
      <c r="F58" s="26"/>
      <c r="G58" s="15"/>
    </row>
    <row r="59" spans="1:7" x14ac:dyDescent="0.3">
      <c r="A59" s="26"/>
      <c r="B59" s="10"/>
      <c r="C59" s="10"/>
      <c r="D59" s="26"/>
      <c r="E59" s="15"/>
      <c r="F59" s="26"/>
      <c r="G59" s="15"/>
    </row>
    <row r="60" spans="1:7" x14ac:dyDescent="0.3">
      <c r="A60" s="26"/>
      <c r="B60" s="10"/>
      <c r="C60" s="10"/>
      <c r="D60" s="26"/>
      <c r="E60" s="15"/>
      <c r="F60" s="26"/>
      <c r="G60" s="15"/>
    </row>
    <row r="61" spans="1:7" x14ac:dyDescent="0.3">
      <c r="A61" s="26"/>
      <c r="B61" s="10"/>
      <c r="C61" s="10"/>
      <c r="D61" s="26"/>
      <c r="E61" s="15"/>
      <c r="F61" s="26"/>
      <c r="G61" s="15"/>
    </row>
    <row r="62" spans="1:7" x14ac:dyDescent="0.3">
      <c r="A62" s="26"/>
      <c r="B62" s="10"/>
      <c r="C62" s="10"/>
      <c r="D62" s="26"/>
      <c r="E62" s="15"/>
      <c r="F62" s="26"/>
      <c r="G62" s="15"/>
    </row>
    <row r="63" spans="1:7" x14ac:dyDescent="0.3">
      <c r="A63" s="26"/>
      <c r="B63" s="10"/>
      <c r="C63" s="10"/>
      <c r="D63" s="26"/>
      <c r="E63" s="15"/>
      <c r="F63" s="26"/>
      <c r="G63" s="15"/>
    </row>
    <row r="64" spans="1:7" x14ac:dyDescent="0.3">
      <c r="A64" s="26"/>
      <c r="B64" s="10"/>
      <c r="C64" s="10"/>
      <c r="D64" s="26"/>
      <c r="E64" s="15"/>
      <c r="F64" s="26"/>
      <c r="G64" s="15"/>
    </row>
    <row r="65" spans="1:7" x14ac:dyDescent="0.3">
      <c r="A65" s="26"/>
      <c r="B65" s="10"/>
      <c r="C65" s="10"/>
      <c r="D65" s="26"/>
      <c r="E65" s="15"/>
      <c r="F65" s="26"/>
      <c r="G65" s="15"/>
    </row>
    <row r="66" spans="1:7" x14ac:dyDescent="0.3">
      <c r="A66" s="26"/>
      <c r="B66" s="10"/>
      <c r="C66" s="10"/>
      <c r="D66" s="26"/>
      <c r="E66" s="15"/>
      <c r="F66" s="26"/>
      <c r="G66" s="15"/>
    </row>
    <row r="67" spans="1:7" x14ac:dyDescent="0.3">
      <c r="A67" s="26"/>
      <c r="B67" s="10"/>
      <c r="C67" s="10"/>
      <c r="D67" s="26"/>
      <c r="E67" s="15"/>
      <c r="F67" s="26"/>
      <c r="G67" s="15"/>
    </row>
    <row r="68" spans="1:7" x14ac:dyDescent="0.3">
      <c r="A68" s="26"/>
      <c r="B68" s="10"/>
      <c r="C68" s="10"/>
      <c r="D68" s="26"/>
      <c r="E68" s="15"/>
      <c r="F68" s="26"/>
      <c r="G68" s="15"/>
    </row>
    <row r="69" spans="1:7" x14ac:dyDescent="0.3">
      <c r="A69" s="26"/>
      <c r="B69" s="10"/>
      <c r="C69" s="10"/>
      <c r="D69" s="26"/>
      <c r="E69" s="15"/>
      <c r="F69" s="26"/>
      <c r="G69" s="15"/>
    </row>
    <row r="70" spans="1:7" x14ac:dyDescent="0.3">
      <c r="A70" s="26"/>
      <c r="B70" s="10"/>
      <c r="C70" s="10"/>
      <c r="D70" s="26"/>
      <c r="E70" s="15"/>
      <c r="F70" s="26"/>
      <c r="G70" s="15"/>
    </row>
    <row r="71" spans="1:7" x14ac:dyDescent="0.3">
      <c r="A71" s="26"/>
      <c r="B71" s="10"/>
      <c r="C71" s="10"/>
      <c r="D71" s="26"/>
      <c r="E71" s="15"/>
      <c r="F71" s="26"/>
      <c r="G71" s="15"/>
    </row>
    <row r="72" spans="1:7" x14ac:dyDescent="0.3">
      <c r="A72" s="26"/>
      <c r="B72" s="10"/>
      <c r="C72" s="10"/>
      <c r="D72" s="26"/>
      <c r="E72" s="15"/>
      <c r="F72" s="26"/>
      <c r="G72" s="15"/>
    </row>
    <row r="73" spans="1:7" x14ac:dyDescent="0.3">
      <c r="A73" s="26"/>
      <c r="B73" s="10"/>
      <c r="C73" s="10"/>
      <c r="D73" s="26"/>
      <c r="E73" s="15"/>
      <c r="F73" s="26"/>
      <c r="G73" s="15"/>
    </row>
    <row r="74" spans="1:7" x14ac:dyDescent="0.3">
      <c r="A74" s="26"/>
      <c r="B74" s="10"/>
      <c r="C74" s="10"/>
      <c r="D74" s="26"/>
      <c r="E74" s="15"/>
      <c r="F74" s="26"/>
      <c r="G74" s="15"/>
    </row>
    <row r="75" spans="1:7" x14ac:dyDescent="0.3">
      <c r="A75" s="26"/>
      <c r="B75" s="10"/>
      <c r="C75" s="10"/>
      <c r="D75" s="26"/>
      <c r="E75" s="15"/>
      <c r="F75" s="26"/>
      <c r="G75" s="15"/>
    </row>
    <row r="76" spans="1:7" x14ac:dyDescent="0.3">
      <c r="A76" s="26"/>
      <c r="B76" s="10"/>
      <c r="C76" s="10"/>
      <c r="D76" s="26"/>
      <c r="E76" s="15"/>
      <c r="F76" s="26"/>
      <c r="G76" s="15"/>
    </row>
    <row r="77" spans="1:7" x14ac:dyDescent="0.3">
      <c r="A77" s="26"/>
      <c r="B77" s="10"/>
      <c r="C77" s="10"/>
      <c r="D77" s="26"/>
      <c r="E77" s="15"/>
      <c r="F77" s="26"/>
      <c r="G77" s="15"/>
    </row>
    <row r="78" spans="1:7" x14ac:dyDescent="0.3">
      <c r="A78" s="26"/>
      <c r="B78" s="10"/>
      <c r="C78" s="10"/>
      <c r="D78" s="26"/>
      <c r="E78" s="15"/>
      <c r="F78" s="26"/>
      <c r="G78" s="15"/>
    </row>
    <row r="79" spans="1:7" x14ac:dyDescent="0.3">
      <c r="A79" s="26"/>
      <c r="B79" s="10"/>
      <c r="C79" s="10"/>
      <c r="D79" s="26"/>
      <c r="E79" s="15"/>
      <c r="F79" s="26"/>
      <c r="G79" s="15"/>
    </row>
    <row r="80" spans="1:7" x14ac:dyDescent="0.3">
      <c r="A80" s="26"/>
      <c r="B80" s="10"/>
      <c r="C80" s="10"/>
      <c r="D80" s="26"/>
      <c r="E80" s="15"/>
      <c r="F80" s="26"/>
      <c r="G80" s="15"/>
    </row>
    <row r="81" spans="1:7" x14ac:dyDescent="0.3">
      <c r="A81" s="26"/>
      <c r="B81" s="10"/>
      <c r="C81" s="10"/>
      <c r="D81" s="26"/>
      <c r="E81" s="15"/>
      <c r="F81" s="26"/>
      <c r="G81" s="15"/>
    </row>
    <row r="82" spans="1:7" x14ac:dyDescent="0.3">
      <c r="A82" s="26"/>
      <c r="B82" s="10"/>
      <c r="C82" s="10"/>
      <c r="D82" s="26"/>
      <c r="E82" s="15"/>
      <c r="F82" s="26"/>
      <c r="G82" s="15"/>
    </row>
    <row r="83" spans="1:7" x14ac:dyDescent="0.3">
      <c r="A83" s="26"/>
      <c r="B83" s="10"/>
      <c r="C83" s="10"/>
      <c r="D83" s="26"/>
      <c r="E83" s="15"/>
      <c r="F83" s="26"/>
      <c r="G83" s="15"/>
    </row>
    <row r="84" spans="1:7" x14ac:dyDescent="0.3">
      <c r="A84" s="26"/>
      <c r="B84" s="10"/>
      <c r="C84" s="10"/>
      <c r="D84" s="26"/>
      <c r="E84" s="15"/>
      <c r="F84" s="26"/>
      <c r="G84" s="15"/>
    </row>
    <row r="85" spans="1:7" x14ac:dyDescent="0.3">
      <c r="A85" s="26"/>
      <c r="B85" s="10"/>
      <c r="C85" s="10"/>
      <c r="D85" s="26"/>
      <c r="E85" s="15"/>
      <c r="F85" s="26"/>
      <c r="G85" s="15"/>
    </row>
    <row r="86" spans="1:7" x14ac:dyDescent="0.3">
      <c r="A86" s="26"/>
      <c r="B86" s="10"/>
      <c r="C86" s="10"/>
      <c r="D86" s="26"/>
      <c r="E86" s="15"/>
      <c r="F86" s="26"/>
      <c r="G86" s="15"/>
    </row>
    <row r="87" spans="1:7" x14ac:dyDescent="0.3">
      <c r="A87" s="26"/>
      <c r="B87" s="10"/>
      <c r="C87" s="10"/>
      <c r="D87" s="26"/>
      <c r="E87" s="15"/>
      <c r="F87" s="26"/>
      <c r="G87" s="15"/>
    </row>
    <row r="88" spans="1:7" x14ac:dyDescent="0.3">
      <c r="A88" s="26"/>
      <c r="B88" s="10"/>
      <c r="C88" s="10"/>
      <c r="D88" s="26"/>
      <c r="E88" s="15"/>
      <c r="F88" s="26"/>
      <c r="G88" s="15"/>
    </row>
    <row r="89" spans="1:7" x14ac:dyDescent="0.3">
      <c r="A89" s="26"/>
      <c r="B89" s="10"/>
      <c r="C89" s="10"/>
      <c r="D89" s="26"/>
      <c r="E89" s="15"/>
      <c r="F89" s="26"/>
      <c r="G89" s="15"/>
    </row>
    <row r="90" spans="1:7" x14ac:dyDescent="0.3">
      <c r="A90" s="26"/>
      <c r="B90" s="10"/>
      <c r="C90" s="10"/>
      <c r="D90" s="26"/>
      <c r="E90" s="15"/>
      <c r="F90" s="26"/>
      <c r="G90" s="15"/>
    </row>
    <row r="91" spans="1:7" x14ac:dyDescent="0.3">
      <c r="A91" s="26"/>
      <c r="B91" s="10"/>
      <c r="C91" s="10"/>
      <c r="D91" s="26"/>
      <c r="E91" s="15"/>
      <c r="F91" s="26"/>
      <c r="G91" s="15"/>
    </row>
    <row r="92" spans="1:7" x14ac:dyDescent="0.3">
      <c r="A92" s="26"/>
      <c r="B92" s="10"/>
      <c r="C92" s="10"/>
      <c r="D92" s="26"/>
      <c r="E92" s="15"/>
      <c r="F92" s="26"/>
      <c r="G92" s="15"/>
    </row>
    <row r="93" spans="1:7" x14ac:dyDescent="0.3">
      <c r="A93" s="26"/>
      <c r="B93" s="10"/>
      <c r="C93" s="10"/>
      <c r="D93" s="26"/>
      <c r="E93" s="15"/>
      <c r="F93" s="26"/>
      <c r="G93" s="15"/>
    </row>
    <row r="94" spans="1:7" x14ac:dyDescent="0.3">
      <c r="A94" s="26"/>
      <c r="B94" s="10"/>
      <c r="C94" s="10"/>
      <c r="D94" s="26"/>
      <c r="E94" s="15"/>
      <c r="F94" s="26"/>
      <c r="G94" s="15"/>
    </row>
    <row r="95" spans="1:7" x14ac:dyDescent="0.3">
      <c r="A95" s="26"/>
      <c r="B95" s="10"/>
      <c r="C95" s="10"/>
      <c r="D95" s="26"/>
      <c r="E95" s="15"/>
      <c r="F95" s="26"/>
      <c r="G95" s="15"/>
    </row>
    <row r="96" spans="1:7" x14ac:dyDescent="0.3">
      <c r="A96" s="26"/>
      <c r="B96" s="10"/>
      <c r="C96" s="10"/>
      <c r="D96" s="26"/>
      <c r="E96" s="15"/>
      <c r="F96" s="26"/>
      <c r="G96" s="15"/>
    </row>
    <row r="97" spans="1:7" x14ac:dyDescent="0.3">
      <c r="A97" s="26"/>
      <c r="B97" s="10"/>
      <c r="C97" s="10"/>
      <c r="D97" s="26"/>
      <c r="E97" s="15"/>
      <c r="F97" s="26"/>
      <c r="G97" s="15"/>
    </row>
    <row r="98" spans="1:7" x14ac:dyDescent="0.3">
      <c r="A98" s="26"/>
      <c r="B98" s="10"/>
      <c r="C98" s="10"/>
      <c r="D98" s="26"/>
      <c r="E98" s="15"/>
      <c r="F98" s="26"/>
      <c r="G98" s="15"/>
    </row>
    <row r="99" spans="1:7" x14ac:dyDescent="0.3">
      <c r="A99" s="26"/>
      <c r="B99" s="10"/>
      <c r="C99" s="10"/>
      <c r="D99" s="26"/>
      <c r="E99" s="15"/>
      <c r="F99" s="26"/>
      <c r="G99" s="15"/>
    </row>
    <row r="100" spans="1:7" x14ac:dyDescent="0.3">
      <c r="A100" s="26"/>
      <c r="B100" s="10"/>
      <c r="C100" s="10"/>
      <c r="D100" s="26"/>
      <c r="E100" s="15"/>
      <c r="F100" s="26"/>
      <c r="G100" s="15"/>
    </row>
    <row r="101" spans="1:7" x14ac:dyDescent="0.3">
      <c r="A101" s="26"/>
      <c r="B101" s="10"/>
      <c r="C101" s="10"/>
      <c r="D101" s="26"/>
      <c r="E101" s="15"/>
      <c r="F101" s="26"/>
      <c r="G101" s="15"/>
    </row>
    <row r="102" spans="1:7" x14ac:dyDescent="0.3">
      <c r="A102" s="26"/>
      <c r="B102" s="10"/>
      <c r="C102" s="10"/>
      <c r="D102" s="26"/>
      <c r="E102" s="15"/>
      <c r="F102" s="26"/>
      <c r="G102" s="15"/>
    </row>
    <row r="103" spans="1:7" x14ac:dyDescent="0.3">
      <c r="A103" s="26"/>
      <c r="B103" s="10"/>
      <c r="C103" s="10"/>
      <c r="D103" s="26"/>
      <c r="E103" s="15"/>
      <c r="F103" s="26"/>
      <c r="G103" s="15"/>
    </row>
    <row r="104" spans="1:7" x14ac:dyDescent="0.3">
      <c r="A104" s="26"/>
      <c r="B104" s="10"/>
      <c r="C104" s="10"/>
      <c r="D104" s="26"/>
      <c r="E104" s="15"/>
      <c r="F104" s="26"/>
      <c r="G104" s="15"/>
    </row>
    <row r="105" spans="1:7" x14ac:dyDescent="0.3">
      <c r="A105" s="26"/>
      <c r="B105" s="10"/>
      <c r="C105" s="10"/>
      <c r="D105" s="26"/>
      <c r="E105" s="15"/>
      <c r="F105" s="26"/>
      <c r="G105" s="15"/>
    </row>
    <row r="106" spans="1:7" x14ac:dyDescent="0.3">
      <c r="A106" s="26"/>
      <c r="B106" s="10"/>
      <c r="C106" s="10"/>
      <c r="D106" s="26"/>
      <c r="E106" s="15"/>
      <c r="F106" s="26"/>
      <c r="G106" s="15"/>
    </row>
    <row r="107" spans="1:7" x14ac:dyDescent="0.3">
      <c r="A107" s="26"/>
      <c r="B107" s="10"/>
      <c r="C107" s="10"/>
      <c r="D107" s="26"/>
      <c r="E107" s="15"/>
      <c r="F107" s="26"/>
      <c r="G107" s="15"/>
    </row>
    <row r="108" spans="1:7" x14ac:dyDescent="0.3">
      <c r="A108" s="26"/>
      <c r="B108" s="10"/>
      <c r="C108" s="10"/>
      <c r="D108" s="26"/>
      <c r="E108" s="15"/>
      <c r="F108" s="26"/>
      <c r="G108" s="15"/>
    </row>
    <row r="109" spans="1:7" x14ac:dyDescent="0.3">
      <c r="A109" s="26"/>
      <c r="B109" s="10"/>
      <c r="C109" s="10"/>
      <c r="D109" s="26"/>
      <c r="E109" s="15"/>
      <c r="F109" s="26"/>
      <c r="G109" s="15"/>
    </row>
    <row r="110" spans="1:7" x14ac:dyDescent="0.3">
      <c r="A110" s="26"/>
      <c r="B110" s="10"/>
      <c r="C110" s="10"/>
      <c r="D110" s="26"/>
      <c r="E110" s="15"/>
      <c r="F110" s="26"/>
      <c r="G110" s="15"/>
    </row>
    <row r="111" spans="1:7" x14ac:dyDescent="0.3">
      <c r="A111" s="26"/>
      <c r="B111" s="10"/>
      <c r="C111" s="10"/>
      <c r="D111" s="26"/>
      <c r="E111" s="15"/>
      <c r="F111" s="26"/>
      <c r="G111" s="15"/>
    </row>
    <row r="112" spans="1:7" x14ac:dyDescent="0.3">
      <c r="A112" s="26"/>
      <c r="B112" s="10"/>
      <c r="C112" s="10"/>
      <c r="D112" s="26"/>
      <c r="E112" s="15"/>
      <c r="F112" s="26"/>
      <c r="G112" s="15"/>
    </row>
    <row r="113" spans="1:7" x14ac:dyDescent="0.3">
      <c r="A113" s="26"/>
      <c r="B113" s="10"/>
      <c r="C113" s="10"/>
      <c r="D113" s="26"/>
      <c r="E113" s="15"/>
      <c r="F113" s="26"/>
      <c r="G113" s="15"/>
    </row>
    <row r="114" spans="1:7" x14ac:dyDescent="0.3">
      <c r="A114" s="26"/>
      <c r="B114" s="10"/>
      <c r="C114" s="10"/>
      <c r="D114" s="26"/>
      <c r="E114" s="15"/>
      <c r="F114" s="26"/>
      <c r="G114" s="15"/>
    </row>
    <row r="115" spans="1:7" x14ac:dyDescent="0.3">
      <c r="A115" s="26"/>
      <c r="B115" s="10"/>
      <c r="C115" s="10"/>
      <c r="D115" s="26"/>
      <c r="E115" s="15"/>
      <c r="F115" s="26"/>
      <c r="G115" s="15"/>
    </row>
    <row r="116" spans="1:7" x14ac:dyDescent="0.3">
      <c r="A116" s="26"/>
      <c r="B116" s="10"/>
      <c r="C116" s="10"/>
      <c r="D116" s="26"/>
      <c r="E116" s="15"/>
      <c r="F116" s="26"/>
      <c r="G116" s="15"/>
    </row>
    <row r="117" spans="1:7" x14ac:dyDescent="0.3">
      <c r="A117" s="26"/>
      <c r="B117" s="10"/>
      <c r="C117" s="10"/>
      <c r="D117" s="26"/>
      <c r="E117" s="15"/>
      <c r="F117" s="26"/>
      <c r="G117" s="15"/>
    </row>
    <row r="118" spans="1:7" x14ac:dyDescent="0.3">
      <c r="A118" s="26"/>
      <c r="B118" s="10"/>
      <c r="C118" s="10"/>
      <c r="D118" s="26"/>
      <c r="E118" s="15"/>
      <c r="F118" s="26"/>
      <c r="G118" s="15"/>
    </row>
    <row r="119" spans="1:7" x14ac:dyDescent="0.3">
      <c r="A119" s="26"/>
      <c r="B119" s="10"/>
      <c r="C119" s="10"/>
      <c r="D119" s="26"/>
      <c r="E119" s="15"/>
      <c r="F119" s="26"/>
      <c r="G119" s="15"/>
    </row>
    <row r="120" spans="1:7" x14ac:dyDescent="0.3">
      <c r="A120" s="26"/>
      <c r="B120" s="10"/>
      <c r="C120" s="10"/>
      <c r="D120" s="26"/>
      <c r="E120" s="15"/>
      <c r="F120" s="26"/>
      <c r="G120" s="15"/>
    </row>
    <row r="121" spans="1:7" x14ac:dyDescent="0.3">
      <c r="A121" s="26"/>
      <c r="B121" s="10"/>
      <c r="C121" s="10"/>
      <c r="D121" s="26"/>
      <c r="E121" s="15"/>
      <c r="F121" s="26"/>
      <c r="G121" s="15"/>
    </row>
    <row r="122" spans="1:7" x14ac:dyDescent="0.3">
      <c r="A122" s="26"/>
      <c r="B122" s="10"/>
      <c r="C122" s="10"/>
      <c r="D122" s="26"/>
      <c r="E122" s="15"/>
      <c r="F122" s="26"/>
      <c r="G122" s="15"/>
    </row>
    <row r="123" spans="1:7" x14ac:dyDescent="0.3">
      <c r="A123" s="26"/>
      <c r="B123" s="10"/>
      <c r="C123" s="10"/>
      <c r="D123" s="26"/>
      <c r="E123" s="15"/>
      <c r="F123" s="26"/>
      <c r="G123" s="15"/>
    </row>
    <row r="124" spans="1:7" x14ac:dyDescent="0.3">
      <c r="A124" s="26"/>
      <c r="B124" s="10"/>
      <c r="C124" s="10"/>
      <c r="D124" s="26"/>
      <c r="E124" s="15"/>
      <c r="F124" s="26"/>
      <c r="G124" s="15"/>
    </row>
    <row r="125" spans="1:7" x14ac:dyDescent="0.3">
      <c r="A125" s="26"/>
      <c r="B125" s="10"/>
      <c r="C125" s="10"/>
      <c r="D125" s="26"/>
      <c r="E125" s="15"/>
      <c r="F125" s="26"/>
      <c r="G125" s="15"/>
    </row>
    <row r="126" spans="1:7" x14ac:dyDescent="0.3">
      <c r="A126" s="26"/>
      <c r="B126" s="10"/>
      <c r="C126" s="10"/>
      <c r="D126" s="26"/>
      <c r="E126" s="15"/>
      <c r="F126" s="26"/>
      <c r="G126" s="15"/>
    </row>
    <row r="127" spans="1:7" x14ac:dyDescent="0.3">
      <c r="A127" s="26"/>
      <c r="B127" s="10"/>
      <c r="C127" s="10"/>
      <c r="D127" s="26"/>
      <c r="E127" s="15"/>
      <c r="F127" s="26"/>
      <c r="G127" s="15"/>
    </row>
    <row r="128" spans="1:7" x14ac:dyDescent="0.3">
      <c r="A128" s="26"/>
      <c r="B128" s="10"/>
      <c r="C128" s="10"/>
      <c r="D128" s="26"/>
      <c r="E128" s="15"/>
      <c r="F128" s="26"/>
      <c r="G128" s="15"/>
    </row>
    <row r="129" spans="1:7" x14ac:dyDescent="0.3">
      <c r="A129" s="26"/>
      <c r="B129" s="10"/>
      <c r="C129" s="10"/>
      <c r="D129" s="26"/>
      <c r="E129" s="15"/>
      <c r="F129" s="26"/>
      <c r="G129" s="15"/>
    </row>
    <row r="130" spans="1:7" x14ac:dyDescent="0.3">
      <c r="A130" s="26"/>
      <c r="B130" s="10"/>
      <c r="C130" s="10"/>
      <c r="D130" s="26"/>
      <c r="E130" s="15"/>
      <c r="F130" s="26"/>
      <c r="G130" s="15"/>
    </row>
    <row r="131" spans="1:7" x14ac:dyDescent="0.3">
      <c r="A131" s="26"/>
      <c r="B131" s="10"/>
      <c r="C131" s="10"/>
      <c r="D131" s="26"/>
      <c r="E131" s="15"/>
      <c r="F131" s="26"/>
      <c r="G131" s="15"/>
    </row>
    <row r="132" spans="1:7" x14ac:dyDescent="0.3">
      <c r="A132" s="26"/>
      <c r="B132" s="10"/>
      <c r="C132" s="10"/>
      <c r="D132" s="26"/>
      <c r="E132" s="15"/>
      <c r="F132" s="26"/>
      <c r="G132" s="15"/>
    </row>
    <row r="133" spans="1:7" x14ac:dyDescent="0.3">
      <c r="A133" s="26"/>
      <c r="B133" s="10"/>
      <c r="C133" s="10"/>
      <c r="D133" s="26"/>
      <c r="E133" s="15"/>
      <c r="F133" s="26"/>
      <c r="G133" s="15"/>
    </row>
    <row r="134" spans="1:7" x14ac:dyDescent="0.3">
      <c r="A134" s="26"/>
      <c r="B134" s="10"/>
      <c r="C134" s="10"/>
      <c r="D134" s="26"/>
      <c r="E134" s="15"/>
      <c r="F134" s="26"/>
      <c r="G134" s="15"/>
    </row>
    <row r="135" spans="1:7" x14ac:dyDescent="0.3">
      <c r="A135" s="26"/>
      <c r="B135" s="10"/>
      <c r="C135" s="10"/>
      <c r="D135" s="26"/>
      <c r="E135" s="15"/>
      <c r="F135" s="26"/>
      <c r="G135" s="15"/>
    </row>
    <row r="136" spans="1:7" x14ac:dyDescent="0.3">
      <c r="A136" s="26"/>
      <c r="B136" s="10"/>
      <c r="C136" s="10"/>
      <c r="D136" s="26"/>
      <c r="E136" s="15"/>
      <c r="F136" s="26"/>
      <c r="G136" s="15"/>
    </row>
    <row r="137" spans="1:7" x14ac:dyDescent="0.3">
      <c r="A137" s="26"/>
      <c r="B137" s="10"/>
      <c r="C137" s="10"/>
      <c r="D137" s="26"/>
      <c r="E137" s="15"/>
      <c r="F137" s="26"/>
      <c r="G137" s="15"/>
    </row>
    <row r="138" spans="1:7" x14ac:dyDescent="0.3">
      <c r="A138" s="26"/>
      <c r="B138" s="10"/>
      <c r="C138" s="10"/>
      <c r="D138" s="26"/>
      <c r="E138" s="15"/>
      <c r="F138" s="26"/>
      <c r="G138" s="15"/>
    </row>
    <row r="139" spans="1:7" x14ac:dyDescent="0.3">
      <c r="A139" s="26"/>
      <c r="B139" s="10"/>
      <c r="C139" s="10"/>
      <c r="D139" s="26"/>
      <c r="E139" s="15"/>
      <c r="F139" s="26"/>
      <c r="G139" s="15"/>
    </row>
    <row r="140" spans="1:7" x14ac:dyDescent="0.3">
      <c r="A140" s="26"/>
      <c r="B140" s="10"/>
      <c r="C140" s="10"/>
      <c r="D140" s="26"/>
      <c r="E140" s="15"/>
      <c r="F140" s="26"/>
      <c r="G140" s="15"/>
    </row>
    <row r="141" spans="1:7" x14ac:dyDescent="0.3">
      <c r="A141" s="26"/>
      <c r="B141" s="10"/>
      <c r="C141" s="10"/>
      <c r="D141" s="26"/>
      <c r="E141" s="15"/>
      <c r="F141" s="26"/>
      <c r="G141" s="15"/>
    </row>
    <row r="142" spans="1:7" x14ac:dyDescent="0.3">
      <c r="A142" s="26"/>
      <c r="B142" s="10"/>
      <c r="C142" s="10"/>
      <c r="D142" s="26"/>
      <c r="E142" s="15"/>
      <c r="F142" s="26"/>
      <c r="G142" s="15"/>
    </row>
    <row r="143" spans="1:7" x14ac:dyDescent="0.3">
      <c r="A143" s="26"/>
      <c r="B143" s="10"/>
      <c r="C143" s="10"/>
      <c r="D143" s="26"/>
      <c r="E143" s="15"/>
      <c r="F143" s="26"/>
      <c r="G143" s="15"/>
    </row>
    <row r="144" spans="1:7" x14ac:dyDescent="0.3">
      <c r="A144" s="26"/>
      <c r="B144" s="10"/>
      <c r="C144" s="10"/>
      <c r="D144" s="26"/>
      <c r="E144" s="15"/>
      <c r="F144" s="26"/>
      <c r="G144" s="15"/>
    </row>
    <row r="145" spans="1:7" x14ac:dyDescent="0.3">
      <c r="A145" s="26"/>
      <c r="B145" s="10"/>
      <c r="C145" s="10"/>
      <c r="D145" s="26"/>
      <c r="E145" s="15"/>
      <c r="F145" s="26"/>
      <c r="G145" s="15"/>
    </row>
    <row r="146" spans="1:7" x14ac:dyDescent="0.3">
      <c r="A146" s="26"/>
      <c r="B146" s="10"/>
      <c r="C146" s="10"/>
      <c r="D146" s="26"/>
      <c r="E146" s="15"/>
      <c r="F146" s="26"/>
      <c r="G146" s="15"/>
    </row>
    <row r="147" spans="1:7" x14ac:dyDescent="0.3">
      <c r="A147" s="26"/>
      <c r="B147" s="10"/>
      <c r="C147" s="10"/>
      <c r="D147" s="26"/>
      <c r="E147" s="15"/>
      <c r="F147" s="26"/>
      <c r="G147" s="15"/>
    </row>
    <row r="148" spans="1:7" x14ac:dyDescent="0.3">
      <c r="A148" s="26"/>
      <c r="B148" s="10"/>
      <c r="C148" s="10"/>
      <c r="D148" s="26"/>
      <c r="E148" s="15"/>
      <c r="F148" s="26"/>
      <c r="G148" s="15"/>
    </row>
    <row r="149" spans="1:7" x14ac:dyDescent="0.3">
      <c r="A149" s="26"/>
      <c r="B149" s="10"/>
      <c r="C149" s="10"/>
      <c r="D149" s="26"/>
      <c r="E149" s="15"/>
      <c r="F149" s="26"/>
      <c r="G149" s="15"/>
    </row>
    <row r="150" spans="1:7" x14ac:dyDescent="0.3">
      <c r="A150" s="26"/>
      <c r="B150" s="10"/>
      <c r="C150" s="10"/>
      <c r="D150" s="26"/>
      <c r="E150" s="15"/>
      <c r="F150" s="26"/>
      <c r="G150" s="15"/>
    </row>
    <row r="151" spans="1:7" x14ac:dyDescent="0.3">
      <c r="A151" s="26"/>
      <c r="B151" s="10"/>
      <c r="C151" s="10"/>
      <c r="D151" s="26"/>
      <c r="E151" s="15"/>
      <c r="F151" s="26"/>
      <c r="G151" s="15"/>
    </row>
    <row r="152" spans="1:7" x14ac:dyDescent="0.3">
      <c r="A152" s="26"/>
      <c r="B152" s="10"/>
      <c r="C152" s="10"/>
      <c r="D152" s="26"/>
      <c r="E152" s="15"/>
      <c r="F152" s="26"/>
      <c r="G152" s="15"/>
    </row>
    <row r="153" spans="1:7" x14ac:dyDescent="0.3">
      <c r="A153" s="26"/>
      <c r="B153" s="10"/>
      <c r="C153" s="10"/>
      <c r="D153" s="26"/>
      <c r="E153" s="15"/>
      <c r="F153" s="26"/>
      <c r="G153" s="15"/>
    </row>
    <row r="154" spans="1:7" x14ac:dyDescent="0.3">
      <c r="A154" s="26"/>
      <c r="B154" s="10"/>
      <c r="C154" s="10"/>
      <c r="D154" s="26"/>
      <c r="E154" s="15"/>
      <c r="F154" s="26"/>
      <c r="G154" s="15"/>
    </row>
    <row r="155" spans="1:7" x14ac:dyDescent="0.3">
      <c r="A155" s="26"/>
      <c r="B155" s="10"/>
      <c r="C155" s="10"/>
      <c r="D155" s="26"/>
      <c r="E155" s="15"/>
      <c r="F155" s="26"/>
      <c r="G155" s="15"/>
    </row>
    <row r="156" spans="1:7" x14ac:dyDescent="0.3">
      <c r="A156" s="26"/>
      <c r="B156" s="10"/>
      <c r="C156" s="10"/>
      <c r="D156" s="26"/>
      <c r="E156" s="15"/>
      <c r="F156" s="26"/>
      <c r="G156" s="15"/>
    </row>
    <row r="157" spans="1:7" x14ac:dyDescent="0.3">
      <c r="A157" s="26"/>
      <c r="B157" s="10"/>
      <c r="C157" s="10"/>
      <c r="D157" s="26"/>
      <c r="E157" s="15"/>
      <c r="F157" s="26"/>
      <c r="G157" s="15"/>
    </row>
    <row r="158" spans="1:7" x14ac:dyDescent="0.3">
      <c r="A158" s="26"/>
      <c r="B158" s="10"/>
      <c r="C158" s="10"/>
      <c r="D158" s="26"/>
      <c r="E158" s="15"/>
      <c r="F158" s="26"/>
      <c r="G158" s="15"/>
    </row>
    <row r="159" spans="1:7" x14ac:dyDescent="0.3">
      <c r="A159" s="26"/>
      <c r="B159" s="10"/>
      <c r="C159" s="10"/>
      <c r="D159" s="26"/>
      <c r="E159" s="15"/>
      <c r="F159" s="26"/>
      <c r="G159" s="15"/>
    </row>
    <row r="160" spans="1:7" x14ac:dyDescent="0.3">
      <c r="A160" s="26"/>
      <c r="B160" s="10"/>
      <c r="C160" s="10"/>
      <c r="D160" s="26"/>
      <c r="E160" s="15"/>
      <c r="F160" s="26"/>
      <c r="G160" s="15"/>
    </row>
    <row r="161" spans="1:7" x14ac:dyDescent="0.3">
      <c r="A161" s="26"/>
      <c r="B161" s="10"/>
      <c r="C161" s="10"/>
      <c r="D161" s="26"/>
      <c r="E161" s="15"/>
      <c r="F161" s="26"/>
      <c r="G161" s="15"/>
    </row>
    <row r="162" spans="1:7" x14ac:dyDescent="0.3">
      <c r="A162" s="26"/>
      <c r="B162" s="10"/>
      <c r="C162" s="10"/>
      <c r="D162" s="26"/>
      <c r="E162" s="15"/>
      <c r="F162" s="26"/>
      <c r="G162" s="15"/>
    </row>
    <row r="163" spans="1:7" x14ac:dyDescent="0.3">
      <c r="A163" s="26"/>
      <c r="B163" s="10"/>
      <c r="C163" s="10"/>
      <c r="D163" s="26"/>
      <c r="E163" s="15"/>
      <c r="F163" s="26"/>
      <c r="G163" s="15"/>
    </row>
    <row r="164" spans="1:7" x14ac:dyDescent="0.3">
      <c r="A164" s="26"/>
      <c r="B164" s="10"/>
      <c r="C164" s="10"/>
      <c r="D164" s="26"/>
      <c r="E164" s="15"/>
      <c r="F164" s="26"/>
      <c r="G164" s="15"/>
    </row>
    <row r="165" spans="1:7" x14ac:dyDescent="0.3">
      <c r="A165" s="26"/>
      <c r="B165" s="10"/>
      <c r="C165" s="10"/>
      <c r="D165" s="26"/>
      <c r="E165" s="15"/>
      <c r="F165" s="26"/>
      <c r="G165" s="15"/>
    </row>
    <row r="166" spans="1:7" x14ac:dyDescent="0.3">
      <c r="A166" s="26"/>
      <c r="B166" s="10"/>
      <c r="C166" s="10"/>
      <c r="D166" s="26"/>
      <c r="E166" s="15"/>
      <c r="F166" s="26"/>
      <c r="G166" s="15"/>
    </row>
    <row r="167" spans="1:7" x14ac:dyDescent="0.3">
      <c r="A167" s="26"/>
      <c r="B167" s="10"/>
      <c r="C167" s="10"/>
      <c r="D167" s="26"/>
      <c r="E167" s="15"/>
      <c r="F167" s="26"/>
      <c r="G167" s="15"/>
    </row>
    <row r="168" spans="1:7" x14ac:dyDescent="0.3">
      <c r="A168" s="26"/>
      <c r="B168" s="10"/>
      <c r="C168" s="10"/>
      <c r="D168" s="26"/>
      <c r="E168" s="15"/>
      <c r="F168" s="26"/>
      <c r="G168" s="15"/>
    </row>
    <row r="169" spans="1:7" x14ac:dyDescent="0.3">
      <c r="A169" s="26"/>
      <c r="B169" s="10"/>
      <c r="C169" s="10"/>
      <c r="D169" s="26"/>
      <c r="E169" s="15"/>
      <c r="F169" s="26"/>
      <c r="G169" s="15"/>
    </row>
    <row r="170" spans="1:7" x14ac:dyDescent="0.3">
      <c r="A170" s="26"/>
      <c r="B170" s="10"/>
      <c r="C170" s="10"/>
      <c r="D170" s="26"/>
      <c r="E170" s="15"/>
      <c r="F170" s="26"/>
      <c r="G170" s="15"/>
    </row>
    <row r="171" spans="1:7" x14ac:dyDescent="0.3">
      <c r="A171" s="26"/>
      <c r="B171" s="10"/>
      <c r="C171" s="10"/>
      <c r="D171" s="26"/>
      <c r="E171" s="15"/>
      <c r="F171" s="26"/>
      <c r="G171" s="15"/>
    </row>
    <row r="172" spans="1:7" x14ac:dyDescent="0.3">
      <c r="A172" s="26"/>
      <c r="B172" s="10"/>
      <c r="C172" s="10"/>
      <c r="D172" s="26"/>
      <c r="E172" s="15"/>
      <c r="F172" s="26"/>
      <c r="G172" s="15"/>
    </row>
    <row r="173" spans="1:7" x14ac:dyDescent="0.3">
      <c r="A173" s="26"/>
      <c r="B173" s="10"/>
      <c r="C173" s="10"/>
      <c r="D173" s="26"/>
      <c r="E173" s="15"/>
      <c r="F173" s="26"/>
      <c r="G173" s="15"/>
    </row>
    <row r="174" spans="1:7" x14ac:dyDescent="0.3">
      <c r="A174" s="26"/>
      <c r="B174" s="10"/>
      <c r="C174" s="10"/>
      <c r="D174" s="26"/>
      <c r="E174" s="15"/>
      <c r="F174" s="26"/>
      <c r="G174" s="15"/>
    </row>
    <row r="175" spans="1:7" x14ac:dyDescent="0.3">
      <c r="A175" s="26"/>
      <c r="B175" s="10"/>
      <c r="C175" s="10"/>
      <c r="D175" s="26"/>
      <c r="E175" s="15"/>
      <c r="F175" s="26"/>
      <c r="G175" s="15"/>
    </row>
    <row r="176" spans="1:7" x14ac:dyDescent="0.3">
      <c r="A176" s="26"/>
      <c r="B176" s="10"/>
      <c r="C176" s="10"/>
      <c r="D176" s="26"/>
      <c r="E176" s="15"/>
      <c r="F176" s="26"/>
      <c r="G176" s="15"/>
    </row>
    <row r="177" spans="1:7" x14ac:dyDescent="0.3">
      <c r="A177" s="26"/>
      <c r="B177" s="10"/>
      <c r="C177" s="10"/>
      <c r="D177" s="26"/>
      <c r="E177" s="15"/>
      <c r="F177" s="26"/>
      <c r="G177" s="15"/>
    </row>
    <row r="178" spans="1:7" x14ac:dyDescent="0.3">
      <c r="A178" s="26"/>
      <c r="B178" s="10"/>
      <c r="C178" s="10"/>
      <c r="D178" s="26"/>
      <c r="E178" s="15"/>
      <c r="F178" s="26"/>
      <c r="G178" s="15"/>
    </row>
    <row r="179" spans="1:7" x14ac:dyDescent="0.3">
      <c r="A179" s="26"/>
      <c r="B179" s="10"/>
      <c r="C179" s="10"/>
      <c r="D179" s="26"/>
      <c r="E179" s="15"/>
      <c r="F179" s="26"/>
      <c r="G179" s="15"/>
    </row>
    <row r="180" spans="1:7" x14ac:dyDescent="0.3">
      <c r="A180" s="26"/>
      <c r="B180" s="10"/>
      <c r="C180" s="10"/>
      <c r="D180" s="26"/>
      <c r="E180" s="15"/>
      <c r="F180" s="26"/>
      <c r="G180" s="15"/>
    </row>
    <row r="181" spans="1:7" x14ac:dyDescent="0.3">
      <c r="A181" s="26"/>
      <c r="B181" s="10"/>
      <c r="C181" s="10"/>
      <c r="D181" s="26"/>
      <c r="E181" s="15"/>
      <c r="F181" s="26"/>
      <c r="G181" s="15"/>
    </row>
    <row r="182" spans="1:7" x14ac:dyDescent="0.3">
      <c r="A182" s="26"/>
      <c r="B182" s="10"/>
      <c r="C182" s="10"/>
      <c r="D182" s="26"/>
      <c r="E182" s="15"/>
      <c r="F182" s="26"/>
      <c r="G182" s="15"/>
    </row>
    <row r="183" spans="1:7" x14ac:dyDescent="0.3">
      <c r="A183" s="26"/>
      <c r="B183" s="10"/>
      <c r="C183" s="10"/>
      <c r="D183" s="26"/>
      <c r="E183" s="15"/>
      <c r="F183" s="26"/>
      <c r="G183" s="15"/>
    </row>
    <row r="184" spans="1:7" x14ac:dyDescent="0.3">
      <c r="A184" s="26"/>
      <c r="B184" s="10"/>
      <c r="C184" s="10"/>
      <c r="D184" s="26"/>
      <c r="E184" s="15"/>
      <c r="F184" s="26"/>
      <c r="G184" s="15"/>
    </row>
    <row r="185" spans="1:7" x14ac:dyDescent="0.3">
      <c r="A185" s="26"/>
      <c r="B185" s="10"/>
      <c r="C185" s="10"/>
      <c r="D185" s="26"/>
      <c r="E185" s="15"/>
      <c r="F185" s="26"/>
      <c r="G185" s="15"/>
    </row>
    <row r="186" spans="1:7" x14ac:dyDescent="0.3">
      <c r="A186" s="26"/>
      <c r="B186" s="10"/>
      <c r="C186" s="10"/>
      <c r="D186" s="26"/>
      <c r="E186" s="15"/>
      <c r="F186" s="26"/>
      <c r="G186" s="15"/>
    </row>
    <row r="187" spans="1:7" x14ac:dyDescent="0.3">
      <c r="A187" s="26"/>
      <c r="B187" s="10"/>
      <c r="C187" s="10"/>
      <c r="D187" s="26"/>
      <c r="E187" s="15"/>
      <c r="F187" s="26"/>
      <c r="G187" s="15"/>
    </row>
    <row r="188" spans="1:7" x14ac:dyDescent="0.3">
      <c r="A188" s="26"/>
      <c r="B188" s="10"/>
      <c r="C188" s="10"/>
      <c r="D188" s="26"/>
      <c r="E188" s="15"/>
      <c r="F188" s="26"/>
      <c r="G188" s="15"/>
    </row>
    <row r="189" spans="1:7" x14ac:dyDescent="0.3">
      <c r="A189" s="26"/>
      <c r="B189" s="10"/>
      <c r="C189" s="10"/>
      <c r="D189" s="26"/>
      <c r="E189" s="15"/>
      <c r="F189" s="26"/>
      <c r="G189" s="15"/>
    </row>
    <row r="190" spans="1:7" x14ac:dyDescent="0.3">
      <c r="A190" s="26"/>
      <c r="B190" s="10"/>
      <c r="C190" s="10"/>
      <c r="D190" s="26"/>
      <c r="E190" s="15"/>
      <c r="F190" s="26"/>
      <c r="G190" s="15"/>
    </row>
    <row r="191" spans="1:7" x14ac:dyDescent="0.3">
      <c r="A191" s="26"/>
      <c r="B191" s="10"/>
      <c r="C191" s="10"/>
      <c r="D191" s="26"/>
      <c r="E191" s="15"/>
      <c r="F191" s="26"/>
      <c r="G191" s="15"/>
    </row>
    <row r="192" spans="1:7" x14ac:dyDescent="0.3">
      <c r="A192" s="26"/>
      <c r="B192" s="10"/>
      <c r="C192" s="10"/>
      <c r="D192" s="26"/>
      <c r="E192" s="15"/>
      <c r="F192" s="26"/>
      <c r="G192" s="15"/>
    </row>
    <row r="193" spans="1:7" x14ac:dyDescent="0.3">
      <c r="A193" s="26"/>
      <c r="B193" s="10"/>
      <c r="C193" s="10"/>
      <c r="D193" s="26"/>
      <c r="E193" s="15"/>
      <c r="F193" s="26"/>
      <c r="G193" s="15"/>
    </row>
    <row r="194" spans="1:7" x14ac:dyDescent="0.3">
      <c r="A194" s="26"/>
      <c r="B194" s="10"/>
      <c r="C194" s="10"/>
      <c r="D194" s="26"/>
      <c r="E194" s="15"/>
      <c r="F194" s="26"/>
      <c r="G194" s="15"/>
    </row>
    <row r="195" spans="1:7" x14ac:dyDescent="0.3">
      <c r="A195" s="26"/>
      <c r="B195" s="10"/>
      <c r="C195" s="10"/>
      <c r="D195" s="26"/>
      <c r="E195" s="15"/>
      <c r="F195" s="26"/>
      <c r="G195" s="15"/>
    </row>
    <row r="196" spans="1:7" x14ac:dyDescent="0.3">
      <c r="A196" s="26"/>
      <c r="B196" s="10"/>
      <c r="C196" s="10"/>
      <c r="D196" s="26"/>
      <c r="E196" s="15"/>
      <c r="F196" s="26"/>
      <c r="G196" s="15"/>
    </row>
    <row r="197" spans="1:7" x14ac:dyDescent="0.3">
      <c r="A197" s="26"/>
      <c r="B197" s="10"/>
      <c r="C197" s="10"/>
      <c r="D197" s="26"/>
      <c r="E197" s="15"/>
      <c r="F197" s="26"/>
      <c r="G197" s="15"/>
    </row>
    <row r="198" spans="1:7" x14ac:dyDescent="0.3">
      <c r="A198" s="26"/>
      <c r="B198" s="10"/>
      <c r="C198" s="10"/>
      <c r="D198" s="26"/>
      <c r="E198" s="15"/>
      <c r="F198" s="26"/>
      <c r="G198" s="15"/>
    </row>
    <row r="199" spans="1:7" x14ac:dyDescent="0.3">
      <c r="A199" s="26"/>
      <c r="B199" s="10"/>
      <c r="C199" s="10"/>
      <c r="D199" s="26"/>
      <c r="E199" s="15"/>
      <c r="F199" s="26"/>
      <c r="G199" s="15"/>
    </row>
    <row r="200" spans="1:7" x14ac:dyDescent="0.3">
      <c r="A200" s="26"/>
      <c r="B200" s="10"/>
      <c r="C200" s="10"/>
      <c r="D200" s="26"/>
      <c r="E200" s="15"/>
      <c r="F200" s="26"/>
      <c r="G200" s="15"/>
    </row>
    <row r="201" spans="1:7" x14ac:dyDescent="0.3">
      <c r="A201" s="26"/>
      <c r="B201" s="10"/>
      <c r="C201" s="10"/>
      <c r="D201" s="26"/>
      <c r="E201" s="15"/>
      <c r="F201" s="26"/>
      <c r="G201" s="15"/>
    </row>
    <row r="202" spans="1:7" x14ac:dyDescent="0.3">
      <c r="A202" s="26"/>
      <c r="B202" s="10"/>
      <c r="C202" s="10"/>
      <c r="D202" s="26"/>
      <c r="E202" s="15"/>
      <c r="F202" s="26"/>
      <c r="G202" s="15"/>
    </row>
    <row r="203" spans="1:7" x14ac:dyDescent="0.3">
      <c r="A203" s="26"/>
      <c r="B203" s="10"/>
      <c r="C203" s="10"/>
      <c r="D203" s="26"/>
      <c r="E203" s="15"/>
      <c r="F203" s="26"/>
      <c r="G203" s="15"/>
    </row>
    <row r="204" spans="1:7" x14ac:dyDescent="0.3">
      <c r="A204" s="26"/>
      <c r="B204" s="10"/>
      <c r="C204" s="10"/>
      <c r="D204" s="26"/>
      <c r="E204" s="15"/>
      <c r="F204" s="26"/>
      <c r="G204" s="15"/>
    </row>
    <row r="205" spans="1:7" x14ac:dyDescent="0.3">
      <c r="A205" s="26"/>
      <c r="B205" s="27"/>
      <c r="C205" s="10"/>
      <c r="D205" s="26"/>
      <c r="E205" s="15"/>
      <c r="F205" s="26"/>
      <c r="G205" s="15"/>
    </row>
    <row r="206" spans="1:7" x14ac:dyDescent="0.3">
      <c r="A206" s="26"/>
      <c r="B206" s="27"/>
      <c r="C206" s="10"/>
      <c r="D206" s="26"/>
      <c r="E206" s="15"/>
      <c r="F206" s="26"/>
      <c r="G206" s="15"/>
    </row>
    <row r="207" spans="1:7" x14ac:dyDescent="0.3">
      <c r="A207" s="26"/>
      <c r="B207" s="27"/>
      <c r="C207" s="10"/>
      <c r="D207" s="26"/>
      <c r="E207" s="15"/>
      <c r="F207" s="26"/>
      <c r="G207" s="15"/>
    </row>
    <row r="208" spans="1:7" x14ac:dyDescent="0.3">
      <c r="A208" s="26"/>
      <c r="B208" s="27"/>
      <c r="C208" s="10"/>
      <c r="D208" s="26"/>
      <c r="E208" s="15"/>
      <c r="F208" s="26"/>
      <c r="G208" s="15"/>
    </row>
    <row r="209" spans="1:7" x14ac:dyDescent="0.3">
      <c r="A209" s="26"/>
      <c r="B209" s="27"/>
      <c r="C209" s="10"/>
      <c r="D209" s="26"/>
      <c r="E209" s="15"/>
      <c r="F209" s="26"/>
      <c r="G209" s="15"/>
    </row>
    <row r="210" spans="1:7" x14ac:dyDescent="0.3">
      <c r="A210" s="26"/>
      <c r="B210" s="27"/>
      <c r="C210" s="10"/>
      <c r="D210" s="26"/>
      <c r="E210" s="15"/>
      <c r="F210" s="26"/>
      <c r="G210" s="15"/>
    </row>
    <row r="211" spans="1:7" x14ac:dyDescent="0.3">
      <c r="A211" s="26"/>
      <c r="B211" s="27"/>
      <c r="C211" s="10"/>
      <c r="D211" s="26"/>
      <c r="E211" s="15"/>
      <c r="F211" s="26"/>
      <c r="G211" s="15"/>
    </row>
    <row r="212" spans="1:7" x14ac:dyDescent="0.3">
      <c r="A212" s="26"/>
      <c r="B212" s="27"/>
      <c r="C212" s="10"/>
      <c r="D212" s="26"/>
      <c r="E212" s="15"/>
      <c r="F212" s="26"/>
      <c r="G212" s="15"/>
    </row>
    <row r="213" spans="1:7" x14ac:dyDescent="0.3">
      <c r="A213" s="26"/>
      <c r="B213" s="27"/>
      <c r="C213" s="10"/>
      <c r="D213" s="26"/>
      <c r="E213" s="15"/>
      <c r="F213" s="26"/>
      <c r="G213" s="15"/>
    </row>
    <row r="214" spans="1:7" x14ac:dyDescent="0.3">
      <c r="A214" s="26"/>
      <c r="B214" s="27"/>
      <c r="C214" s="10"/>
      <c r="D214" s="26"/>
      <c r="E214" s="15"/>
      <c r="F214" s="26"/>
      <c r="G214" s="15"/>
    </row>
    <row r="215" spans="1:7" x14ac:dyDescent="0.3">
      <c r="A215" s="26"/>
      <c r="B215" s="27"/>
      <c r="C215" s="10"/>
      <c r="D215" s="26"/>
      <c r="E215" s="15"/>
      <c r="F215" s="26"/>
      <c r="G215" s="15"/>
    </row>
    <row r="216" spans="1:7" x14ac:dyDescent="0.3">
      <c r="A216" s="26"/>
      <c r="B216" s="27"/>
      <c r="C216" s="10"/>
      <c r="D216" s="26"/>
      <c r="E216" s="15"/>
      <c r="F216" s="26"/>
      <c r="G216" s="15"/>
    </row>
    <row r="217" spans="1:7" x14ac:dyDescent="0.3">
      <c r="A217" s="26"/>
      <c r="B217" s="27"/>
      <c r="C217" s="10"/>
      <c r="D217" s="26"/>
      <c r="E217" s="15"/>
      <c r="F217" s="26"/>
      <c r="G217" s="15"/>
    </row>
    <row r="218" spans="1:7" x14ac:dyDescent="0.3">
      <c r="A218" s="26"/>
      <c r="B218" s="27"/>
      <c r="C218" s="10"/>
      <c r="D218" s="26"/>
      <c r="E218" s="15"/>
      <c r="F218" s="26"/>
      <c r="G218" s="15"/>
    </row>
    <row r="219" spans="1:7" x14ac:dyDescent="0.3">
      <c r="A219" s="26"/>
      <c r="B219" s="27"/>
      <c r="C219" s="10"/>
      <c r="D219" s="26"/>
      <c r="E219" s="15"/>
      <c r="F219" s="26"/>
      <c r="G219" s="26"/>
    </row>
    <row r="220" spans="1:7" x14ac:dyDescent="0.3">
      <c r="A220" s="26"/>
      <c r="B220" s="27"/>
      <c r="C220" s="10"/>
      <c r="D220" s="26"/>
      <c r="E220" s="15"/>
      <c r="F220" s="26"/>
      <c r="G220" s="28"/>
    </row>
    <row r="221" spans="1:7" x14ac:dyDescent="0.3">
      <c r="A221" s="26"/>
      <c r="B221" s="27"/>
      <c r="C221" s="10"/>
      <c r="D221" s="26"/>
      <c r="E221" s="15"/>
      <c r="F221" s="26"/>
      <c r="G221" s="26"/>
    </row>
    <row r="222" spans="1:7" x14ac:dyDescent="0.3">
      <c r="A222" s="26"/>
      <c r="B222" s="27"/>
      <c r="C222" s="10"/>
      <c r="D222" s="26"/>
      <c r="E222" s="15"/>
      <c r="F222" s="26"/>
      <c r="G222" s="26"/>
    </row>
    <row r="223" spans="1:7" x14ac:dyDescent="0.3">
      <c r="A223" s="26"/>
      <c r="B223" s="27"/>
      <c r="C223" s="10"/>
      <c r="D223" s="26"/>
      <c r="E223" s="15"/>
      <c r="F223" s="26"/>
      <c r="G223" s="28"/>
    </row>
    <row r="224" spans="1:7" x14ac:dyDescent="0.3">
      <c r="A224" s="26"/>
      <c r="B224" s="27"/>
      <c r="C224" s="10"/>
      <c r="D224" s="26"/>
      <c r="E224" s="15"/>
      <c r="F224" s="26"/>
      <c r="G224" s="28"/>
    </row>
    <row r="225" spans="1:7" x14ac:dyDescent="0.3">
      <c r="A225" s="26"/>
      <c r="B225" s="27"/>
      <c r="C225" s="10"/>
      <c r="D225" s="26"/>
      <c r="E225" s="15"/>
      <c r="F225" s="26"/>
      <c r="G225" s="28"/>
    </row>
    <row r="226" spans="1:7" x14ac:dyDescent="0.3">
      <c r="A226" s="26"/>
      <c r="B226" s="27"/>
      <c r="C226" s="10"/>
      <c r="D226" s="26"/>
      <c r="E226" s="15"/>
      <c r="F226" s="26"/>
      <c r="G226" s="26"/>
    </row>
    <row r="227" spans="1:7" x14ac:dyDescent="0.3">
      <c r="A227" s="26"/>
      <c r="B227" s="27"/>
      <c r="C227" s="10"/>
      <c r="D227" s="26"/>
      <c r="E227" s="15"/>
      <c r="F227" s="26"/>
      <c r="G227" s="28"/>
    </row>
    <row r="228" spans="1:7" x14ac:dyDescent="0.3">
      <c r="A228" s="26"/>
      <c r="B228" s="28"/>
      <c r="C228" s="10"/>
      <c r="D228" s="29"/>
      <c r="E228" s="30"/>
      <c r="F228" s="29"/>
      <c r="G228" s="29"/>
    </row>
    <row r="229" spans="1:7" x14ac:dyDescent="0.3">
      <c r="A229" s="26"/>
      <c r="B229" s="28"/>
      <c r="C229" s="10"/>
      <c r="D229" s="29"/>
      <c r="E229" s="18"/>
      <c r="F229" s="19"/>
      <c r="G229" s="29"/>
    </row>
    <row r="230" spans="1:7" x14ac:dyDescent="0.3">
      <c r="A230" s="26"/>
      <c r="B230" s="28"/>
      <c r="C230" s="10"/>
      <c r="D230" s="29"/>
      <c r="E230" s="18"/>
      <c r="F230" s="19"/>
      <c r="G230" s="29"/>
    </row>
    <row r="231" spans="1:7" x14ac:dyDescent="0.3">
      <c r="A231" s="26"/>
      <c r="B231" s="28"/>
      <c r="C231" s="10"/>
      <c r="D231" s="29"/>
      <c r="E231" s="18"/>
      <c r="F231" s="19"/>
      <c r="G231" s="19"/>
    </row>
    <row r="232" spans="1:7" x14ac:dyDescent="0.3">
      <c r="A232" s="26"/>
      <c r="B232" s="28"/>
      <c r="C232" s="10"/>
      <c r="D232" s="29"/>
      <c r="E232" s="18"/>
      <c r="F232" s="19"/>
      <c r="G232" s="19"/>
    </row>
    <row r="233" spans="1:7" x14ac:dyDescent="0.3">
      <c r="A233" s="26"/>
      <c r="B233" s="19"/>
      <c r="C233" s="10"/>
      <c r="D233" s="19"/>
      <c r="E233" s="18"/>
      <c r="F233" s="19"/>
      <c r="G233" s="19"/>
    </row>
    <row r="234" spans="1:7" x14ac:dyDescent="0.3">
      <c r="A234" s="26"/>
      <c r="B234" s="19"/>
      <c r="C234" s="10"/>
      <c r="D234" s="19"/>
      <c r="E234" s="18"/>
      <c r="F234" s="19"/>
      <c r="G234" s="19"/>
    </row>
    <row r="235" spans="1:7" x14ac:dyDescent="0.3">
      <c r="A235" s="26"/>
      <c r="B235" s="19"/>
      <c r="C235" s="10"/>
      <c r="D235" s="19"/>
      <c r="E235" s="18"/>
      <c r="F235" s="19"/>
      <c r="G235" s="19"/>
    </row>
    <row r="236" spans="1:7" x14ac:dyDescent="0.3">
      <c r="A236" s="26"/>
      <c r="B236" s="19"/>
      <c r="C236" s="10"/>
      <c r="D236" s="19"/>
      <c r="E236" s="18"/>
      <c r="F236" s="19"/>
      <c r="G236" s="19"/>
    </row>
    <row r="237" spans="1:7" x14ac:dyDescent="0.3">
      <c r="A237" s="26"/>
      <c r="B237" s="19"/>
      <c r="C237" s="10"/>
      <c r="D237" s="19"/>
      <c r="E237" s="18"/>
      <c r="F237" s="19"/>
      <c r="G237" s="19"/>
    </row>
    <row r="238" spans="1:7" x14ac:dyDescent="0.3">
      <c r="A238" s="26"/>
      <c r="B238" s="19"/>
      <c r="C238" s="10"/>
      <c r="D238" s="19"/>
      <c r="E238" s="18"/>
      <c r="F238" s="19"/>
      <c r="G238" s="19"/>
    </row>
    <row r="239" spans="1:7" x14ac:dyDescent="0.3">
      <c r="A239" s="26"/>
      <c r="B239" s="19"/>
      <c r="C239" s="10"/>
      <c r="D239" s="19"/>
      <c r="E239" s="18"/>
      <c r="F239" s="19"/>
      <c r="G239" s="19"/>
    </row>
    <row r="240" spans="1:7" x14ac:dyDescent="0.3">
      <c r="A240" s="26"/>
      <c r="B240" s="19"/>
      <c r="C240" s="10"/>
      <c r="D240" s="19"/>
      <c r="E240" s="18"/>
      <c r="F240" s="19"/>
      <c r="G240" s="19"/>
    </row>
    <row r="241" spans="1:7" x14ac:dyDescent="0.3">
      <c r="A241" s="26"/>
      <c r="B241" s="19"/>
      <c r="C241" s="10"/>
      <c r="D241" s="19"/>
      <c r="E241" s="18"/>
      <c r="F241" s="19"/>
      <c r="G241" s="19"/>
    </row>
    <row r="242" spans="1:7" x14ac:dyDescent="0.3">
      <c r="A242" s="26"/>
      <c r="B242" s="19"/>
      <c r="C242" s="10"/>
      <c r="D242" s="19"/>
      <c r="E242" s="18"/>
      <c r="F242" s="19"/>
      <c r="G242" s="19"/>
    </row>
    <row r="243" spans="1:7" x14ac:dyDescent="0.3">
      <c r="A243" s="26"/>
      <c r="B243" s="19"/>
      <c r="C243" s="10"/>
      <c r="D243" s="19"/>
      <c r="E243" s="18"/>
      <c r="F243" s="19"/>
      <c r="G243" s="19"/>
    </row>
    <row r="244" spans="1:7" x14ac:dyDescent="0.3">
      <c r="A244" s="26"/>
      <c r="B244" s="19"/>
      <c r="C244" s="10"/>
      <c r="D244" s="19"/>
      <c r="E244" s="18"/>
      <c r="F244" s="19"/>
      <c r="G244" s="19"/>
    </row>
    <row r="245" spans="1:7" x14ac:dyDescent="0.3">
      <c r="A245" s="26"/>
      <c r="B245" s="19"/>
      <c r="C245" s="10"/>
      <c r="D245" s="19"/>
      <c r="E245" s="18"/>
      <c r="F245" s="19"/>
      <c r="G245" s="19"/>
    </row>
    <row r="246" spans="1:7" x14ac:dyDescent="0.3">
      <c r="A246" s="26"/>
      <c r="B246" s="19"/>
      <c r="C246" s="10"/>
      <c r="D246" s="19"/>
      <c r="E246" s="18"/>
      <c r="F246" s="19"/>
      <c r="G246" s="19"/>
    </row>
    <row r="247" spans="1:7" x14ac:dyDescent="0.3">
      <c r="A247" s="26"/>
      <c r="B247" s="19"/>
      <c r="C247" s="10"/>
      <c r="D247" s="19"/>
      <c r="E247" s="18"/>
      <c r="F247" s="19"/>
      <c r="G247" s="19"/>
    </row>
    <row r="248" spans="1:7" x14ac:dyDescent="0.3">
      <c r="A248" s="26"/>
      <c r="B248" s="19"/>
      <c r="C248" s="10"/>
      <c r="D248" s="19"/>
      <c r="E248" s="18"/>
      <c r="F248" s="19"/>
      <c r="G248" s="19"/>
    </row>
    <row r="249" spans="1:7" x14ac:dyDescent="0.3">
      <c r="A249" s="26"/>
      <c r="B249" s="19"/>
      <c r="C249" s="10"/>
      <c r="D249" s="19"/>
      <c r="E249" s="18"/>
      <c r="F249" s="19"/>
      <c r="G249" s="19"/>
    </row>
    <row r="250" spans="1:7" x14ac:dyDescent="0.3">
      <c r="A250" s="26"/>
      <c r="B250" s="19"/>
      <c r="C250" s="10"/>
      <c r="D250" s="19"/>
      <c r="E250" s="18"/>
      <c r="F250" s="19"/>
      <c r="G250" s="19"/>
    </row>
    <row r="251" spans="1:7" x14ac:dyDescent="0.3">
      <c r="A251" s="26"/>
      <c r="B251" s="19"/>
      <c r="C251" s="10"/>
      <c r="D251" s="19"/>
      <c r="E251" s="18"/>
      <c r="F251" s="19"/>
      <c r="G251" s="19"/>
    </row>
    <row r="252" spans="1:7" x14ac:dyDescent="0.3">
      <c r="A252" s="26"/>
      <c r="B252" s="19"/>
      <c r="C252" s="10"/>
      <c r="D252" s="19"/>
      <c r="E252" s="18"/>
      <c r="F252" s="19"/>
      <c r="G252" s="19"/>
    </row>
    <row r="253" spans="1:7" x14ac:dyDescent="0.3">
      <c r="A253" s="26"/>
      <c r="B253" s="19"/>
      <c r="C253" s="10"/>
      <c r="D253" s="19"/>
      <c r="E253" s="18"/>
      <c r="F253" s="19"/>
      <c r="G253" s="19"/>
    </row>
    <row r="254" spans="1:7" x14ac:dyDescent="0.3">
      <c r="A254" s="26"/>
      <c r="B254" s="19"/>
      <c r="C254" s="10"/>
      <c r="D254" s="19"/>
      <c r="E254" s="18"/>
      <c r="F254" s="19"/>
      <c r="G254" s="19"/>
    </row>
    <row r="255" spans="1:7" x14ac:dyDescent="0.3">
      <c r="A255" s="26"/>
      <c r="B255" s="19"/>
      <c r="C255" s="10"/>
      <c r="D255" s="19"/>
      <c r="E255" s="18"/>
      <c r="F255" s="19"/>
      <c r="G255" s="19"/>
    </row>
    <row r="256" spans="1:7" x14ac:dyDescent="0.3">
      <c r="A256" s="26"/>
      <c r="B256" s="19"/>
      <c r="C256" s="10"/>
      <c r="D256" s="19"/>
      <c r="E256" s="18"/>
      <c r="F256" s="19"/>
      <c r="G256" s="19"/>
    </row>
    <row r="257" spans="1:7" x14ac:dyDescent="0.3">
      <c r="A257" s="26"/>
      <c r="B257" s="19"/>
      <c r="C257" s="10"/>
      <c r="D257" s="19"/>
      <c r="E257" s="18"/>
      <c r="F257" s="19"/>
      <c r="G257" s="19"/>
    </row>
    <row r="258" spans="1:7" x14ac:dyDescent="0.3">
      <c r="A258" s="26"/>
      <c r="B258" s="19"/>
      <c r="C258" s="10"/>
      <c r="D258" s="19"/>
      <c r="E258" s="18"/>
      <c r="F258" s="19"/>
      <c r="G258" s="19"/>
    </row>
    <row r="259" spans="1:7" x14ac:dyDescent="0.3">
      <c r="A259" s="26"/>
      <c r="B259" s="19"/>
      <c r="C259" s="10"/>
      <c r="D259" s="19"/>
      <c r="E259" s="18"/>
      <c r="F259" s="19"/>
      <c r="G259" s="19"/>
    </row>
    <row r="260" spans="1:7" x14ac:dyDescent="0.3">
      <c r="A260" s="26"/>
      <c r="B260" s="19"/>
      <c r="C260" s="10"/>
      <c r="D260" s="19"/>
      <c r="E260" s="18"/>
      <c r="F260" s="19"/>
      <c r="G260" s="19"/>
    </row>
    <row r="261" spans="1:7" x14ac:dyDescent="0.3">
      <c r="A261" s="26"/>
      <c r="B261" s="19"/>
      <c r="C261" s="10"/>
      <c r="D261" s="19"/>
      <c r="E261" s="18"/>
      <c r="F261" s="19"/>
      <c r="G261" s="19"/>
    </row>
    <row r="262" spans="1:7" x14ac:dyDescent="0.3">
      <c r="A262" s="26"/>
      <c r="B262" s="19"/>
      <c r="C262" s="10"/>
      <c r="D262" s="19"/>
      <c r="E262" s="18"/>
      <c r="F262" s="19"/>
      <c r="G262" s="19"/>
    </row>
    <row r="263" spans="1:7" x14ac:dyDescent="0.3">
      <c r="A263" s="26"/>
      <c r="B263" s="19"/>
      <c r="C263" s="10"/>
      <c r="D263" s="19"/>
      <c r="E263" s="18"/>
      <c r="F263" s="19"/>
      <c r="G263" s="19"/>
    </row>
    <row r="264" spans="1:7" x14ac:dyDescent="0.3">
      <c r="A264" s="26"/>
      <c r="B264" s="19"/>
      <c r="C264" s="10"/>
      <c r="D264" s="19"/>
      <c r="E264" s="18"/>
      <c r="F264" s="19"/>
      <c r="G264" s="19"/>
    </row>
    <row r="265" spans="1:7" x14ac:dyDescent="0.3">
      <c r="A265" s="26"/>
      <c r="B265" s="19"/>
      <c r="C265" s="10"/>
      <c r="D265" s="19"/>
      <c r="E265" s="18"/>
      <c r="F265" s="19"/>
      <c r="G265" s="19"/>
    </row>
    <row r="266" spans="1:7" x14ac:dyDescent="0.3">
      <c r="A266" s="26"/>
      <c r="B266" s="19"/>
      <c r="C266" s="10"/>
      <c r="D266" s="19"/>
      <c r="E266" s="18"/>
      <c r="F266" s="19"/>
      <c r="G266" s="19"/>
    </row>
    <row r="267" spans="1:7" x14ac:dyDescent="0.3">
      <c r="A267" s="26"/>
      <c r="B267" s="19"/>
      <c r="C267" s="10"/>
      <c r="D267" s="19"/>
      <c r="E267" s="18"/>
      <c r="F267" s="19"/>
      <c r="G267" s="19"/>
    </row>
    <row r="268" spans="1:7" x14ac:dyDescent="0.3">
      <c r="A268" s="26"/>
      <c r="B268" s="19"/>
      <c r="C268" s="10"/>
      <c r="D268" s="19"/>
      <c r="E268" s="18"/>
      <c r="F268" s="19"/>
      <c r="G268" s="19"/>
    </row>
    <row r="269" spans="1:7" x14ac:dyDescent="0.3">
      <c r="A269" s="26"/>
      <c r="B269" s="19"/>
      <c r="C269" s="10"/>
      <c r="D269" s="19"/>
      <c r="E269" s="18"/>
      <c r="F269" s="19"/>
      <c r="G269" s="19"/>
    </row>
    <row r="270" spans="1:7" x14ac:dyDescent="0.3">
      <c r="A270" s="26"/>
      <c r="B270" s="19"/>
      <c r="C270" s="10"/>
      <c r="D270" s="19"/>
      <c r="E270" s="18"/>
      <c r="F270" s="19"/>
      <c r="G270" s="19"/>
    </row>
    <row r="271" spans="1:7" x14ac:dyDescent="0.3">
      <c r="A271" s="26"/>
      <c r="B271" s="19"/>
      <c r="C271" s="10"/>
      <c r="D271" s="19"/>
      <c r="E271" s="18"/>
      <c r="F271" s="19"/>
      <c r="G271" s="19"/>
    </row>
    <row r="272" spans="1:7" x14ac:dyDescent="0.3">
      <c r="A272" s="26"/>
      <c r="B272" s="19"/>
      <c r="C272" s="10"/>
      <c r="D272" s="19"/>
      <c r="E272" s="18"/>
      <c r="F272" s="19"/>
      <c r="G272" s="19"/>
    </row>
    <row r="273" spans="1:7" x14ac:dyDescent="0.3">
      <c r="A273" s="26"/>
      <c r="B273" s="19"/>
      <c r="C273" s="10"/>
      <c r="D273" s="19"/>
      <c r="E273" s="18"/>
      <c r="F273" s="19"/>
      <c r="G273" s="19"/>
    </row>
    <row r="274" spans="1:7" x14ac:dyDescent="0.3">
      <c r="A274" s="26"/>
      <c r="B274" s="19"/>
      <c r="C274" s="10"/>
      <c r="D274" s="19"/>
      <c r="E274" s="18"/>
      <c r="F274" s="19"/>
      <c r="G274" s="19"/>
    </row>
    <row r="275" spans="1:7" x14ac:dyDescent="0.3">
      <c r="A275" s="26"/>
      <c r="B275" s="19"/>
      <c r="C275" s="10"/>
      <c r="D275" s="19"/>
      <c r="E275" s="18"/>
      <c r="F275" s="19"/>
      <c r="G275" s="19"/>
    </row>
    <row r="276" spans="1:7" x14ac:dyDescent="0.3">
      <c r="A276" s="26"/>
      <c r="B276" s="19"/>
      <c r="C276" s="10"/>
      <c r="D276" s="19"/>
      <c r="E276" s="18"/>
      <c r="F276" s="19"/>
      <c r="G276" s="19"/>
    </row>
    <row r="277" spans="1:7" x14ac:dyDescent="0.3">
      <c r="A277" s="26"/>
      <c r="B277" s="19"/>
      <c r="C277" s="10"/>
      <c r="D277" s="19"/>
      <c r="E277" s="18"/>
      <c r="F277" s="19"/>
      <c r="G277" s="19"/>
    </row>
    <row r="278" spans="1:7" x14ac:dyDescent="0.3">
      <c r="A278" s="26"/>
      <c r="B278" s="19"/>
      <c r="C278" s="10"/>
      <c r="D278" s="19"/>
      <c r="E278" s="18"/>
      <c r="F278" s="19"/>
      <c r="G278" s="19"/>
    </row>
    <row r="279" spans="1:7" x14ac:dyDescent="0.3">
      <c r="A279" s="26"/>
      <c r="B279" s="19"/>
      <c r="C279" s="10"/>
      <c r="D279" s="19"/>
      <c r="E279" s="18"/>
      <c r="F279" s="19"/>
      <c r="G279" s="19"/>
    </row>
    <row r="280" spans="1:7" x14ac:dyDescent="0.3">
      <c r="A280" s="26"/>
      <c r="B280" s="19"/>
      <c r="C280" s="10"/>
      <c r="D280" s="19"/>
      <c r="E280" s="18"/>
      <c r="F280" s="19"/>
      <c r="G280" s="19"/>
    </row>
    <row r="281" spans="1:7" x14ac:dyDescent="0.3">
      <c r="A281" s="26"/>
      <c r="B281" s="19"/>
      <c r="C281" s="10"/>
      <c r="D281" s="19"/>
      <c r="E281" s="18"/>
      <c r="F281" s="19"/>
      <c r="G281" s="19"/>
    </row>
    <row r="282" spans="1:7" x14ac:dyDescent="0.3">
      <c r="A282" s="26"/>
      <c r="B282" s="19"/>
      <c r="C282" s="10"/>
      <c r="D282" s="19"/>
      <c r="E282" s="18"/>
      <c r="F282" s="19"/>
      <c r="G282" s="19"/>
    </row>
    <row r="283" spans="1:7" x14ac:dyDescent="0.3">
      <c r="A283" s="26"/>
      <c r="B283" s="19"/>
      <c r="C283" s="10"/>
      <c r="D283" s="19"/>
      <c r="E283" s="18"/>
      <c r="F283" s="19"/>
      <c r="G283" s="19"/>
    </row>
    <row r="284" spans="1:7" x14ac:dyDescent="0.3">
      <c r="A284" s="26"/>
      <c r="B284" s="19"/>
      <c r="C284" s="10"/>
      <c r="D284" s="19"/>
      <c r="E284" s="18"/>
      <c r="F284" s="19"/>
      <c r="G284" s="19"/>
    </row>
    <row r="285" spans="1:7" x14ac:dyDescent="0.3">
      <c r="A285" s="26"/>
      <c r="B285" s="19"/>
      <c r="C285" s="10"/>
      <c r="D285" s="19"/>
      <c r="E285" s="18"/>
      <c r="F285" s="19"/>
      <c r="G285" s="19"/>
    </row>
    <row r="286" spans="1:7" x14ac:dyDescent="0.3">
      <c r="A286" s="26"/>
      <c r="B286" s="19"/>
      <c r="C286" s="10"/>
      <c r="D286" s="19"/>
      <c r="E286" s="18"/>
      <c r="F286" s="19"/>
      <c r="G286" s="19"/>
    </row>
    <row r="287" spans="1:7" x14ac:dyDescent="0.3">
      <c r="A287" s="26"/>
      <c r="B287" s="19"/>
      <c r="C287" s="10"/>
      <c r="D287" s="19"/>
      <c r="E287" s="18"/>
      <c r="F287" s="19"/>
      <c r="G287" s="19"/>
    </row>
    <row r="288" spans="1:7" x14ac:dyDescent="0.3">
      <c r="A288" s="26"/>
      <c r="B288" s="19"/>
      <c r="C288" s="10"/>
      <c r="D288" s="19"/>
      <c r="E288" s="18"/>
      <c r="F288" s="19"/>
      <c r="G288" s="19"/>
    </row>
    <row r="289" spans="1:7" x14ac:dyDescent="0.3">
      <c r="A289" s="26"/>
      <c r="B289" s="19"/>
      <c r="C289" s="10"/>
      <c r="D289" s="19"/>
      <c r="E289" s="18"/>
      <c r="F289" s="19"/>
      <c r="G289" s="19"/>
    </row>
    <row r="290" spans="1:7" x14ac:dyDescent="0.3">
      <c r="A290" s="26"/>
      <c r="B290" s="19"/>
      <c r="C290" s="10"/>
      <c r="D290" s="19"/>
      <c r="E290" s="18"/>
      <c r="F290" s="19"/>
      <c r="G290" s="19"/>
    </row>
    <row r="291" spans="1:7" x14ac:dyDescent="0.3">
      <c r="A291" s="26"/>
      <c r="B291" s="19"/>
      <c r="C291" s="10"/>
      <c r="D291" s="19"/>
      <c r="E291" s="18"/>
      <c r="F291" s="19"/>
      <c r="G291" s="19"/>
    </row>
    <row r="292" spans="1:7" x14ac:dyDescent="0.3">
      <c r="A292" s="26"/>
      <c r="B292" s="19"/>
      <c r="C292" s="10"/>
      <c r="D292" s="19"/>
      <c r="E292" s="18"/>
      <c r="F292" s="19"/>
      <c r="G292" s="19"/>
    </row>
    <row r="293" spans="1:7" x14ac:dyDescent="0.3">
      <c r="A293" s="26"/>
      <c r="B293" s="19"/>
      <c r="C293" s="10"/>
      <c r="D293" s="19"/>
      <c r="E293" s="18"/>
      <c r="F293" s="19"/>
      <c r="G293" s="19"/>
    </row>
    <row r="294" spans="1:7" x14ac:dyDescent="0.3">
      <c r="A294" s="26"/>
      <c r="B294" s="19"/>
      <c r="C294" s="10"/>
      <c r="D294" s="19"/>
      <c r="E294" s="18"/>
      <c r="F294" s="19"/>
      <c r="G294" s="19"/>
    </row>
    <row r="295" spans="1:7" x14ac:dyDescent="0.3">
      <c r="A295" s="26"/>
      <c r="B295" s="19"/>
      <c r="C295" s="10"/>
      <c r="D295" s="19"/>
      <c r="E295" s="18"/>
      <c r="F295" s="19"/>
      <c r="G295" s="19"/>
    </row>
    <row r="296" spans="1:7" x14ac:dyDescent="0.3">
      <c r="A296" s="26"/>
      <c r="B296" s="19"/>
      <c r="C296" s="10"/>
      <c r="D296" s="19"/>
      <c r="E296" s="18"/>
      <c r="F296" s="19"/>
      <c r="G296" s="19"/>
    </row>
    <row r="297" spans="1:7" x14ac:dyDescent="0.3">
      <c r="A297" s="26"/>
      <c r="B297" s="19"/>
      <c r="C297" s="10"/>
      <c r="D297" s="19"/>
      <c r="E297" s="18"/>
      <c r="F297" s="19"/>
      <c r="G297" s="19"/>
    </row>
    <row r="298" spans="1:7" x14ac:dyDescent="0.3">
      <c r="A298" s="26"/>
      <c r="B298" s="19"/>
      <c r="C298" s="10"/>
      <c r="D298" s="19"/>
      <c r="E298" s="18"/>
      <c r="F298" s="19"/>
      <c r="G298" s="19"/>
    </row>
    <row r="299" spans="1:7" x14ac:dyDescent="0.3">
      <c r="A299" s="26"/>
      <c r="B299" s="19"/>
      <c r="C299" s="10"/>
      <c r="D299" s="19"/>
      <c r="E299" s="18"/>
      <c r="F299" s="19"/>
      <c r="G299" s="19"/>
    </row>
    <row r="300" spans="1:7" x14ac:dyDescent="0.3">
      <c r="A300" s="26"/>
      <c r="B300" s="19"/>
      <c r="C300" s="10"/>
      <c r="D300" s="19"/>
      <c r="E300" s="18"/>
      <c r="F300" s="19"/>
      <c r="G300" s="19"/>
    </row>
    <row r="301" spans="1:7" x14ac:dyDescent="0.3">
      <c r="A301" s="26"/>
      <c r="B301" s="19"/>
      <c r="C301" s="10"/>
      <c r="D301" s="19"/>
      <c r="E301" s="18"/>
      <c r="F301" s="19"/>
      <c r="G301" s="19"/>
    </row>
    <row r="302" spans="1:7" x14ac:dyDescent="0.3">
      <c r="A302" s="26"/>
      <c r="B302" s="19"/>
      <c r="C302" s="10"/>
      <c r="D302" s="19"/>
      <c r="E302" s="18"/>
      <c r="F302" s="19"/>
      <c r="G302" s="19"/>
    </row>
    <row r="303" spans="1:7" x14ac:dyDescent="0.3">
      <c r="A303" s="26"/>
      <c r="B303" s="19"/>
      <c r="C303" s="10"/>
      <c r="D303" s="19"/>
      <c r="E303" s="18"/>
      <c r="F303" s="19"/>
      <c r="G303" s="19"/>
    </row>
    <row r="304" spans="1:7" x14ac:dyDescent="0.3">
      <c r="A304" s="26"/>
      <c r="B304" s="19"/>
      <c r="C304" s="10"/>
      <c r="D304" s="19"/>
      <c r="E304" s="18"/>
      <c r="F304" s="19"/>
      <c r="G304" s="19"/>
    </row>
    <row r="305" spans="1:7" x14ac:dyDescent="0.3">
      <c r="A305" s="26"/>
      <c r="B305" s="19"/>
      <c r="C305" s="10"/>
      <c r="D305" s="19"/>
      <c r="E305" s="18"/>
      <c r="F305" s="19"/>
      <c r="G305" s="19"/>
    </row>
    <row r="306" spans="1:7" x14ac:dyDescent="0.3">
      <c r="A306" s="26"/>
      <c r="B306" s="19"/>
      <c r="C306" s="10"/>
      <c r="D306" s="19"/>
      <c r="E306" s="18"/>
      <c r="F306" s="19"/>
      <c r="G306" s="19"/>
    </row>
    <row r="307" spans="1:7" x14ac:dyDescent="0.3">
      <c r="A307" s="26"/>
      <c r="B307" s="19"/>
      <c r="C307" s="10"/>
      <c r="D307" s="19"/>
      <c r="E307" s="18"/>
      <c r="F307" s="19"/>
      <c r="G307" s="19"/>
    </row>
    <row r="308" spans="1:7" x14ac:dyDescent="0.3">
      <c r="A308" s="26"/>
      <c r="B308" s="19"/>
      <c r="C308" s="10"/>
      <c r="D308" s="19"/>
      <c r="E308" s="18"/>
      <c r="F308" s="19"/>
      <c r="G308" s="19"/>
    </row>
    <row r="309" spans="1:7" x14ac:dyDescent="0.3">
      <c r="A309" s="26"/>
      <c r="B309" s="19"/>
      <c r="C309" s="10"/>
      <c r="D309" s="19"/>
      <c r="E309" s="18"/>
      <c r="F309" s="19"/>
      <c r="G309" s="19"/>
    </row>
    <row r="310" spans="1:7" x14ac:dyDescent="0.3">
      <c r="A310" s="26"/>
      <c r="B310" s="19"/>
      <c r="C310" s="19"/>
      <c r="D310" s="19"/>
      <c r="E310" s="18"/>
      <c r="F310" s="19"/>
      <c r="G310" s="19"/>
    </row>
    <row r="311" spans="1:7" x14ac:dyDescent="0.3">
      <c r="A311" s="26"/>
      <c r="B311" s="19"/>
      <c r="C311" s="19"/>
      <c r="D311" s="19"/>
      <c r="E311" s="18"/>
      <c r="F311" s="19"/>
      <c r="G311" s="19"/>
    </row>
    <row r="312" spans="1:7" x14ac:dyDescent="0.3">
      <c r="A312" s="26"/>
      <c r="B312" s="19"/>
      <c r="C312" s="19"/>
      <c r="D312" s="19"/>
      <c r="E312" s="18"/>
      <c r="F312" s="19"/>
      <c r="G312" s="19"/>
    </row>
    <row r="313" spans="1:7" x14ac:dyDescent="0.3">
      <c r="A313" s="26"/>
      <c r="B313" s="19"/>
      <c r="C313" s="19"/>
      <c r="D313" s="19"/>
      <c r="E313" s="18"/>
      <c r="F313" s="19"/>
      <c r="G313" s="19"/>
    </row>
    <row r="314" spans="1:7" x14ac:dyDescent="0.3">
      <c r="A314" s="26"/>
      <c r="B314" s="19"/>
      <c r="C314" s="19"/>
      <c r="D314" s="19"/>
      <c r="E314" s="18"/>
      <c r="F314" s="19"/>
      <c r="G314" s="19"/>
    </row>
    <row r="315" spans="1:7" x14ac:dyDescent="0.3">
      <c r="A315" s="26"/>
      <c r="B315" s="19"/>
      <c r="C315" s="19"/>
      <c r="D315" s="19"/>
      <c r="E315" s="18"/>
      <c r="F315" s="19"/>
      <c r="G315" s="19"/>
    </row>
    <row r="316" spans="1:7" x14ac:dyDescent="0.3">
      <c r="A316" s="26"/>
      <c r="B316" s="19"/>
      <c r="C316" s="19"/>
      <c r="D316" s="19"/>
      <c r="E316" s="18"/>
      <c r="F316" s="19"/>
      <c r="G316" s="19"/>
    </row>
    <row r="317" spans="1:7" x14ac:dyDescent="0.3">
      <c r="A317" s="26"/>
      <c r="B317" s="19"/>
      <c r="C317" s="19"/>
      <c r="D317" s="19"/>
      <c r="E317" s="18"/>
      <c r="F317" s="19"/>
      <c r="G317" s="19"/>
    </row>
  </sheetData>
  <mergeCells count="11">
    <mergeCell ref="A6:A7"/>
    <mergeCell ref="B6:B7"/>
    <mergeCell ref="C6:C7"/>
    <mergeCell ref="D6:F6"/>
    <mergeCell ref="G6:G7"/>
    <mergeCell ref="A1:G1"/>
    <mergeCell ref="A2:G2"/>
    <mergeCell ref="A3:C3"/>
    <mergeCell ref="D3:G3"/>
    <mergeCell ref="A4:C4"/>
    <mergeCell ref="D4:G4"/>
  </mergeCells>
  <pageMargins left="0.7" right="0.7" top="0.75" bottom="0.75" header="0.3" footer="0.3"/>
  <pageSetup orientation="portrait" r:id="rId1"/>
  <headerFooter>
    <oddFooter>&amp;RProdekan za nastavu
____________________________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7"/>
  <sheetViews>
    <sheetView topLeftCell="A3" workbookViewId="0">
      <selection activeCell="J9" sqref="J9:K9"/>
    </sheetView>
  </sheetViews>
  <sheetFormatPr defaultColWidth="14.44140625" defaultRowHeight="14.4" x14ac:dyDescent="0.3"/>
  <cols>
    <col min="1" max="1" width="7.6640625" style="39" customWidth="1"/>
    <col min="2" max="2" width="10.6640625" style="39" customWidth="1"/>
    <col min="3" max="3" width="22.6640625" style="39" customWidth="1"/>
    <col min="4" max="4" width="8.77734375" style="39" customWidth="1"/>
    <col min="5" max="5" width="8.77734375" style="20" customWidth="1"/>
    <col min="6" max="6" width="8.77734375" style="39" customWidth="1"/>
    <col min="7" max="7" width="11.5546875" style="39" customWidth="1"/>
    <col min="8" max="26" width="8.6640625" style="39" customWidth="1"/>
    <col min="27" max="16384" width="14.44140625" style="39"/>
  </cols>
  <sheetData>
    <row r="1" spans="1:7" x14ac:dyDescent="0.3">
      <c r="A1" s="82" t="s">
        <v>161</v>
      </c>
      <c r="B1" s="83"/>
      <c r="C1" s="83"/>
      <c r="D1" s="83"/>
      <c r="E1" s="83"/>
      <c r="F1" s="83"/>
      <c r="G1" s="84"/>
    </row>
    <row r="2" spans="1:7" x14ac:dyDescent="0.3">
      <c r="A2" s="85" t="s">
        <v>160</v>
      </c>
      <c r="B2" s="59"/>
      <c r="C2" s="59"/>
      <c r="D2" s="59"/>
      <c r="E2" s="59"/>
      <c r="F2" s="59"/>
      <c r="G2" s="86"/>
    </row>
    <row r="3" spans="1:7" x14ac:dyDescent="0.3">
      <c r="A3" s="85" t="s">
        <v>112</v>
      </c>
      <c r="B3" s="59"/>
      <c r="C3" s="60"/>
      <c r="D3" s="87" t="s">
        <v>159</v>
      </c>
      <c r="E3" s="59"/>
      <c r="F3" s="59"/>
      <c r="G3" s="86"/>
    </row>
    <row r="4" spans="1:7" ht="15" thickBot="1" x14ac:dyDescent="0.35">
      <c r="A4" s="88" t="s">
        <v>121</v>
      </c>
      <c r="B4" s="89"/>
      <c r="C4" s="90"/>
      <c r="D4" s="91" t="s">
        <v>152</v>
      </c>
      <c r="E4" s="89"/>
      <c r="F4" s="89"/>
      <c r="G4" s="92"/>
    </row>
    <row r="5" spans="1:7" ht="15" thickBot="1" x14ac:dyDescent="0.35"/>
    <row r="6" spans="1:7" x14ac:dyDescent="0.3">
      <c r="A6" s="93" t="s">
        <v>114</v>
      </c>
      <c r="B6" s="95" t="s">
        <v>115</v>
      </c>
      <c r="C6" s="95" t="s">
        <v>93</v>
      </c>
      <c r="D6" s="97" t="s">
        <v>116</v>
      </c>
      <c r="E6" s="98"/>
      <c r="F6" s="99"/>
      <c r="G6" s="100" t="s">
        <v>117</v>
      </c>
    </row>
    <row r="7" spans="1:7" ht="39.6" x14ac:dyDescent="0.3">
      <c r="A7" s="94"/>
      <c r="B7" s="96"/>
      <c r="C7" s="96"/>
      <c r="D7" s="22" t="s">
        <v>118</v>
      </c>
      <c r="E7" s="23" t="s">
        <v>119</v>
      </c>
      <c r="F7" s="22" t="s">
        <v>85</v>
      </c>
      <c r="G7" s="101"/>
    </row>
    <row r="8" spans="1:7" x14ac:dyDescent="0.3">
      <c r="A8" s="24">
        <v>1</v>
      </c>
      <c r="B8" s="7" t="str">
        <f>EvidencijaB!A8</f>
        <v>40/2021</v>
      </c>
      <c r="C8" s="7" t="str">
        <f>EvidencijaB!B8</f>
        <v>Nermina Ćeman</v>
      </c>
      <c r="D8" s="24">
        <f>EvidencijaB!U8</f>
        <v>12</v>
      </c>
      <c r="E8" s="25" t="str">
        <f>EvidencijaB!T8</f>
        <v/>
      </c>
      <c r="F8" s="24">
        <f>EvidencijaB!P8</f>
        <v>12</v>
      </c>
      <c r="G8" s="25" t="str">
        <f>EvidencijaB!Q8</f>
        <v>F</v>
      </c>
    </row>
    <row r="9" spans="1:7" x14ac:dyDescent="0.3">
      <c r="A9" s="24">
        <f>A8+1</f>
        <v>2</v>
      </c>
      <c r="B9" s="7" t="str">
        <f>EvidencijaB!A9</f>
        <v>40/2020</v>
      </c>
      <c r="C9" s="7" t="str">
        <f>EvidencijaB!B9</f>
        <v>Nadžije Molla</v>
      </c>
      <c r="D9" s="24" t="str">
        <f>EvidencijaB!U9</f>
        <v/>
      </c>
      <c r="E9" s="25" t="str">
        <f>EvidencijaB!T9</f>
        <v/>
      </c>
      <c r="F9" s="24">
        <f>EvidencijaB!P9</f>
        <v>0</v>
      </c>
      <c r="G9" s="25" t="str">
        <f>EvidencijaB!Q9</f>
        <v>F</v>
      </c>
    </row>
    <row r="10" spans="1:7" x14ac:dyDescent="0.3">
      <c r="A10" s="24">
        <f t="shared" ref="A10:A27" si="0">A9+1</f>
        <v>3</v>
      </c>
      <c r="B10" s="7" t="str">
        <f>EvidencijaB!A10</f>
        <v>3/2019</v>
      </c>
      <c r="C10" s="7" t="str">
        <f>EvidencijaB!B10</f>
        <v>Emina Krnić</v>
      </c>
      <c r="D10" s="24">
        <f>EvidencijaB!U10</f>
        <v>12</v>
      </c>
      <c r="E10" s="25" t="str">
        <f>EvidencijaB!T10</f>
        <v/>
      </c>
      <c r="F10" s="24">
        <f>EvidencijaB!P10</f>
        <v>12</v>
      </c>
      <c r="G10" s="25" t="str">
        <f>EvidencijaB!Q10</f>
        <v>F</v>
      </c>
    </row>
    <row r="11" spans="1:7" x14ac:dyDescent="0.3">
      <c r="A11" s="24">
        <f t="shared" si="0"/>
        <v>4</v>
      </c>
      <c r="B11" s="7" t="str">
        <f>EvidencijaB!A11</f>
        <v>12/2019</v>
      </c>
      <c r="C11" s="7" t="str">
        <f>EvidencijaB!B11</f>
        <v>Marina Vujanović</v>
      </c>
      <c r="D11" s="24" t="str">
        <f>EvidencijaB!U11</f>
        <v/>
      </c>
      <c r="E11" s="25" t="str">
        <f>EvidencijaB!T11</f>
        <v/>
      </c>
      <c r="F11" s="24">
        <f>EvidencijaB!P11</f>
        <v>0</v>
      </c>
      <c r="G11" s="25" t="str">
        <f>EvidencijaB!Q11</f>
        <v>F</v>
      </c>
    </row>
    <row r="12" spans="1:7" x14ac:dyDescent="0.3">
      <c r="A12" s="24">
        <f t="shared" si="0"/>
        <v>5</v>
      </c>
      <c r="B12" s="7" t="str">
        <f>EvidencijaB!A12</f>
        <v>23/2019</v>
      </c>
      <c r="C12" s="7" t="str">
        <f>EvidencijaB!B12</f>
        <v>Majda Šukurica</v>
      </c>
      <c r="D12" s="24">
        <f>EvidencijaB!U12</f>
        <v>28</v>
      </c>
      <c r="E12" s="25">
        <f>EvidencijaB!T12</f>
        <v>23</v>
      </c>
      <c r="F12" s="24">
        <f>EvidencijaB!P12</f>
        <v>51</v>
      </c>
      <c r="G12" s="25" t="str">
        <f>EvidencijaB!Q12</f>
        <v>E</v>
      </c>
    </row>
    <row r="13" spans="1:7" x14ac:dyDescent="0.3">
      <c r="A13" s="24">
        <f t="shared" si="0"/>
        <v>6</v>
      </c>
      <c r="B13" s="7" t="str">
        <f>EvidencijaB!A13</f>
        <v>28/2019</v>
      </c>
      <c r="C13" s="7" t="str">
        <f>EvidencijaB!B13</f>
        <v>Ekan Kojić</v>
      </c>
      <c r="D13" s="24">
        <f>EvidencijaB!U13</f>
        <v>3</v>
      </c>
      <c r="E13" s="25" t="str">
        <f>EvidencijaB!T13</f>
        <v/>
      </c>
      <c r="F13" s="24">
        <f>EvidencijaB!P13</f>
        <v>3</v>
      </c>
      <c r="G13" s="25" t="str">
        <f>EvidencijaB!Q13</f>
        <v>F</v>
      </c>
    </row>
    <row r="14" spans="1:7" x14ac:dyDescent="0.3">
      <c r="A14" s="24">
        <f t="shared" si="0"/>
        <v>7</v>
      </c>
      <c r="B14" s="7" t="str">
        <f>EvidencijaB!A14</f>
        <v>32/2019</v>
      </c>
      <c r="C14" s="7" t="str">
        <f>EvidencijaB!B14</f>
        <v>Marija Džaković</v>
      </c>
      <c r="D14" s="24">
        <f>EvidencijaB!U14</f>
        <v>34</v>
      </c>
      <c r="E14" s="25">
        <f>EvidencijaB!T14</f>
        <v>11</v>
      </c>
      <c r="F14" s="24">
        <f>EvidencijaB!P14</f>
        <v>45</v>
      </c>
      <c r="G14" s="25" t="str">
        <f>EvidencijaB!Q14</f>
        <v>F</v>
      </c>
    </row>
    <row r="15" spans="1:7" x14ac:dyDescent="0.3">
      <c r="A15" s="24">
        <f t="shared" si="0"/>
        <v>8</v>
      </c>
      <c r="B15" s="7" t="str">
        <f>EvidencijaB!A15</f>
        <v>41/2019</v>
      </c>
      <c r="C15" s="7" t="str">
        <f>EvidencijaB!B15</f>
        <v>Igor Mihajlović</v>
      </c>
      <c r="D15" s="24">
        <f>EvidencijaB!U15</f>
        <v>39</v>
      </c>
      <c r="E15" s="25">
        <f>EvidencijaB!T15</f>
        <v>28</v>
      </c>
      <c r="F15" s="24">
        <f>EvidencijaB!P15</f>
        <v>67</v>
      </c>
      <c r="G15" s="25" t="str">
        <f>EvidencijaB!Q15</f>
        <v>D</v>
      </c>
    </row>
    <row r="16" spans="1:7" x14ac:dyDescent="0.3">
      <c r="A16" s="24">
        <f t="shared" si="0"/>
        <v>9</v>
      </c>
      <c r="B16" s="7" t="str">
        <f>EvidencijaB!A16</f>
        <v>5/2018</v>
      </c>
      <c r="C16" s="7" t="str">
        <f>EvidencijaB!B16</f>
        <v>Jovana Bujišić</v>
      </c>
      <c r="D16" s="24" t="str">
        <f>EvidencijaB!U16</f>
        <v/>
      </c>
      <c r="E16" s="25" t="str">
        <f>EvidencijaB!T16</f>
        <v/>
      </c>
      <c r="F16" s="24">
        <f>EvidencijaB!P16</f>
        <v>0</v>
      </c>
      <c r="G16" s="25" t="str">
        <f>EvidencijaB!Q16</f>
        <v>F</v>
      </c>
    </row>
    <row r="17" spans="1:7" x14ac:dyDescent="0.3">
      <c r="A17" s="24">
        <f t="shared" si="0"/>
        <v>10</v>
      </c>
      <c r="B17" s="7" t="str">
        <f>EvidencijaB!A17</f>
        <v>7/2018</v>
      </c>
      <c r="C17" s="7" t="str">
        <f>EvidencijaB!B17</f>
        <v>Ljiljana Jelić</v>
      </c>
      <c r="D17" s="24">
        <f>EvidencijaB!U17</f>
        <v>26.5</v>
      </c>
      <c r="E17" s="25">
        <f>EvidencijaB!T17</f>
        <v>17</v>
      </c>
      <c r="F17" s="24">
        <f>EvidencijaB!P17</f>
        <v>43.5</v>
      </c>
      <c r="G17" s="25" t="str">
        <f>EvidencijaB!Q17</f>
        <v>F</v>
      </c>
    </row>
    <row r="18" spans="1:7" x14ac:dyDescent="0.3">
      <c r="A18" s="24">
        <f t="shared" si="0"/>
        <v>11</v>
      </c>
      <c r="B18" s="7" t="str">
        <f>EvidencijaB!A18</f>
        <v>13/2018</v>
      </c>
      <c r="C18" s="7" t="str">
        <f>EvidencijaB!B18</f>
        <v>Luka Milikić</v>
      </c>
      <c r="D18" s="24">
        <f>EvidencijaB!U18</f>
        <v>31.5</v>
      </c>
      <c r="E18" s="25">
        <f>EvidencijaB!T18</f>
        <v>38.5</v>
      </c>
      <c r="F18" s="24">
        <f>EvidencijaB!P18</f>
        <v>70</v>
      </c>
      <c r="G18" s="25" t="str">
        <f>EvidencijaB!Q18</f>
        <v>C</v>
      </c>
    </row>
    <row r="19" spans="1:7" x14ac:dyDescent="0.3">
      <c r="A19" s="24">
        <f t="shared" si="0"/>
        <v>12</v>
      </c>
      <c r="B19" s="7" t="str">
        <f>EvidencijaB!A19</f>
        <v>25/2018</v>
      </c>
      <c r="C19" s="7" t="str">
        <f>EvidencijaB!B19</f>
        <v>Ana Ivanović</v>
      </c>
      <c r="D19" s="24" t="str">
        <f>EvidencijaB!U19</f>
        <v/>
      </c>
      <c r="E19" s="25" t="str">
        <f>EvidencijaB!T19</f>
        <v/>
      </c>
      <c r="F19" s="24">
        <f>EvidencijaB!P19</f>
        <v>0</v>
      </c>
      <c r="G19" s="25" t="str">
        <f>EvidencijaB!Q19</f>
        <v>F</v>
      </c>
    </row>
    <row r="20" spans="1:7" x14ac:dyDescent="0.3">
      <c r="A20" s="24">
        <f t="shared" si="0"/>
        <v>13</v>
      </c>
      <c r="B20" s="7" t="str">
        <f>EvidencijaB!A20</f>
        <v>27/2018</v>
      </c>
      <c r="C20" s="7" t="str">
        <f>EvidencijaB!B20</f>
        <v>Jovana Cerović</v>
      </c>
      <c r="D20" s="24" t="str">
        <f>EvidencijaB!U20</f>
        <v/>
      </c>
      <c r="E20" s="25" t="str">
        <f>EvidencijaB!T20</f>
        <v/>
      </c>
      <c r="F20" s="24">
        <f>EvidencijaB!P20</f>
        <v>0</v>
      </c>
      <c r="G20" s="25" t="str">
        <f>EvidencijaB!Q20</f>
        <v>F</v>
      </c>
    </row>
    <row r="21" spans="1:7" x14ac:dyDescent="0.3">
      <c r="A21" s="24">
        <f t="shared" si="0"/>
        <v>14</v>
      </c>
      <c r="B21" s="7" t="str">
        <f>EvidencijaB!A21</f>
        <v>28/2018</v>
      </c>
      <c r="C21" s="7" t="str">
        <f>EvidencijaB!B21</f>
        <v>Radoman Mijanović</v>
      </c>
      <c r="D21" s="24" t="str">
        <f>EvidencijaB!U21</f>
        <v/>
      </c>
      <c r="E21" s="25" t="str">
        <f>EvidencijaB!T21</f>
        <v/>
      </c>
      <c r="F21" s="24">
        <f>EvidencijaB!P21</f>
        <v>0</v>
      </c>
      <c r="G21" s="25" t="str">
        <f>EvidencijaB!Q21</f>
        <v>F</v>
      </c>
    </row>
    <row r="22" spans="1:7" x14ac:dyDescent="0.3">
      <c r="A22" s="24">
        <f t="shared" si="0"/>
        <v>15</v>
      </c>
      <c r="B22" s="7" t="str">
        <f>EvidencijaB!A22</f>
        <v>39/2018</v>
      </c>
      <c r="C22" s="7" t="str">
        <f>EvidencijaB!B22</f>
        <v>Petar Janković</v>
      </c>
      <c r="D22" s="24">
        <f>EvidencijaB!U22</f>
        <v>3.5</v>
      </c>
      <c r="E22" s="25" t="str">
        <f>EvidencijaB!T22</f>
        <v/>
      </c>
      <c r="F22" s="24">
        <f>EvidencijaB!P22</f>
        <v>3.5</v>
      </c>
      <c r="G22" s="25" t="str">
        <f>EvidencijaB!Q22</f>
        <v>F</v>
      </c>
    </row>
    <row r="23" spans="1:7" x14ac:dyDescent="0.3">
      <c r="A23" s="24">
        <f t="shared" si="0"/>
        <v>16</v>
      </c>
      <c r="B23" s="7" t="str">
        <f>EvidencijaB!A23</f>
        <v>8/2017</v>
      </c>
      <c r="C23" s="7" t="str">
        <f>EvidencijaB!B23</f>
        <v>Dijana Popović</v>
      </c>
      <c r="D23" s="24">
        <f>EvidencijaB!U23</f>
        <v>10.5</v>
      </c>
      <c r="E23" s="25" t="str">
        <f>EvidencijaB!T23</f>
        <v/>
      </c>
      <c r="F23" s="24">
        <f>EvidencijaB!P23</f>
        <v>10.5</v>
      </c>
      <c r="G23" s="25" t="str">
        <f>EvidencijaB!Q23</f>
        <v>F</v>
      </c>
    </row>
    <row r="24" spans="1:7" x14ac:dyDescent="0.3">
      <c r="A24" s="24">
        <f t="shared" si="0"/>
        <v>17</v>
      </c>
      <c r="B24" s="7" t="str">
        <f>EvidencijaB!A24</f>
        <v>32/2017</v>
      </c>
      <c r="C24" s="7" t="str">
        <f>EvidencijaB!B24</f>
        <v>Jovan Janjušević</v>
      </c>
      <c r="D24" s="24">
        <f>EvidencijaB!U24</f>
        <v>20</v>
      </c>
      <c r="E24" s="25">
        <f>EvidencijaB!T24</f>
        <v>19</v>
      </c>
      <c r="F24" s="24">
        <f>EvidencijaB!P24</f>
        <v>39</v>
      </c>
      <c r="G24" s="25" t="str">
        <f>EvidencijaB!Q24</f>
        <v>F</v>
      </c>
    </row>
    <row r="25" spans="1:7" x14ac:dyDescent="0.3">
      <c r="A25" s="24">
        <f t="shared" si="0"/>
        <v>18</v>
      </c>
      <c r="B25" s="7" t="str">
        <f>EvidencijaB!A25</f>
        <v>2/2016</v>
      </c>
      <c r="C25" s="7" t="str">
        <f>EvidencijaB!B25</f>
        <v>Tijana Bogavac</v>
      </c>
      <c r="D25" s="24" t="str">
        <f>EvidencijaB!U25</f>
        <v/>
      </c>
      <c r="E25" s="25" t="str">
        <f>EvidencijaB!T25</f>
        <v/>
      </c>
      <c r="F25" s="24">
        <f>EvidencijaB!P25</f>
        <v>0</v>
      </c>
      <c r="G25" s="25" t="str">
        <f>EvidencijaB!Q25</f>
        <v>F</v>
      </c>
    </row>
    <row r="26" spans="1:7" x14ac:dyDescent="0.3">
      <c r="A26" s="24">
        <f t="shared" si="0"/>
        <v>19</v>
      </c>
      <c r="B26" s="7" t="str">
        <f>EvidencijaB!A26</f>
        <v>38/2016</v>
      </c>
      <c r="C26" s="7" t="str">
        <f>EvidencijaB!B26</f>
        <v>Bogdan Rakonjac</v>
      </c>
      <c r="D26" s="24" t="str">
        <f>EvidencijaB!U26</f>
        <v/>
      </c>
      <c r="E26" s="25" t="str">
        <f>EvidencijaB!T26</f>
        <v/>
      </c>
      <c r="F26" s="24">
        <f>EvidencijaB!P26</f>
        <v>0</v>
      </c>
      <c r="G26" s="25" t="str">
        <f>EvidencijaB!Q26</f>
        <v>F</v>
      </c>
    </row>
    <row r="27" spans="1:7" x14ac:dyDescent="0.3">
      <c r="A27" s="24">
        <f t="shared" si="0"/>
        <v>20</v>
      </c>
      <c r="B27" s="7" t="str">
        <f>EvidencijaB!A27</f>
        <v>14/2015</v>
      </c>
      <c r="C27" s="7" t="str">
        <f>EvidencijaB!B27</f>
        <v>Nebojša Kasalica</v>
      </c>
      <c r="D27" s="24">
        <f>EvidencijaB!U27</f>
        <v>20</v>
      </c>
      <c r="E27" s="25" t="str">
        <f>EvidencijaB!T27</f>
        <v/>
      </c>
      <c r="F27" s="24">
        <f>EvidencijaB!P27</f>
        <v>20</v>
      </c>
      <c r="G27" s="25" t="str">
        <f>EvidencijaB!Q27</f>
        <v>F</v>
      </c>
    </row>
    <row r="28" spans="1:7" x14ac:dyDescent="0.3">
      <c r="A28" s="26"/>
      <c r="B28" s="10"/>
      <c r="C28" s="10"/>
      <c r="D28" s="26"/>
      <c r="E28" s="15"/>
      <c r="F28" s="26"/>
      <c r="G28" s="15"/>
    </row>
    <row r="29" spans="1:7" x14ac:dyDescent="0.3">
      <c r="A29" s="26"/>
      <c r="B29" s="10"/>
      <c r="C29" s="10"/>
      <c r="D29" s="26"/>
      <c r="E29" s="15"/>
      <c r="F29" s="26"/>
      <c r="G29" s="15"/>
    </row>
    <row r="30" spans="1:7" x14ac:dyDescent="0.3">
      <c r="A30" s="26"/>
      <c r="B30" s="10"/>
      <c r="C30" s="10"/>
      <c r="D30" s="26"/>
      <c r="E30" s="15"/>
      <c r="F30" s="26"/>
      <c r="G30" s="15"/>
    </row>
    <row r="31" spans="1:7" x14ac:dyDescent="0.3">
      <c r="A31" s="26"/>
      <c r="B31" s="10"/>
      <c r="C31" s="10"/>
      <c r="D31" s="26"/>
      <c r="E31" s="15"/>
      <c r="F31" s="26"/>
      <c r="G31" s="15"/>
    </row>
    <row r="32" spans="1:7" x14ac:dyDescent="0.3">
      <c r="A32" s="26"/>
      <c r="B32" s="10"/>
      <c r="C32" s="10"/>
      <c r="D32" s="26"/>
      <c r="E32" s="15"/>
      <c r="F32" s="26"/>
      <c r="G32" s="15"/>
    </row>
    <row r="33" spans="1:7" x14ac:dyDescent="0.3">
      <c r="A33" s="26"/>
      <c r="B33" s="10"/>
      <c r="C33" s="10"/>
      <c r="D33" s="26"/>
      <c r="E33" s="15"/>
      <c r="F33" s="26"/>
      <c r="G33" s="15"/>
    </row>
    <row r="34" spans="1:7" x14ac:dyDescent="0.3">
      <c r="A34" s="26"/>
      <c r="B34" s="10"/>
      <c r="C34" s="10"/>
      <c r="D34" s="26"/>
      <c r="E34" s="15"/>
      <c r="F34" s="26"/>
      <c r="G34" s="15"/>
    </row>
    <row r="35" spans="1:7" x14ac:dyDescent="0.3">
      <c r="A35" s="26"/>
      <c r="B35" s="10"/>
      <c r="C35" s="10"/>
      <c r="D35" s="26"/>
      <c r="E35" s="15"/>
      <c r="F35" s="26"/>
      <c r="G35" s="15"/>
    </row>
    <row r="36" spans="1:7" x14ac:dyDescent="0.3">
      <c r="A36" s="26"/>
      <c r="B36" s="10"/>
      <c r="C36" s="10"/>
      <c r="D36" s="26"/>
      <c r="E36" s="15"/>
      <c r="F36" s="26"/>
      <c r="G36" s="15"/>
    </row>
    <row r="37" spans="1:7" x14ac:dyDescent="0.3">
      <c r="A37" s="26"/>
      <c r="B37" s="10"/>
      <c r="C37" s="10"/>
      <c r="D37" s="26"/>
      <c r="E37" s="15"/>
      <c r="F37" s="26"/>
      <c r="G37" s="15"/>
    </row>
    <row r="38" spans="1:7" x14ac:dyDescent="0.3">
      <c r="A38" s="26"/>
      <c r="B38" s="10"/>
      <c r="C38" s="10"/>
      <c r="D38" s="26"/>
      <c r="E38" s="15"/>
      <c r="F38" s="26"/>
      <c r="G38" s="15"/>
    </row>
    <row r="39" spans="1:7" x14ac:dyDescent="0.3">
      <c r="A39" s="26"/>
      <c r="B39" s="10"/>
      <c r="C39" s="10"/>
      <c r="D39" s="26"/>
      <c r="E39" s="15"/>
      <c r="F39" s="26"/>
      <c r="G39" s="15"/>
    </row>
    <row r="40" spans="1:7" x14ac:dyDescent="0.3">
      <c r="A40" s="26"/>
      <c r="B40" s="10"/>
      <c r="C40" s="10"/>
      <c r="D40" s="26"/>
      <c r="E40" s="15"/>
      <c r="F40" s="26"/>
      <c r="G40" s="15"/>
    </row>
    <row r="41" spans="1:7" x14ac:dyDescent="0.3">
      <c r="A41" s="26"/>
      <c r="B41" s="10"/>
      <c r="C41" s="10"/>
      <c r="D41" s="26"/>
      <c r="E41" s="15"/>
      <c r="F41" s="26"/>
      <c r="G41" s="15"/>
    </row>
    <row r="42" spans="1:7" x14ac:dyDescent="0.3">
      <c r="A42" s="26"/>
      <c r="B42" s="10"/>
      <c r="C42" s="10"/>
      <c r="D42" s="26"/>
      <c r="E42" s="15"/>
      <c r="F42" s="26"/>
      <c r="G42" s="15"/>
    </row>
    <row r="43" spans="1:7" x14ac:dyDescent="0.3">
      <c r="A43" s="26"/>
      <c r="B43" s="10"/>
      <c r="C43" s="10"/>
      <c r="D43" s="26"/>
      <c r="E43" s="15"/>
      <c r="F43" s="26"/>
      <c r="G43" s="15"/>
    </row>
    <row r="44" spans="1:7" x14ac:dyDescent="0.3">
      <c r="A44" s="26"/>
      <c r="B44" s="10"/>
      <c r="C44" s="10"/>
      <c r="D44" s="26"/>
      <c r="E44" s="15"/>
      <c r="F44" s="26"/>
      <c r="G44" s="15"/>
    </row>
    <row r="45" spans="1:7" x14ac:dyDescent="0.3">
      <c r="A45" s="26"/>
      <c r="B45" s="10"/>
      <c r="C45" s="10"/>
      <c r="D45" s="26"/>
      <c r="E45" s="15"/>
      <c r="F45" s="26"/>
      <c r="G45" s="15"/>
    </row>
    <row r="46" spans="1:7" x14ac:dyDescent="0.3">
      <c r="A46" s="26"/>
      <c r="B46" s="10"/>
      <c r="C46" s="10"/>
      <c r="D46" s="26"/>
      <c r="E46" s="15"/>
      <c r="F46" s="26"/>
      <c r="G46" s="15"/>
    </row>
    <row r="47" spans="1:7" x14ac:dyDescent="0.3">
      <c r="A47" s="26"/>
      <c r="B47" s="10"/>
      <c r="C47" s="10"/>
      <c r="D47" s="26"/>
      <c r="E47" s="15"/>
      <c r="F47" s="26"/>
      <c r="G47" s="15"/>
    </row>
    <row r="48" spans="1:7" x14ac:dyDescent="0.3">
      <c r="A48" s="26"/>
      <c r="B48" s="10"/>
      <c r="C48" s="10"/>
      <c r="D48" s="26"/>
      <c r="E48" s="15"/>
      <c r="F48" s="26"/>
      <c r="G48" s="15"/>
    </row>
    <row r="49" spans="1:7" x14ac:dyDescent="0.3">
      <c r="A49" s="26"/>
      <c r="B49" s="10"/>
      <c r="C49" s="10"/>
      <c r="D49" s="26"/>
      <c r="E49" s="15"/>
      <c r="F49" s="26"/>
      <c r="G49" s="15"/>
    </row>
    <row r="50" spans="1:7" x14ac:dyDescent="0.3">
      <c r="A50" s="26"/>
      <c r="B50" s="10"/>
      <c r="C50" s="10"/>
      <c r="D50" s="26"/>
      <c r="E50" s="15"/>
      <c r="F50" s="26"/>
      <c r="G50" s="15"/>
    </row>
    <row r="51" spans="1:7" x14ac:dyDescent="0.3">
      <c r="A51" s="26"/>
      <c r="B51" s="10"/>
      <c r="C51" s="10"/>
      <c r="D51" s="26"/>
      <c r="E51" s="15"/>
      <c r="F51" s="26"/>
      <c r="G51" s="15"/>
    </row>
    <row r="52" spans="1:7" x14ac:dyDescent="0.3">
      <c r="A52" s="26"/>
      <c r="B52" s="10"/>
      <c r="C52" s="10"/>
      <c r="D52" s="26"/>
      <c r="E52" s="15"/>
      <c r="F52" s="26"/>
      <c r="G52" s="15"/>
    </row>
    <row r="53" spans="1:7" x14ac:dyDescent="0.3">
      <c r="A53" s="26"/>
      <c r="B53" s="10"/>
      <c r="C53" s="10"/>
      <c r="D53" s="26"/>
      <c r="E53" s="15"/>
      <c r="F53" s="26"/>
      <c r="G53" s="15"/>
    </row>
    <row r="54" spans="1:7" x14ac:dyDescent="0.3">
      <c r="A54" s="26"/>
      <c r="B54" s="10"/>
      <c r="C54" s="10"/>
      <c r="D54" s="26"/>
      <c r="E54" s="15"/>
      <c r="F54" s="26"/>
      <c r="G54" s="15"/>
    </row>
    <row r="55" spans="1:7" x14ac:dyDescent="0.3">
      <c r="A55" s="26"/>
      <c r="B55" s="10"/>
      <c r="C55" s="10"/>
      <c r="D55" s="26"/>
      <c r="E55" s="15"/>
      <c r="F55" s="26"/>
      <c r="G55" s="15"/>
    </row>
    <row r="56" spans="1:7" x14ac:dyDescent="0.3">
      <c r="A56" s="26"/>
      <c r="B56" s="10"/>
      <c r="C56" s="10"/>
      <c r="D56" s="26"/>
      <c r="E56" s="15"/>
      <c r="F56" s="26"/>
      <c r="G56" s="15"/>
    </row>
    <row r="57" spans="1:7" x14ac:dyDescent="0.3">
      <c r="A57" s="26"/>
      <c r="B57" s="10"/>
      <c r="C57" s="10"/>
      <c r="D57" s="26"/>
      <c r="E57" s="15"/>
      <c r="F57" s="26"/>
      <c r="G57" s="15"/>
    </row>
    <row r="58" spans="1:7" x14ac:dyDescent="0.3">
      <c r="A58" s="26"/>
      <c r="B58" s="10"/>
      <c r="C58" s="10"/>
      <c r="D58" s="26"/>
      <c r="E58" s="15"/>
      <c r="F58" s="26"/>
      <c r="G58" s="15"/>
    </row>
    <row r="59" spans="1:7" x14ac:dyDescent="0.3">
      <c r="A59" s="26"/>
      <c r="B59" s="10"/>
      <c r="C59" s="10"/>
      <c r="D59" s="26"/>
      <c r="E59" s="15"/>
      <c r="F59" s="26"/>
      <c r="G59" s="15"/>
    </row>
    <row r="60" spans="1:7" x14ac:dyDescent="0.3">
      <c r="A60" s="26"/>
      <c r="B60" s="10"/>
      <c r="C60" s="10"/>
      <c r="D60" s="26"/>
      <c r="E60" s="15"/>
      <c r="F60" s="26"/>
      <c r="G60" s="15"/>
    </row>
    <row r="61" spans="1:7" x14ac:dyDescent="0.3">
      <c r="A61" s="26"/>
      <c r="B61" s="10"/>
      <c r="C61" s="10"/>
      <c r="D61" s="26"/>
      <c r="E61" s="15"/>
      <c r="F61" s="26"/>
      <c r="G61" s="15"/>
    </row>
    <row r="62" spans="1:7" x14ac:dyDescent="0.3">
      <c r="A62" s="26"/>
      <c r="B62" s="10"/>
      <c r="C62" s="10"/>
      <c r="D62" s="26"/>
      <c r="E62" s="15"/>
      <c r="F62" s="26"/>
      <c r="G62" s="15"/>
    </row>
    <row r="63" spans="1:7" x14ac:dyDescent="0.3">
      <c r="A63" s="26"/>
      <c r="B63" s="10"/>
      <c r="C63" s="10"/>
      <c r="D63" s="26"/>
      <c r="E63" s="15"/>
      <c r="F63" s="26"/>
      <c r="G63" s="15"/>
    </row>
    <row r="64" spans="1:7" x14ac:dyDescent="0.3">
      <c r="A64" s="26"/>
      <c r="B64" s="10"/>
      <c r="C64" s="10"/>
      <c r="D64" s="26"/>
      <c r="E64" s="15"/>
      <c r="F64" s="26"/>
      <c r="G64" s="15"/>
    </row>
    <row r="65" spans="1:7" x14ac:dyDescent="0.3">
      <c r="A65" s="26"/>
      <c r="B65" s="10"/>
      <c r="C65" s="10"/>
      <c r="D65" s="26"/>
      <c r="E65" s="15"/>
      <c r="F65" s="26"/>
      <c r="G65" s="15"/>
    </row>
    <row r="66" spans="1:7" x14ac:dyDescent="0.3">
      <c r="A66" s="26"/>
      <c r="B66" s="10"/>
      <c r="C66" s="10"/>
      <c r="D66" s="26"/>
      <c r="E66" s="15"/>
      <c r="F66" s="26"/>
      <c r="G66" s="15"/>
    </row>
    <row r="67" spans="1:7" x14ac:dyDescent="0.3">
      <c r="A67" s="26"/>
      <c r="B67" s="10"/>
      <c r="C67" s="10"/>
      <c r="D67" s="26"/>
      <c r="E67" s="15"/>
      <c r="F67" s="26"/>
      <c r="G67" s="15"/>
    </row>
    <row r="68" spans="1:7" x14ac:dyDescent="0.3">
      <c r="A68" s="26"/>
      <c r="B68" s="10"/>
      <c r="C68" s="10"/>
      <c r="D68" s="26"/>
      <c r="E68" s="15"/>
      <c r="F68" s="26"/>
      <c r="G68" s="15"/>
    </row>
    <row r="69" spans="1:7" x14ac:dyDescent="0.3">
      <c r="A69" s="26"/>
      <c r="B69" s="10"/>
      <c r="C69" s="10"/>
      <c r="D69" s="26"/>
      <c r="E69" s="15"/>
      <c r="F69" s="26"/>
      <c r="G69" s="15"/>
    </row>
    <row r="70" spans="1:7" x14ac:dyDescent="0.3">
      <c r="A70" s="26"/>
      <c r="B70" s="10"/>
      <c r="C70" s="10"/>
      <c r="D70" s="26"/>
      <c r="E70" s="15"/>
      <c r="F70" s="26"/>
      <c r="G70" s="15"/>
    </row>
    <row r="71" spans="1:7" x14ac:dyDescent="0.3">
      <c r="A71" s="26"/>
      <c r="B71" s="10"/>
      <c r="C71" s="10"/>
      <c r="D71" s="26"/>
      <c r="E71" s="15"/>
      <c r="F71" s="26"/>
      <c r="G71" s="15"/>
    </row>
    <row r="72" spans="1:7" x14ac:dyDescent="0.3">
      <c r="A72" s="26"/>
      <c r="B72" s="10"/>
      <c r="C72" s="10"/>
      <c r="D72" s="26"/>
      <c r="E72" s="15"/>
      <c r="F72" s="26"/>
      <c r="G72" s="15"/>
    </row>
    <row r="73" spans="1:7" x14ac:dyDescent="0.3">
      <c r="A73" s="26"/>
      <c r="B73" s="10"/>
      <c r="C73" s="10"/>
      <c r="D73" s="26"/>
      <c r="E73" s="15"/>
      <c r="F73" s="26"/>
      <c r="G73" s="15"/>
    </row>
    <row r="74" spans="1:7" x14ac:dyDescent="0.3">
      <c r="A74" s="26"/>
      <c r="B74" s="10"/>
      <c r="C74" s="10"/>
      <c r="D74" s="26"/>
      <c r="E74" s="15"/>
      <c r="F74" s="26"/>
      <c r="G74" s="15"/>
    </row>
    <row r="75" spans="1:7" x14ac:dyDescent="0.3">
      <c r="A75" s="26"/>
      <c r="B75" s="10"/>
      <c r="C75" s="10"/>
      <c r="D75" s="26"/>
      <c r="E75" s="15"/>
      <c r="F75" s="26"/>
      <c r="G75" s="15"/>
    </row>
    <row r="76" spans="1:7" x14ac:dyDescent="0.3">
      <c r="A76" s="26"/>
      <c r="B76" s="10"/>
      <c r="C76" s="10"/>
      <c r="D76" s="26"/>
      <c r="E76" s="15"/>
      <c r="F76" s="26"/>
      <c r="G76" s="15"/>
    </row>
    <row r="77" spans="1:7" x14ac:dyDescent="0.3">
      <c r="A77" s="26"/>
      <c r="B77" s="10"/>
      <c r="C77" s="10"/>
      <c r="D77" s="26"/>
      <c r="E77" s="15"/>
      <c r="F77" s="26"/>
      <c r="G77" s="15"/>
    </row>
    <row r="78" spans="1:7" x14ac:dyDescent="0.3">
      <c r="A78" s="26"/>
      <c r="B78" s="10"/>
      <c r="C78" s="10"/>
      <c r="D78" s="26"/>
      <c r="E78" s="15"/>
      <c r="F78" s="26"/>
      <c r="G78" s="15"/>
    </row>
    <row r="79" spans="1:7" x14ac:dyDescent="0.3">
      <c r="A79" s="26"/>
      <c r="B79" s="10"/>
      <c r="C79" s="10"/>
      <c r="D79" s="26"/>
      <c r="E79" s="15"/>
      <c r="F79" s="26"/>
      <c r="G79" s="15"/>
    </row>
    <row r="80" spans="1:7" x14ac:dyDescent="0.3">
      <c r="A80" s="26"/>
      <c r="B80" s="10"/>
      <c r="C80" s="10"/>
      <c r="D80" s="26"/>
      <c r="E80" s="15"/>
      <c r="F80" s="26"/>
      <c r="G80" s="15"/>
    </row>
    <row r="81" spans="1:7" x14ac:dyDescent="0.3">
      <c r="A81" s="26"/>
      <c r="B81" s="10"/>
      <c r="C81" s="10"/>
      <c r="D81" s="26"/>
      <c r="E81" s="15"/>
      <c r="F81" s="26"/>
      <c r="G81" s="15"/>
    </row>
    <row r="82" spans="1:7" x14ac:dyDescent="0.3">
      <c r="A82" s="26"/>
      <c r="B82" s="10"/>
      <c r="C82" s="10"/>
      <c r="D82" s="26"/>
      <c r="E82" s="15"/>
      <c r="F82" s="26"/>
      <c r="G82" s="15"/>
    </row>
    <row r="83" spans="1:7" x14ac:dyDescent="0.3">
      <c r="A83" s="26"/>
      <c r="B83" s="10"/>
      <c r="C83" s="10"/>
      <c r="D83" s="26"/>
      <c r="E83" s="15"/>
      <c r="F83" s="26"/>
      <c r="G83" s="15"/>
    </row>
    <row r="84" spans="1:7" x14ac:dyDescent="0.3">
      <c r="A84" s="26"/>
      <c r="B84" s="10"/>
      <c r="C84" s="10"/>
      <c r="D84" s="26"/>
      <c r="E84" s="15"/>
      <c r="F84" s="26"/>
      <c r="G84" s="15"/>
    </row>
    <row r="85" spans="1:7" x14ac:dyDescent="0.3">
      <c r="A85" s="26"/>
      <c r="B85" s="10"/>
      <c r="C85" s="10"/>
      <c r="D85" s="26"/>
      <c r="E85" s="15"/>
      <c r="F85" s="26"/>
      <c r="G85" s="15"/>
    </row>
    <row r="86" spans="1:7" x14ac:dyDescent="0.3">
      <c r="A86" s="26"/>
      <c r="B86" s="10"/>
      <c r="C86" s="10"/>
      <c r="D86" s="26"/>
      <c r="E86" s="15"/>
      <c r="F86" s="26"/>
      <c r="G86" s="15"/>
    </row>
    <row r="87" spans="1:7" x14ac:dyDescent="0.3">
      <c r="A87" s="26"/>
      <c r="B87" s="10"/>
      <c r="C87" s="10"/>
      <c r="D87" s="26"/>
      <c r="E87" s="15"/>
      <c r="F87" s="26"/>
      <c r="G87" s="15"/>
    </row>
    <row r="88" spans="1:7" x14ac:dyDescent="0.3">
      <c r="A88" s="26"/>
      <c r="B88" s="10"/>
      <c r="C88" s="10"/>
      <c r="D88" s="26"/>
      <c r="E88" s="15"/>
      <c r="F88" s="26"/>
      <c r="G88" s="15"/>
    </row>
    <row r="89" spans="1:7" x14ac:dyDescent="0.3">
      <c r="A89" s="26"/>
      <c r="B89" s="10"/>
      <c r="C89" s="10"/>
      <c r="D89" s="26"/>
      <c r="E89" s="15"/>
      <c r="F89" s="26"/>
      <c r="G89" s="15"/>
    </row>
    <row r="90" spans="1:7" x14ac:dyDescent="0.3">
      <c r="A90" s="26"/>
      <c r="B90" s="10"/>
      <c r="C90" s="10"/>
      <c r="D90" s="26"/>
      <c r="E90" s="15"/>
      <c r="F90" s="26"/>
      <c r="G90" s="15"/>
    </row>
    <row r="91" spans="1:7" x14ac:dyDescent="0.3">
      <c r="A91" s="26"/>
      <c r="B91" s="10"/>
      <c r="C91" s="10"/>
      <c r="D91" s="26"/>
      <c r="E91" s="15"/>
      <c r="F91" s="26"/>
      <c r="G91" s="15"/>
    </row>
    <row r="92" spans="1:7" x14ac:dyDescent="0.3">
      <c r="A92" s="26"/>
      <c r="B92" s="10"/>
      <c r="C92" s="10"/>
      <c r="D92" s="26"/>
      <c r="E92" s="15"/>
      <c r="F92" s="26"/>
      <c r="G92" s="15"/>
    </row>
    <row r="93" spans="1:7" x14ac:dyDescent="0.3">
      <c r="A93" s="26"/>
      <c r="B93" s="10"/>
      <c r="C93" s="10"/>
      <c r="D93" s="26"/>
      <c r="E93" s="15"/>
      <c r="F93" s="26"/>
      <c r="G93" s="15"/>
    </row>
    <row r="94" spans="1:7" x14ac:dyDescent="0.3">
      <c r="A94" s="26"/>
      <c r="B94" s="10"/>
      <c r="C94" s="10"/>
      <c r="D94" s="26"/>
      <c r="E94" s="15"/>
      <c r="F94" s="26"/>
      <c r="G94" s="15"/>
    </row>
    <row r="95" spans="1:7" x14ac:dyDescent="0.3">
      <c r="A95" s="26"/>
      <c r="B95" s="10"/>
      <c r="C95" s="10"/>
      <c r="D95" s="26"/>
      <c r="E95" s="15"/>
      <c r="F95" s="26"/>
      <c r="G95" s="15"/>
    </row>
    <row r="96" spans="1:7" x14ac:dyDescent="0.3">
      <c r="A96" s="26"/>
      <c r="B96" s="10"/>
      <c r="C96" s="10"/>
      <c r="D96" s="26"/>
      <c r="E96" s="15"/>
      <c r="F96" s="26"/>
      <c r="G96" s="15"/>
    </row>
    <row r="97" spans="1:7" x14ac:dyDescent="0.3">
      <c r="A97" s="26"/>
      <c r="B97" s="10"/>
      <c r="C97" s="10"/>
      <c r="D97" s="26"/>
      <c r="E97" s="15"/>
      <c r="F97" s="26"/>
      <c r="G97" s="15"/>
    </row>
    <row r="98" spans="1:7" x14ac:dyDescent="0.3">
      <c r="A98" s="26"/>
      <c r="B98" s="10"/>
      <c r="C98" s="10"/>
      <c r="D98" s="26"/>
      <c r="E98" s="15"/>
      <c r="F98" s="26"/>
      <c r="G98" s="15"/>
    </row>
    <row r="99" spans="1:7" x14ac:dyDescent="0.3">
      <c r="A99" s="26"/>
      <c r="B99" s="10"/>
      <c r="C99" s="10"/>
      <c r="D99" s="26"/>
      <c r="E99" s="15"/>
      <c r="F99" s="26"/>
      <c r="G99" s="15"/>
    </row>
    <row r="100" spans="1:7" x14ac:dyDescent="0.3">
      <c r="A100" s="26"/>
      <c r="B100" s="10"/>
      <c r="C100" s="10"/>
      <c r="D100" s="26"/>
      <c r="E100" s="15"/>
      <c r="F100" s="26"/>
      <c r="G100" s="15"/>
    </row>
    <row r="101" spans="1:7" x14ac:dyDescent="0.3">
      <c r="A101" s="26"/>
      <c r="B101" s="10"/>
      <c r="C101" s="10"/>
      <c r="D101" s="26"/>
      <c r="E101" s="15"/>
      <c r="F101" s="26"/>
      <c r="G101" s="15"/>
    </row>
    <row r="102" spans="1:7" x14ac:dyDescent="0.3">
      <c r="A102" s="26"/>
      <c r="B102" s="10"/>
      <c r="C102" s="10"/>
      <c r="D102" s="26"/>
      <c r="E102" s="15"/>
      <c r="F102" s="26"/>
      <c r="G102" s="15"/>
    </row>
    <row r="103" spans="1:7" x14ac:dyDescent="0.3">
      <c r="A103" s="26"/>
      <c r="B103" s="10"/>
      <c r="C103" s="10"/>
      <c r="D103" s="26"/>
      <c r="E103" s="15"/>
      <c r="F103" s="26"/>
      <c r="G103" s="15"/>
    </row>
    <row r="104" spans="1:7" x14ac:dyDescent="0.3">
      <c r="A104" s="26"/>
      <c r="B104" s="10"/>
      <c r="C104" s="10"/>
      <c r="D104" s="26"/>
      <c r="E104" s="15"/>
      <c r="F104" s="26"/>
      <c r="G104" s="15"/>
    </row>
    <row r="105" spans="1:7" x14ac:dyDescent="0.3">
      <c r="A105" s="26"/>
      <c r="B105" s="10"/>
      <c r="C105" s="10"/>
      <c r="D105" s="26"/>
      <c r="E105" s="15"/>
      <c r="F105" s="26"/>
      <c r="G105" s="15"/>
    </row>
    <row r="106" spans="1:7" x14ac:dyDescent="0.3">
      <c r="A106" s="26"/>
      <c r="B106" s="10"/>
      <c r="C106" s="10"/>
      <c r="D106" s="26"/>
      <c r="E106" s="15"/>
      <c r="F106" s="26"/>
      <c r="G106" s="15"/>
    </row>
    <row r="107" spans="1:7" x14ac:dyDescent="0.3">
      <c r="A107" s="26"/>
      <c r="B107" s="10"/>
      <c r="C107" s="10"/>
      <c r="D107" s="26"/>
      <c r="E107" s="15"/>
      <c r="F107" s="26"/>
      <c r="G107" s="15"/>
    </row>
    <row r="108" spans="1:7" x14ac:dyDescent="0.3">
      <c r="A108" s="26"/>
      <c r="B108" s="10"/>
      <c r="C108" s="10"/>
      <c r="D108" s="26"/>
      <c r="E108" s="15"/>
      <c r="F108" s="26"/>
      <c r="G108" s="15"/>
    </row>
    <row r="109" spans="1:7" x14ac:dyDescent="0.3">
      <c r="A109" s="26"/>
      <c r="B109" s="10"/>
      <c r="C109" s="10"/>
      <c r="D109" s="26"/>
      <c r="E109" s="15"/>
      <c r="F109" s="26"/>
      <c r="G109" s="15"/>
    </row>
    <row r="110" spans="1:7" x14ac:dyDescent="0.3">
      <c r="A110" s="26"/>
      <c r="B110" s="10"/>
      <c r="C110" s="10"/>
      <c r="D110" s="26"/>
      <c r="E110" s="15"/>
      <c r="F110" s="26"/>
      <c r="G110" s="15"/>
    </row>
    <row r="111" spans="1:7" x14ac:dyDescent="0.3">
      <c r="A111" s="26"/>
      <c r="B111" s="10"/>
      <c r="C111" s="10"/>
      <c r="D111" s="26"/>
      <c r="E111" s="15"/>
      <c r="F111" s="26"/>
      <c r="G111" s="15"/>
    </row>
    <row r="112" spans="1:7" x14ac:dyDescent="0.3">
      <c r="A112" s="26"/>
      <c r="B112" s="10"/>
      <c r="C112" s="10"/>
      <c r="D112" s="26"/>
      <c r="E112" s="15"/>
      <c r="F112" s="26"/>
      <c r="G112" s="15"/>
    </row>
    <row r="113" spans="1:7" x14ac:dyDescent="0.3">
      <c r="A113" s="26"/>
      <c r="B113" s="10"/>
      <c r="C113" s="10"/>
      <c r="D113" s="26"/>
      <c r="E113" s="15"/>
      <c r="F113" s="26"/>
      <c r="G113" s="15"/>
    </row>
    <row r="114" spans="1:7" x14ac:dyDescent="0.3">
      <c r="A114" s="26"/>
      <c r="B114" s="10"/>
      <c r="C114" s="10"/>
      <c r="D114" s="26"/>
      <c r="E114" s="15"/>
      <c r="F114" s="26"/>
      <c r="G114" s="15"/>
    </row>
    <row r="115" spans="1:7" x14ac:dyDescent="0.3">
      <c r="A115" s="26"/>
      <c r="B115" s="10"/>
      <c r="C115" s="10"/>
      <c r="D115" s="26"/>
      <c r="E115" s="15"/>
      <c r="F115" s="26"/>
      <c r="G115" s="15"/>
    </row>
    <row r="116" spans="1:7" x14ac:dyDescent="0.3">
      <c r="A116" s="26"/>
      <c r="B116" s="10"/>
      <c r="C116" s="10"/>
      <c r="D116" s="26"/>
      <c r="E116" s="15"/>
      <c r="F116" s="26"/>
      <c r="G116" s="15"/>
    </row>
    <row r="117" spans="1:7" x14ac:dyDescent="0.3">
      <c r="A117" s="26"/>
      <c r="B117" s="10"/>
      <c r="C117" s="10"/>
      <c r="D117" s="26"/>
      <c r="E117" s="15"/>
      <c r="F117" s="26"/>
      <c r="G117" s="15"/>
    </row>
    <row r="118" spans="1:7" x14ac:dyDescent="0.3">
      <c r="A118" s="26"/>
      <c r="B118" s="10"/>
      <c r="C118" s="10"/>
      <c r="D118" s="26"/>
      <c r="E118" s="15"/>
      <c r="F118" s="26"/>
      <c r="G118" s="15"/>
    </row>
    <row r="119" spans="1:7" x14ac:dyDescent="0.3">
      <c r="A119" s="26"/>
      <c r="B119" s="10"/>
      <c r="C119" s="10"/>
      <c r="D119" s="26"/>
      <c r="E119" s="15"/>
      <c r="F119" s="26"/>
      <c r="G119" s="15"/>
    </row>
    <row r="120" spans="1:7" x14ac:dyDescent="0.3">
      <c r="A120" s="26"/>
      <c r="B120" s="10"/>
      <c r="C120" s="10"/>
      <c r="D120" s="26"/>
      <c r="E120" s="15"/>
      <c r="F120" s="26"/>
      <c r="G120" s="15"/>
    </row>
    <row r="121" spans="1:7" x14ac:dyDescent="0.3">
      <c r="A121" s="26"/>
      <c r="B121" s="10"/>
      <c r="C121" s="10"/>
      <c r="D121" s="26"/>
      <c r="E121" s="15"/>
      <c r="F121" s="26"/>
      <c r="G121" s="15"/>
    </row>
    <row r="122" spans="1:7" x14ac:dyDescent="0.3">
      <c r="A122" s="26"/>
      <c r="B122" s="10"/>
      <c r="C122" s="10"/>
      <c r="D122" s="26"/>
      <c r="E122" s="15"/>
      <c r="F122" s="26"/>
      <c r="G122" s="15"/>
    </row>
    <row r="123" spans="1:7" x14ac:dyDescent="0.3">
      <c r="A123" s="26"/>
      <c r="B123" s="10"/>
      <c r="C123" s="10"/>
      <c r="D123" s="26"/>
      <c r="E123" s="15"/>
      <c r="F123" s="26"/>
      <c r="G123" s="15"/>
    </row>
    <row r="124" spans="1:7" x14ac:dyDescent="0.3">
      <c r="A124" s="26"/>
      <c r="B124" s="10"/>
      <c r="C124" s="10"/>
      <c r="D124" s="26"/>
      <c r="E124" s="15"/>
      <c r="F124" s="26"/>
      <c r="G124" s="15"/>
    </row>
    <row r="125" spans="1:7" x14ac:dyDescent="0.3">
      <c r="A125" s="26"/>
      <c r="B125" s="10"/>
      <c r="C125" s="10"/>
      <c r="D125" s="26"/>
      <c r="E125" s="15"/>
      <c r="F125" s="26"/>
      <c r="G125" s="15"/>
    </row>
    <row r="126" spans="1:7" x14ac:dyDescent="0.3">
      <c r="A126" s="26"/>
      <c r="B126" s="10"/>
      <c r="C126" s="10"/>
      <c r="D126" s="26"/>
      <c r="E126" s="15"/>
      <c r="F126" s="26"/>
      <c r="G126" s="15"/>
    </row>
    <row r="127" spans="1:7" x14ac:dyDescent="0.3">
      <c r="A127" s="26"/>
      <c r="B127" s="10"/>
      <c r="C127" s="10"/>
      <c r="D127" s="26"/>
      <c r="E127" s="15"/>
      <c r="F127" s="26"/>
      <c r="G127" s="15"/>
    </row>
    <row r="128" spans="1:7" x14ac:dyDescent="0.3">
      <c r="A128" s="26"/>
      <c r="B128" s="10"/>
      <c r="C128" s="10"/>
      <c r="D128" s="26"/>
      <c r="E128" s="15"/>
      <c r="F128" s="26"/>
      <c r="G128" s="15"/>
    </row>
    <row r="129" spans="1:7" x14ac:dyDescent="0.3">
      <c r="A129" s="26"/>
      <c r="B129" s="10"/>
      <c r="C129" s="10"/>
      <c r="D129" s="26"/>
      <c r="E129" s="15"/>
      <c r="F129" s="26"/>
      <c r="G129" s="15"/>
    </row>
    <row r="130" spans="1:7" x14ac:dyDescent="0.3">
      <c r="A130" s="26"/>
      <c r="B130" s="10"/>
      <c r="C130" s="10"/>
      <c r="D130" s="26"/>
      <c r="E130" s="15"/>
      <c r="F130" s="26"/>
      <c r="G130" s="15"/>
    </row>
    <row r="131" spans="1:7" x14ac:dyDescent="0.3">
      <c r="A131" s="26"/>
      <c r="B131" s="10"/>
      <c r="C131" s="10"/>
      <c r="D131" s="26"/>
      <c r="E131" s="15"/>
      <c r="F131" s="26"/>
      <c r="G131" s="15"/>
    </row>
    <row r="132" spans="1:7" x14ac:dyDescent="0.3">
      <c r="A132" s="26"/>
      <c r="B132" s="10"/>
      <c r="C132" s="10"/>
      <c r="D132" s="26"/>
      <c r="E132" s="15"/>
      <c r="F132" s="26"/>
      <c r="G132" s="15"/>
    </row>
    <row r="133" spans="1:7" x14ac:dyDescent="0.3">
      <c r="A133" s="26"/>
      <c r="B133" s="10"/>
      <c r="C133" s="10"/>
      <c r="D133" s="26"/>
      <c r="E133" s="15"/>
      <c r="F133" s="26"/>
      <c r="G133" s="15"/>
    </row>
    <row r="134" spans="1:7" x14ac:dyDescent="0.3">
      <c r="A134" s="26"/>
      <c r="B134" s="10"/>
      <c r="C134" s="10"/>
      <c r="D134" s="26"/>
      <c r="E134" s="15"/>
      <c r="F134" s="26"/>
      <c r="G134" s="15"/>
    </row>
    <row r="135" spans="1:7" x14ac:dyDescent="0.3">
      <c r="A135" s="26"/>
      <c r="B135" s="10"/>
      <c r="C135" s="10"/>
      <c r="D135" s="26"/>
      <c r="E135" s="15"/>
      <c r="F135" s="26"/>
      <c r="G135" s="15"/>
    </row>
    <row r="136" spans="1:7" x14ac:dyDescent="0.3">
      <c r="A136" s="26"/>
      <c r="B136" s="10"/>
      <c r="C136" s="10"/>
      <c r="D136" s="26"/>
      <c r="E136" s="15"/>
      <c r="F136" s="26"/>
      <c r="G136" s="15"/>
    </row>
    <row r="137" spans="1:7" x14ac:dyDescent="0.3">
      <c r="A137" s="26"/>
      <c r="B137" s="10"/>
      <c r="C137" s="10"/>
      <c r="D137" s="26"/>
      <c r="E137" s="15"/>
      <c r="F137" s="26"/>
      <c r="G137" s="15"/>
    </row>
    <row r="138" spans="1:7" x14ac:dyDescent="0.3">
      <c r="A138" s="26"/>
      <c r="B138" s="10"/>
      <c r="C138" s="10"/>
      <c r="D138" s="26"/>
      <c r="E138" s="15"/>
      <c r="F138" s="26"/>
      <c r="G138" s="15"/>
    </row>
    <row r="139" spans="1:7" x14ac:dyDescent="0.3">
      <c r="A139" s="26"/>
      <c r="B139" s="10"/>
      <c r="C139" s="10"/>
      <c r="D139" s="26"/>
      <c r="E139" s="15"/>
      <c r="F139" s="26"/>
      <c r="G139" s="15"/>
    </row>
    <row r="140" spans="1:7" x14ac:dyDescent="0.3">
      <c r="A140" s="26"/>
      <c r="B140" s="10"/>
      <c r="C140" s="10"/>
      <c r="D140" s="26"/>
      <c r="E140" s="15"/>
      <c r="F140" s="26"/>
      <c r="G140" s="15"/>
    </row>
    <row r="141" spans="1:7" x14ac:dyDescent="0.3">
      <c r="A141" s="26"/>
      <c r="B141" s="10"/>
      <c r="C141" s="10"/>
      <c r="D141" s="26"/>
      <c r="E141" s="15"/>
      <c r="F141" s="26"/>
      <c r="G141" s="15"/>
    </row>
    <row r="142" spans="1:7" x14ac:dyDescent="0.3">
      <c r="A142" s="26"/>
      <c r="B142" s="10"/>
      <c r="C142" s="10"/>
      <c r="D142" s="26"/>
      <c r="E142" s="15"/>
      <c r="F142" s="26"/>
      <c r="G142" s="15"/>
    </row>
    <row r="143" spans="1:7" x14ac:dyDescent="0.3">
      <c r="A143" s="26"/>
      <c r="B143" s="10"/>
      <c r="C143" s="10"/>
      <c r="D143" s="26"/>
      <c r="E143" s="15"/>
      <c r="F143" s="26"/>
      <c r="G143" s="15"/>
    </row>
    <row r="144" spans="1:7" x14ac:dyDescent="0.3">
      <c r="A144" s="26"/>
      <c r="B144" s="10"/>
      <c r="C144" s="10"/>
      <c r="D144" s="26"/>
      <c r="E144" s="15"/>
      <c r="F144" s="26"/>
      <c r="G144" s="15"/>
    </row>
    <row r="145" spans="1:7" x14ac:dyDescent="0.3">
      <c r="A145" s="26"/>
      <c r="B145" s="10"/>
      <c r="C145" s="10"/>
      <c r="D145" s="26"/>
      <c r="E145" s="15"/>
      <c r="F145" s="26"/>
      <c r="G145" s="15"/>
    </row>
    <row r="146" spans="1:7" x14ac:dyDescent="0.3">
      <c r="A146" s="26"/>
      <c r="B146" s="10"/>
      <c r="C146" s="10"/>
      <c r="D146" s="26"/>
      <c r="E146" s="15"/>
      <c r="F146" s="26"/>
      <c r="G146" s="15"/>
    </row>
    <row r="147" spans="1:7" x14ac:dyDescent="0.3">
      <c r="A147" s="26"/>
      <c r="B147" s="10"/>
      <c r="C147" s="10"/>
      <c r="D147" s="26"/>
      <c r="E147" s="15"/>
      <c r="F147" s="26"/>
      <c r="G147" s="15"/>
    </row>
    <row r="148" spans="1:7" x14ac:dyDescent="0.3">
      <c r="A148" s="26"/>
      <c r="B148" s="10"/>
      <c r="C148" s="10"/>
      <c r="D148" s="26"/>
      <c r="E148" s="15"/>
      <c r="F148" s="26"/>
      <c r="G148" s="15"/>
    </row>
    <row r="149" spans="1:7" x14ac:dyDescent="0.3">
      <c r="A149" s="26"/>
      <c r="B149" s="10"/>
      <c r="C149" s="10"/>
      <c r="D149" s="26"/>
      <c r="E149" s="15"/>
      <c r="F149" s="26"/>
      <c r="G149" s="15"/>
    </row>
    <row r="150" spans="1:7" x14ac:dyDescent="0.3">
      <c r="A150" s="26"/>
      <c r="B150" s="10"/>
      <c r="C150" s="10"/>
      <c r="D150" s="26"/>
      <c r="E150" s="15"/>
      <c r="F150" s="26"/>
      <c r="G150" s="15"/>
    </row>
    <row r="151" spans="1:7" x14ac:dyDescent="0.3">
      <c r="A151" s="26"/>
      <c r="B151" s="10"/>
      <c r="C151" s="10"/>
      <c r="D151" s="26"/>
      <c r="E151" s="15"/>
      <c r="F151" s="26"/>
      <c r="G151" s="15"/>
    </row>
    <row r="152" spans="1:7" x14ac:dyDescent="0.3">
      <c r="A152" s="26"/>
      <c r="B152" s="10"/>
      <c r="C152" s="10"/>
      <c r="D152" s="26"/>
      <c r="E152" s="15"/>
      <c r="F152" s="26"/>
      <c r="G152" s="15"/>
    </row>
    <row r="153" spans="1:7" x14ac:dyDescent="0.3">
      <c r="A153" s="26"/>
      <c r="B153" s="10"/>
      <c r="C153" s="10"/>
      <c r="D153" s="26"/>
      <c r="E153" s="15"/>
      <c r="F153" s="26"/>
      <c r="G153" s="15"/>
    </row>
    <row r="154" spans="1:7" x14ac:dyDescent="0.3">
      <c r="A154" s="26"/>
      <c r="B154" s="10"/>
      <c r="C154" s="10"/>
      <c r="D154" s="26"/>
      <c r="E154" s="15"/>
      <c r="F154" s="26"/>
      <c r="G154" s="15"/>
    </row>
    <row r="155" spans="1:7" x14ac:dyDescent="0.3">
      <c r="A155" s="26"/>
      <c r="B155" s="10"/>
      <c r="C155" s="10"/>
      <c r="D155" s="26"/>
      <c r="E155" s="15"/>
      <c r="F155" s="26"/>
      <c r="G155" s="15"/>
    </row>
    <row r="156" spans="1:7" x14ac:dyDescent="0.3">
      <c r="A156" s="26"/>
      <c r="B156" s="10"/>
      <c r="C156" s="10"/>
      <c r="D156" s="26"/>
      <c r="E156" s="15"/>
      <c r="F156" s="26"/>
      <c r="G156" s="15"/>
    </row>
    <row r="157" spans="1:7" x14ac:dyDescent="0.3">
      <c r="A157" s="26"/>
      <c r="B157" s="10"/>
      <c r="C157" s="10"/>
      <c r="D157" s="26"/>
      <c r="E157" s="15"/>
      <c r="F157" s="26"/>
      <c r="G157" s="15"/>
    </row>
    <row r="158" spans="1:7" x14ac:dyDescent="0.3">
      <c r="A158" s="26"/>
      <c r="B158" s="10"/>
      <c r="C158" s="10"/>
      <c r="D158" s="26"/>
      <c r="E158" s="15"/>
      <c r="F158" s="26"/>
      <c r="G158" s="15"/>
    </row>
    <row r="159" spans="1:7" x14ac:dyDescent="0.3">
      <c r="A159" s="26"/>
      <c r="B159" s="10"/>
      <c r="C159" s="10"/>
      <c r="D159" s="26"/>
      <c r="E159" s="15"/>
      <c r="F159" s="26"/>
      <c r="G159" s="15"/>
    </row>
    <row r="160" spans="1:7" x14ac:dyDescent="0.3">
      <c r="A160" s="26"/>
      <c r="B160" s="10"/>
      <c r="C160" s="10"/>
      <c r="D160" s="26"/>
      <c r="E160" s="15"/>
      <c r="F160" s="26"/>
      <c r="G160" s="15"/>
    </row>
    <row r="161" spans="1:7" x14ac:dyDescent="0.3">
      <c r="A161" s="26"/>
      <c r="B161" s="10"/>
      <c r="C161" s="10"/>
      <c r="D161" s="26"/>
      <c r="E161" s="15"/>
      <c r="F161" s="26"/>
      <c r="G161" s="15"/>
    </row>
    <row r="162" spans="1:7" x14ac:dyDescent="0.3">
      <c r="A162" s="26"/>
      <c r="B162" s="10"/>
      <c r="C162" s="10"/>
      <c r="D162" s="26"/>
      <c r="E162" s="15"/>
      <c r="F162" s="26"/>
      <c r="G162" s="15"/>
    </row>
    <row r="163" spans="1:7" x14ac:dyDescent="0.3">
      <c r="A163" s="26"/>
      <c r="B163" s="10"/>
      <c r="C163" s="10"/>
      <c r="D163" s="26"/>
      <c r="E163" s="15"/>
      <c r="F163" s="26"/>
      <c r="G163" s="15"/>
    </row>
    <row r="164" spans="1:7" x14ac:dyDescent="0.3">
      <c r="A164" s="26"/>
      <c r="B164" s="10"/>
      <c r="C164" s="10"/>
      <c r="D164" s="26"/>
      <c r="E164" s="15"/>
      <c r="F164" s="26"/>
      <c r="G164" s="15"/>
    </row>
    <row r="165" spans="1:7" x14ac:dyDescent="0.3">
      <c r="A165" s="26"/>
      <c r="B165" s="10"/>
      <c r="C165" s="10"/>
      <c r="D165" s="26"/>
      <c r="E165" s="15"/>
      <c r="F165" s="26"/>
      <c r="G165" s="15"/>
    </row>
    <row r="166" spans="1:7" x14ac:dyDescent="0.3">
      <c r="A166" s="26"/>
      <c r="B166" s="10"/>
      <c r="C166" s="10"/>
      <c r="D166" s="26"/>
      <c r="E166" s="15"/>
      <c r="F166" s="26"/>
      <c r="G166" s="15"/>
    </row>
    <row r="167" spans="1:7" x14ac:dyDescent="0.3">
      <c r="A167" s="26"/>
      <c r="B167" s="10"/>
      <c r="C167" s="10"/>
      <c r="D167" s="26"/>
      <c r="E167" s="15"/>
      <c r="F167" s="26"/>
      <c r="G167" s="15"/>
    </row>
    <row r="168" spans="1:7" x14ac:dyDescent="0.3">
      <c r="A168" s="26"/>
      <c r="B168" s="10"/>
      <c r="C168" s="10"/>
      <c r="D168" s="26"/>
      <c r="E168" s="15"/>
      <c r="F168" s="26"/>
      <c r="G168" s="15"/>
    </row>
    <row r="169" spans="1:7" x14ac:dyDescent="0.3">
      <c r="A169" s="26"/>
      <c r="B169" s="10"/>
      <c r="C169" s="10"/>
      <c r="D169" s="26"/>
      <c r="E169" s="15"/>
      <c r="F169" s="26"/>
      <c r="G169" s="15"/>
    </row>
    <row r="170" spans="1:7" x14ac:dyDescent="0.3">
      <c r="A170" s="26"/>
      <c r="B170" s="10"/>
      <c r="C170" s="10"/>
      <c r="D170" s="26"/>
      <c r="E170" s="15"/>
      <c r="F170" s="26"/>
      <c r="G170" s="15"/>
    </row>
    <row r="171" spans="1:7" x14ac:dyDescent="0.3">
      <c r="A171" s="26"/>
      <c r="B171" s="10"/>
      <c r="C171" s="10"/>
      <c r="D171" s="26"/>
      <c r="E171" s="15"/>
      <c r="F171" s="26"/>
      <c r="G171" s="15"/>
    </row>
    <row r="172" spans="1:7" x14ac:dyDescent="0.3">
      <c r="A172" s="26"/>
      <c r="B172" s="10"/>
      <c r="C172" s="10"/>
      <c r="D172" s="26"/>
      <c r="E172" s="15"/>
      <c r="F172" s="26"/>
      <c r="G172" s="15"/>
    </row>
    <row r="173" spans="1:7" x14ac:dyDescent="0.3">
      <c r="A173" s="26"/>
      <c r="B173" s="10"/>
      <c r="C173" s="10"/>
      <c r="D173" s="26"/>
      <c r="E173" s="15"/>
      <c r="F173" s="26"/>
      <c r="G173" s="15"/>
    </row>
    <row r="174" spans="1:7" x14ac:dyDescent="0.3">
      <c r="A174" s="26"/>
      <c r="B174" s="10"/>
      <c r="C174" s="10"/>
      <c r="D174" s="26"/>
      <c r="E174" s="15"/>
      <c r="F174" s="26"/>
      <c r="G174" s="15"/>
    </row>
    <row r="175" spans="1:7" x14ac:dyDescent="0.3">
      <c r="A175" s="26"/>
      <c r="B175" s="10"/>
      <c r="C175" s="10"/>
      <c r="D175" s="26"/>
      <c r="E175" s="15"/>
      <c r="F175" s="26"/>
      <c r="G175" s="15"/>
    </row>
    <row r="176" spans="1:7" x14ac:dyDescent="0.3">
      <c r="A176" s="26"/>
      <c r="B176" s="10"/>
      <c r="C176" s="10"/>
      <c r="D176" s="26"/>
      <c r="E176" s="15"/>
      <c r="F176" s="26"/>
      <c r="G176" s="15"/>
    </row>
    <row r="177" spans="1:7" x14ac:dyDescent="0.3">
      <c r="A177" s="26"/>
      <c r="B177" s="10"/>
      <c r="C177" s="10"/>
      <c r="D177" s="26"/>
      <c r="E177" s="15"/>
      <c r="F177" s="26"/>
      <c r="G177" s="15"/>
    </row>
    <row r="178" spans="1:7" x14ac:dyDescent="0.3">
      <c r="A178" s="26"/>
      <c r="B178" s="10"/>
      <c r="C178" s="10"/>
      <c r="D178" s="26"/>
      <c r="E178" s="15"/>
      <c r="F178" s="26"/>
      <c r="G178" s="15"/>
    </row>
    <row r="179" spans="1:7" x14ac:dyDescent="0.3">
      <c r="A179" s="26"/>
      <c r="B179" s="10"/>
      <c r="C179" s="10"/>
      <c r="D179" s="26"/>
      <c r="E179" s="15"/>
      <c r="F179" s="26"/>
      <c r="G179" s="15"/>
    </row>
    <row r="180" spans="1:7" x14ac:dyDescent="0.3">
      <c r="A180" s="26"/>
      <c r="B180" s="10"/>
      <c r="C180" s="10"/>
      <c r="D180" s="26"/>
      <c r="E180" s="15"/>
      <c r="F180" s="26"/>
      <c r="G180" s="15"/>
    </row>
    <row r="181" spans="1:7" x14ac:dyDescent="0.3">
      <c r="A181" s="26"/>
      <c r="B181" s="10"/>
      <c r="C181" s="10"/>
      <c r="D181" s="26"/>
      <c r="E181" s="15"/>
      <c r="F181" s="26"/>
      <c r="G181" s="15"/>
    </row>
    <row r="182" spans="1:7" x14ac:dyDescent="0.3">
      <c r="A182" s="26"/>
      <c r="B182" s="10"/>
      <c r="C182" s="10"/>
      <c r="D182" s="26"/>
      <c r="E182" s="15"/>
      <c r="F182" s="26"/>
      <c r="G182" s="15"/>
    </row>
    <row r="183" spans="1:7" x14ac:dyDescent="0.3">
      <c r="A183" s="26"/>
      <c r="B183" s="10"/>
      <c r="C183" s="10"/>
      <c r="D183" s="26"/>
      <c r="E183" s="15"/>
      <c r="F183" s="26"/>
      <c r="G183" s="15"/>
    </row>
    <row r="184" spans="1:7" x14ac:dyDescent="0.3">
      <c r="A184" s="26"/>
      <c r="B184" s="10"/>
      <c r="C184" s="10"/>
      <c r="D184" s="26"/>
      <c r="E184" s="15"/>
      <c r="F184" s="26"/>
      <c r="G184" s="15"/>
    </row>
    <row r="185" spans="1:7" x14ac:dyDescent="0.3">
      <c r="A185" s="26"/>
      <c r="B185" s="10"/>
      <c r="C185" s="10"/>
      <c r="D185" s="26"/>
      <c r="E185" s="15"/>
      <c r="F185" s="26"/>
      <c r="G185" s="15"/>
    </row>
    <row r="186" spans="1:7" x14ac:dyDescent="0.3">
      <c r="A186" s="26"/>
      <c r="B186" s="10"/>
      <c r="C186" s="10"/>
      <c r="D186" s="26"/>
      <c r="E186" s="15"/>
      <c r="F186" s="26"/>
      <c r="G186" s="15"/>
    </row>
    <row r="187" spans="1:7" x14ac:dyDescent="0.3">
      <c r="A187" s="26"/>
      <c r="B187" s="10"/>
      <c r="C187" s="10"/>
      <c r="D187" s="26"/>
      <c r="E187" s="15"/>
      <c r="F187" s="26"/>
      <c r="G187" s="15"/>
    </row>
    <row r="188" spans="1:7" x14ac:dyDescent="0.3">
      <c r="A188" s="26"/>
      <c r="B188" s="10"/>
      <c r="C188" s="10"/>
      <c r="D188" s="26"/>
      <c r="E188" s="15"/>
      <c r="F188" s="26"/>
      <c r="G188" s="15"/>
    </row>
    <row r="189" spans="1:7" x14ac:dyDescent="0.3">
      <c r="A189" s="26"/>
      <c r="B189" s="10"/>
      <c r="C189" s="10"/>
      <c r="D189" s="26"/>
      <c r="E189" s="15"/>
      <c r="F189" s="26"/>
      <c r="G189" s="15"/>
    </row>
    <row r="190" spans="1:7" x14ac:dyDescent="0.3">
      <c r="A190" s="26"/>
      <c r="B190" s="10"/>
      <c r="C190" s="10"/>
      <c r="D190" s="26"/>
      <c r="E190" s="15"/>
      <c r="F190" s="26"/>
      <c r="G190" s="15"/>
    </row>
    <row r="191" spans="1:7" x14ac:dyDescent="0.3">
      <c r="A191" s="26"/>
      <c r="B191" s="10"/>
      <c r="C191" s="10"/>
      <c r="D191" s="26"/>
      <c r="E191" s="15"/>
      <c r="F191" s="26"/>
      <c r="G191" s="15"/>
    </row>
    <row r="192" spans="1:7" x14ac:dyDescent="0.3">
      <c r="A192" s="26"/>
      <c r="B192" s="10"/>
      <c r="C192" s="10"/>
      <c r="D192" s="26"/>
      <c r="E192" s="15"/>
      <c r="F192" s="26"/>
      <c r="G192" s="15"/>
    </row>
    <row r="193" spans="1:7" x14ac:dyDescent="0.3">
      <c r="A193" s="26"/>
      <c r="B193" s="10"/>
      <c r="C193" s="10"/>
      <c r="D193" s="26"/>
      <c r="E193" s="15"/>
      <c r="F193" s="26"/>
      <c r="G193" s="15"/>
    </row>
    <row r="194" spans="1:7" x14ac:dyDescent="0.3">
      <c r="A194" s="26"/>
      <c r="B194" s="10"/>
      <c r="C194" s="10"/>
      <c r="D194" s="26"/>
      <c r="E194" s="15"/>
      <c r="F194" s="26"/>
      <c r="G194" s="15"/>
    </row>
    <row r="195" spans="1:7" x14ac:dyDescent="0.3">
      <c r="A195" s="26"/>
      <c r="B195" s="10"/>
      <c r="C195" s="10"/>
      <c r="D195" s="26"/>
      <c r="E195" s="15"/>
      <c r="F195" s="26"/>
      <c r="G195" s="15"/>
    </row>
    <row r="196" spans="1:7" x14ac:dyDescent="0.3">
      <c r="A196" s="26"/>
      <c r="B196" s="10"/>
      <c r="C196" s="10"/>
      <c r="D196" s="26"/>
      <c r="E196" s="15"/>
      <c r="F196" s="26"/>
      <c r="G196" s="15"/>
    </row>
    <row r="197" spans="1:7" x14ac:dyDescent="0.3">
      <c r="A197" s="26"/>
      <c r="B197" s="10"/>
      <c r="C197" s="10"/>
      <c r="D197" s="26"/>
      <c r="E197" s="15"/>
      <c r="F197" s="26"/>
      <c r="G197" s="15"/>
    </row>
    <row r="198" spans="1:7" x14ac:dyDescent="0.3">
      <c r="A198" s="26"/>
      <c r="B198" s="10"/>
      <c r="C198" s="10"/>
      <c r="D198" s="26"/>
      <c r="E198" s="15"/>
      <c r="F198" s="26"/>
      <c r="G198" s="15"/>
    </row>
    <row r="199" spans="1:7" x14ac:dyDescent="0.3">
      <c r="A199" s="26"/>
      <c r="B199" s="10"/>
      <c r="C199" s="10"/>
      <c r="D199" s="26"/>
      <c r="E199" s="15"/>
      <c r="F199" s="26"/>
      <c r="G199" s="15"/>
    </row>
    <row r="200" spans="1:7" x14ac:dyDescent="0.3">
      <c r="A200" s="26"/>
      <c r="B200" s="10"/>
      <c r="C200" s="10"/>
      <c r="D200" s="26"/>
      <c r="E200" s="15"/>
      <c r="F200" s="26"/>
      <c r="G200" s="15"/>
    </row>
    <row r="201" spans="1:7" x14ac:dyDescent="0.3">
      <c r="A201" s="26"/>
      <c r="B201" s="10"/>
      <c r="C201" s="10"/>
      <c r="D201" s="26"/>
      <c r="E201" s="15"/>
      <c r="F201" s="26"/>
      <c r="G201" s="15"/>
    </row>
    <row r="202" spans="1:7" x14ac:dyDescent="0.3">
      <c r="A202" s="26"/>
      <c r="B202" s="10"/>
      <c r="C202" s="10"/>
      <c r="D202" s="26"/>
      <c r="E202" s="15"/>
      <c r="F202" s="26"/>
      <c r="G202" s="15"/>
    </row>
    <row r="203" spans="1:7" x14ac:dyDescent="0.3">
      <c r="A203" s="26"/>
      <c r="B203" s="10"/>
      <c r="C203" s="10"/>
      <c r="D203" s="26"/>
      <c r="E203" s="15"/>
      <c r="F203" s="26"/>
      <c r="G203" s="15"/>
    </row>
    <row r="204" spans="1:7" x14ac:dyDescent="0.3">
      <c r="A204" s="26"/>
      <c r="B204" s="10"/>
      <c r="C204" s="10"/>
      <c r="D204" s="26"/>
      <c r="E204" s="15"/>
      <c r="F204" s="26"/>
      <c r="G204" s="15"/>
    </row>
    <row r="205" spans="1:7" x14ac:dyDescent="0.3">
      <c r="A205" s="26"/>
      <c r="B205" s="27"/>
      <c r="C205" s="10"/>
      <c r="D205" s="26"/>
      <c r="E205" s="15"/>
      <c r="F205" s="26"/>
      <c r="G205" s="15"/>
    </row>
    <row r="206" spans="1:7" x14ac:dyDescent="0.3">
      <c r="A206" s="26"/>
      <c r="B206" s="27"/>
      <c r="C206" s="10"/>
      <c r="D206" s="26"/>
      <c r="E206" s="15"/>
      <c r="F206" s="26"/>
      <c r="G206" s="15"/>
    </row>
    <row r="207" spans="1:7" x14ac:dyDescent="0.3">
      <c r="A207" s="26"/>
      <c r="B207" s="27"/>
      <c r="C207" s="10"/>
      <c r="D207" s="26"/>
      <c r="E207" s="15"/>
      <c r="F207" s="26"/>
      <c r="G207" s="15"/>
    </row>
    <row r="208" spans="1:7" x14ac:dyDescent="0.3">
      <c r="A208" s="26"/>
      <c r="B208" s="27"/>
      <c r="C208" s="10"/>
      <c r="D208" s="26"/>
      <c r="E208" s="15"/>
      <c r="F208" s="26"/>
      <c r="G208" s="15"/>
    </row>
    <row r="209" spans="1:7" x14ac:dyDescent="0.3">
      <c r="A209" s="26"/>
      <c r="B209" s="27"/>
      <c r="C209" s="10"/>
      <c r="D209" s="26"/>
      <c r="E209" s="15"/>
      <c r="F209" s="26"/>
      <c r="G209" s="15"/>
    </row>
    <row r="210" spans="1:7" x14ac:dyDescent="0.3">
      <c r="A210" s="26"/>
      <c r="B210" s="27"/>
      <c r="C210" s="10"/>
      <c r="D210" s="26"/>
      <c r="E210" s="15"/>
      <c r="F210" s="26"/>
      <c r="G210" s="15"/>
    </row>
    <row r="211" spans="1:7" x14ac:dyDescent="0.3">
      <c r="A211" s="26"/>
      <c r="B211" s="27"/>
      <c r="C211" s="10"/>
      <c r="D211" s="26"/>
      <c r="E211" s="15"/>
      <c r="F211" s="26"/>
      <c r="G211" s="15"/>
    </row>
    <row r="212" spans="1:7" x14ac:dyDescent="0.3">
      <c r="A212" s="26"/>
      <c r="B212" s="27"/>
      <c r="C212" s="10"/>
      <c r="D212" s="26"/>
      <c r="E212" s="15"/>
      <c r="F212" s="26"/>
      <c r="G212" s="15"/>
    </row>
    <row r="213" spans="1:7" x14ac:dyDescent="0.3">
      <c r="A213" s="26"/>
      <c r="B213" s="27"/>
      <c r="C213" s="10"/>
      <c r="D213" s="26"/>
      <c r="E213" s="15"/>
      <c r="F213" s="26"/>
      <c r="G213" s="15"/>
    </row>
    <row r="214" spans="1:7" x14ac:dyDescent="0.3">
      <c r="A214" s="26"/>
      <c r="B214" s="27"/>
      <c r="C214" s="10"/>
      <c r="D214" s="26"/>
      <c r="E214" s="15"/>
      <c r="F214" s="26"/>
      <c r="G214" s="15"/>
    </row>
    <row r="215" spans="1:7" x14ac:dyDescent="0.3">
      <c r="A215" s="26"/>
      <c r="B215" s="27"/>
      <c r="C215" s="10"/>
      <c r="D215" s="26"/>
      <c r="E215" s="15"/>
      <c r="F215" s="26"/>
      <c r="G215" s="15"/>
    </row>
    <row r="216" spans="1:7" x14ac:dyDescent="0.3">
      <c r="A216" s="26"/>
      <c r="B216" s="27"/>
      <c r="C216" s="10"/>
      <c r="D216" s="26"/>
      <c r="E216" s="15"/>
      <c r="F216" s="26"/>
      <c r="G216" s="15"/>
    </row>
    <row r="217" spans="1:7" x14ac:dyDescent="0.3">
      <c r="A217" s="26"/>
      <c r="B217" s="27"/>
      <c r="C217" s="10"/>
      <c r="D217" s="26"/>
      <c r="E217" s="15"/>
      <c r="F217" s="26"/>
      <c r="G217" s="15"/>
    </row>
    <row r="218" spans="1:7" x14ac:dyDescent="0.3">
      <c r="A218" s="26"/>
      <c r="B218" s="27"/>
      <c r="C218" s="10"/>
      <c r="D218" s="26"/>
      <c r="E218" s="15"/>
      <c r="F218" s="26"/>
      <c r="G218" s="15"/>
    </row>
    <row r="219" spans="1:7" x14ac:dyDescent="0.3">
      <c r="A219" s="26"/>
      <c r="B219" s="27"/>
      <c r="C219" s="10"/>
      <c r="D219" s="26"/>
      <c r="E219" s="15"/>
      <c r="F219" s="26"/>
      <c r="G219" s="26"/>
    </row>
    <row r="220" spans="1:7" x14ac:dyDescent="0.3">
      <c r="A220" s="26"/>
      <c r="B220" s="27"/>
      <c r="C220" s="10"/>
      <c r="D220" s="26"/>
      <c r="E220" s="15"/>
      <c r="F220" s="26"/>
      <c r="G220" s="28"/>
    </row>
    <row r="221" spans="1:7" x14ac:dyDescent="0.3">
      <c r="A221" s="26"/>
      <c r="B221" s="27"/>
      <c r="C221" s="10"/>
      <c r="D221" s="26"/>
      <c r="E221" s="15"/>
      <c r="F221" s="26"/>
      <c r="G221" s="26"/>
    </row>
    <row r="222" spans="1:7" x14ac:dyDescent="0.3">
      <c r="A222" s="26"/>
      <c r="B222" s="27"/>
      <c r="C222" s="10"/>
      <c r="D222" s="26"/>
      <c r="E222" s="15"/>
      <c r="F222" s="26"/>
      <c r="G222" s="26"/>
    </row>
    <row r="223" spans="1:7" x14ac:dyDescent="0.3">
      <c r="A223" s="26"/>
      <c r="B223" s="27"/>
      <c r="C223" s="10"/>
      <c r="D223" s="26"/>
      <c r="E223" s="15"/>
      <c r="F223" s="26"/>
      <c r="G223" s="28"/>
    </row>
    <row r="224" spans="1:7" x14ac:dyDescent="0.3">
      <c r="A224" s="26"/>
      <c r="B224" s="27"/>
      <c r="C224" s="10"/>
      <c r="D224" s="26"/>
      <c r="E224" s="15"/>
      <c r="F224" s="26"/>
      <c r="G224" s="28"/>
    </row>
    <row r="225" spans="1:7" x14ac:dyDescent="0.3">
      <c r="A225" s="26"/>
      <c r="B225" s="27"/>
      <c r="C225" s="10"/>
      <c r="D225" s="26"/>
      <c r="E225" s="15"/>
      <c r="F225" s="26"/>
      <c r="G225" s="28"/>
    </row>
    <row r="226" spans="1:7" x14ac:dyDescent="0.3">
      <c r="A226" s="26"/>
      <c r="B226" s="27"/>
      <c r="C226" s="10"/>
      <c r="D226" s="26"/>
      <c r="E226" s="15"/>
      <c r="F226" s="26"/>
      <c r="G226" s="26"/>
    </row>
    <row r="227" spans="1:7" x14ac:dyDescent="0.3">
      <c r="A227" s="26"/>
      <c r="B227" s="27"/>
      <c r="C227" s="10"/>
      <c r="D227" s="26"/>
      <c r="E227" s="15"/>
      <c r="F227" s="26"/>
      <c r="G227" s="28"/>
    </row>
    <row r="228" spans="1:7" x14ac:dyDescent="0.3">
      <c r="A228" s="26"/>
      <c r="B228" s="28"/>
      <c r="C228" s="10"/>
      <c r="D228" s="29"/>
      <c r="E228" s="30"/>
      <c r="F228" s="29"/>
      <c r="G228" s="29"/>
    </row>
    <row r="229" spans="1:7" x14ac:dyDescent="0.3">
      <c r="A229" s="26"/>
      <c r="B229" s="28"/>
      <c r="C229" s="10"/>
      <c r="D229" s="29"/>
      <c r="E229" s="18"/>
      <c r="F229" s="19"/>
      <c r="G229" s="29"/>
    </row>
    <row r="230" spans="1:7" x14ac:dyDescent="0.3">
      <c r="A230" s="26"/>
      <c r="B230" s="28"/>
      <c r="C230" s="10"/>
      <c r="D230" s="29"/>
      <c r="E230" s="18"/>
      <c r="F230" s="19"/>
      <c r="G230" s="29"/>
    </row>
    <row r="231" spans="1:7" x14ac:dyDescent="0.3">
      <c r="A231" s="26"/>
      <c r="B231" s="28"/>
      <c r="C231" s="10"/>
      <c r="D231" s="29"/>
      <c r="E231" s="18"/>
      <c r="F231" s="19"/>
      <c r="G231" s="19"/>
    </row>
    <row r="232" spans="1:7" x14ac:dyDescent="0.3">
      <c r="A232" s="26"/>
      <c r="B232" s="28"/>
      <c r="C232" s="10"/>
      <c r="D232" s="29"/>
      <c r="E232" s="18"/>
      <c r="F232" s="19"/>
      <c r="G232" s="19"/>
    </row>
    <row r="233" spans="1:7" x14ac:dyDescent="0.3">
      <c r="A233" s="26"/>
      <c r="B233" s="19"/>
      <c r="C233" s="10"/>
      <c r="D233" s="19"/>
      <c r="E233" s="18"/>
      <c r="F233" s="19"/>
      <c r="G233" s="19"/>
    </row>
    <row r="234" spans="1:7" x14ac:dyDescent="0.3">
      <c r="A234" s="26"/>
      <c r="B234" s="19"/>
      <c r="C234" s="10"/>
      <c r="D234" s="19"/>
      <c r="E234" s="18"/>
      <c r="F234" s="19"/>
      <c r="G234" s="19"/>
    </row>
    <row r="235" spans="1:7" x14ac:dyDescent="0.3">
      <c r="A235" s="26"/>
      <c r="B235" s="19"/>
      <c r="C235" s="10"/>
      <c r="D235" s="19"/>
      <c r="E235" s="18"/>
      <c r="F235" s="19"/>
      <c r="G235" s="19"/>
    </row>
    <row r="236" spans="1:7" x14ac:dyDescent="0.3">
      <c r="A236" s="26"/>
      <c r="B236" s="19"/>
      <c r="C236" s="10"/>
      <c r="D236" s="19"/>
      <c r="E236" s="18"/>
      <c r="F236" s="19"/>
      <c r="G236" s="19"/>
    </row>
    <row r="237" spans="1:7" x14ac:dyDescent="0.3">
      <c r="A237" s="26"/>
      <c r="B237" s="19"/>
      <c r="C237" s="10"/>
      <c r="D237" s="19"/>
      <c r="E237" s="18"/>
      <c r="F237" s="19"/>
      <c r="G237" s="19"/>
    </row>
    <row r="238" spans="1:7" x14ac:dyDescent="0.3">
      <c r="A238" s="26"/>
      <c r="B238" s="19"/>
      <c r="C238" s="10"/>
      <c r="D238" s="19"/>
      <c r="E238" s="18"/>
      <c r="F238" s="19"/>
      <c r="G238" s="19"/>
    </row>
    <row r="239" spans="1:7" x14ac:dyDescent="0.3">
      <c r="A239" s="26"/>
      <c r="B239" s="19"/>
      <c r="C239" s="10"/>
      <c r="D239" s="19"/>
      <c r="E239" s="18"/>
      <c r="F239" s="19"/>
      <c r="G239" s="19"/>
    </row>
    <row r="240" spans="1:7" x14ac:dyDescent="0.3">
      <c r="A240" s="26"/>
      <c r="B240" s="19"/>
      <c r="C240" s="10"/>
      <c r="D240" s="19"/>
      <c r="E240" s="18"/>
      <c r="F240" s="19"/>
      <c r="G240" s="19"/>
    </row>
    <row r="241" spans="1:7" x14ac:dyDescent="0.3">
      <c r="A241" s="26"/>
      <c r="B241" s="19"/>
      <c r="C241" s="10"/>
      <c r="D241" s="19"/>
      <c r="E241" s="18"/>
      <c r="F241" s="19"/>
      <c r="G241" s="19"/>
    </row>
    <row r="242" spans="1:7" x14ac:dyDescent="0.3">
      <c r="A242" s="26"/>
      <c r="B242" s="19"/>
      <c r="C242" s="10"/>
      <c r="D242" s="19"/>
      <c r="E242" s="18"/>
      <c r="F242" s="19"/>
      <c r="G242" s="19"/>
    </row>
    <row r="243" spans="1:7" x14ac:dyDescent="0.3">
      <c r="A243" s="26"/>
      <c r="B243" s="19"/>
      <c r="C243" s="10"/>
      <c r="D243" s="19"/>
      <c r="E243" s="18"/>
      <c r="F243" s="19"/>
      <c r="G243" s="19"/>
    </row>
    <row r="244" spans="1:7" x14ac:dyDescent="0.3">
      <c r="A244" s="26"/>
      <c r="B244" s="19"/>
      <c r="C244" s="10"/>
      <c r="D244" s="19"/>
      <c r="E244" s="18"/>
      <c r="F244" s="19"/>
      <c r="G244" s="19"/>
    </row>
    <row r="245" spans="1:7" x14ac:dyDescent="0.3">
      <c r="A245" s="26"/>
      <c r="B245" s="19"/>
      <c r="C245" s="10"/>
      <c r="D245" s="19"/>
      <c r="E245" s="18"/>
      <c r="F245" s="19"/>
      <c r="G245" s="19"/>
    </row>
    <row r="246" spans="1:7" x14ac:dyDescent="0.3">
      <c r="A246" s="26"/>
      <c r="B246" s="19"/>
      <c r="C246" s="10"/>
      <c r="D246" s="19"/>
      <c r="E246" s="18"/>
      <c r="F246" s="19"/>
      <c r="G246" s="19"/>
    </row>
    <row r="247" spans="1:7" x14ac:dyDescent="0.3">
      <c r="A247" s="26"/>
      <c r="B247" s="19"/>
      <c r="C247" s="10"/>
      <c r="D247" s="19"/>
      <c r="E247" s="18"/>
      <c r="F247" s="19"/>
      <c r="G247" s="19"/>
    </row>
    <row r="248" spans="1:7" x14ac:dyDescent="0.3">
      <c r="A248" s="26"/>
      <c r="B248" s="19"/>
      <c r="C248" s="10"/>
      <c r="D248" s="19"/>
      <c r="E248" s="18"/>
      <c r="F248" s="19"/>
      <c r="G248" s="19"/>
    </row>
    <row r="249" spans="1:7" x14ac:dyDescent="0.3">
      <c r="A249" s="26"/>
      <c r="B249" s="19"/>
      <c r="C249" s="10"/>
      <c r="D249" s="19"/>
      <c r="E249" s="18"/>
      <c r="F249" s="19"/>
      <c r="G249" s="19"/>
    </row>
    <row r="250" spans="1:7" x14ac:dyDescent="0.3">
      <c r="A250" s="26"/>
      <c r="B250" s="19"/>
      <c r="C250" s="10"/>
      <c r="D250" s="19"/>
      <c r="E250" s="18"/>
      <c r="F250" s="19"/>
      <c r="G250" s="19"/>
    </row>
    <row r="251" spans="1:7" x14ac:dyDescent="0.3">
      <c r="A251" s="26"/>
      <c r="B251" s="19"/>
      <c r="C251" s="10"/>
      <c r="D251" s="19"/>
      <c r="E251" s="18"/>
      <c r="F251" s="19"/>
      <c r="G251" s="19"/>
    </row>
    <row r="252" spans="1:7" x14ac:dyDescent="0.3">
      <c r="A252" s="26"/>
      <c r="B252" s="19"/>
      <c r="C252" s="10"/>
      <c r="D252" s="19"/>
      <c r="E252" s="18"/>
      <c r="F252" s="19"/>
      <c r="G252" s="19"/>
    </row>
    <row r="253" spans="1:7" x14ac:dyDescent="0.3">
      <c r="A253" s="26"/>
      <c r="B253" s="19"/>
      <c r="C253" s="10"/>
      <c r="D253" s="19"/>
      <c r="E253" s="18"/>
      <c r="F253" s="19"/>
      <c r="G253" s="19"/>
    </row>
    <row r="254" spans="1:7" x14ac:dyDescent="0.3">
      <c r="A254" s="26"/>
      <c r="B254" s="19"/>
      <c r="C254" s="10"/>
      <c r="D254" s="19"/>
      <c r="E254" s="18"/>
      <c r="F254" s="19"/>
      <c r="G254" s="19"/>
    </row>
    <row r="255" spans="1:7" x14ac:dyDescent="0.3">
      <c r="A255" s="26"/>
      <c r="B255" s="19"/>
      <c r="C255" s="10"/>
      <c r="D255" s="19"/>
      <c r="E255" s="18"/>
      <c r="F255" s="19"/>
      <c r="G255" s="19"/>
    </row>
    <row r="256" spans="1:7" x14ac:dyDescent="0.3">
      <c r="A256" s="26"/>
      <c r="B256" s="19"/>
      <c r="C256" s="10"/>
      <c r="D256" s="19"/>
      <c r="E256" s="18"/>
      <c r="F256" s="19"/>
      <c r="G256" s="19"/>
    </row>
    <row r="257" spans="1:7" x14ac:dyDescent="0.3">
      <c r="A257" s="26"/>
      <c r="B257" s="19"/>
      <c r="C257" s="10"/>
      <c r="D257" s="19"/>
      <c r="E257" s="18"/>
      <c r="F257" s="19"/>
      <c r="G257" s="19"/>
    </row>
    <row r="258" spans="1:7" x14ac:dyDescent="0.3">
      <c r="A258" s="26"/>
      <c r="B258" s="19"/>
      <c r="C258" s="10"/>
      <c r="D258" s="19"/>
      <c r="E258" s="18"/>
      <c r="F258" s="19"/>
      <c r="G258" s="19"/>
    </row>
    <row r="259" spans="1:7" x14ac:dyDescent="0.3">
      <c r="A259" s="26"/>
      <c r="B259" s="19"/>
      <c r="C259" s="10"/>
      <c r="D259" s="19"/>
      <c r="E259" s="18"/>
      <c r="F259" s="19"/>
      <c r="G259" s="19"/>
    </row>
    <row r="260" spans="1:7" x14ac:dyDescent="0.3">
      <c r="A260" s="26"/>
      <c r="B260" s="19"/>
      <c r="C260" s="10"/>
      <c r="D260" s="19"/>
      <c r="E260" s="18"/>
      <c r="F260" s="19"/>
      <c r="G260" s="19"/>
    </row>
    <row r="261" spans="1:7" x14ac:dyDescent="0.3">
      <c r="A261" s="26"/>
      <c r="B261" s="19"/>
      <c r="C261" s="10"/>
      <c r="D261" s="19"/>
      <c r="E261" s="18"/>
      <c r="F261" s="19"/>
      <c r="G261" s="19"/>
    </row>
    <row r="262" spans="1:7" x14ac:dyDescent="0.3">
      <c r="A262" s="26"/>
      <c r="B262" s="19"/>
      <c r="C262" s="10"/>
      <c r="D262" s="19"/>
      <c r="E262" s="18"/>
      <c r="F262" s="19"/>
      <c r="G262" s="19"/>
    </row>
    <row r="263" spans="1:7" x14ac:dyDescent="0.3">
      <c r="A263" s="26"/>
      <c r="B263" s="19"/>
      <c r="C263" s="10"/>
      <c r="D263" s="19"/>
      <c r="E263" s="18"/>
      <c r="F263" s="19"/>
      <c r="G263" s="19"/>
    </row>
    <row r="264" spans="1:7" x14ac:dyDescent="0.3">
      <c r="A264" s="26"/>
      <c r="B264" s="19"/>
      <c r="C264" s="10"/>
      <c r="D264" s="19"/>
      <c r="E264" s="18"/>
      <c r="F264" s="19"/>
      <c r="G264" s="19"/>
    </row>
    <row r="265" spans="1:7" x14ac:dyDescent="0.3">
      <c r="A265" s="26"/>
      <c r="B265" s="19"/>
      <c r="C265" s="10"/>
      <c r="D265" s="19"/>
      <c r="E265" s="18"/>
      <c r="F265" s="19"/>
      <c r="G265" s="19"/>
    </row>
    <row r="266" spans="1:7" x14ac:dyDescent="0.3">
      <c r="A266" s="26"/>
      <c r="B266" s="19"/>
      <c r="C266" s="10"/>
      <c r="D266" s="19"/>
      <c r="E266" s="18"/>
      <c r="F266" s="19"/>
      <c r="G266" s="19"/>
    </row>
    <row r="267" spans="1:7" x14ac:dyDescent="0.3">
      <c r="A267" s="26"/>
      <c r="B267" s="19"/>
      <c r="C267" s="10"/>
      <c r="D267" s="19"/>
      <c r="E267" s="18"/>
      <c r="F267" s="19"/>
      <c r="G267" s="19"/>
    </row>
    <row r="268" spans="1:7" x14ac:dyDescent="0.3">
      <c r="A268" s="26"/>
      <c r="B268" s="19"/>
      <c r="C268" s="10"/>
      <c r="D268" s="19"/>
      <c r="E268" s="18"/>
      <c r="F268" s="19"/>
      <c r="G268" s="19"/>
    </row>
    <row r="269" spans="1:7" x14ac:dyDescent="0.3">
      <c r="A269" s="26"/>
      <c r="B269" s="19"/>
      <c r="C269" s="10"/>
      <c r="D269" s="19"/>
      <c r="E269" s="18"/>
      <c r="F269" s="19"/>
      <c r="G269" s="19"/>
    </row>
    <row r="270" spans="1:7" x14ac:dyDescent="0.3">
      <c r="A270" s="26"/>
      <c r="B270" s="19"/>
      <c r="C270" s="10"/>
      <c r="D270" s="19"/>
      <c r="E270" s="18"/>
      <c r="F270" s="19"/>
      <c r="G270" s="19"/>
    </row>
    <row r="271" spans="1:7" x14ac:dyDescent="0.3">
      <c r="A271" s="26"/>
      <c r="B271" s="19"/>
      <c r="C271" s="10"/>
      <c r="D271" s="19"/>
      <c r="E271" s="18"/>
      <c r="F271" s="19"/>
      <c r="G271" s="19"/>
    </row>
    <row r="272" spans="1:7" x14ac:dyDescent="0.3">
      <c r="A272" s="26"/>
      <c r="B272" s="19"/>
      <c r="C272" s="10"/>
      <c r="D272" s="19"/>
      <c r="E272" s="18"/>
      <c r="F272" s="19"/>
      <c r="G272" s="19"/>
    </row>
    <row r="273" spans="1:7" x14ac:dyDescent="0.3">
      <c r="A273" s="26"/>
      <c r="B273" s="19"/>
      <c r="C273" s="10"/>
      <c r="D273" s="19"/>
      <c r="E273" s="18"/>
      <c r="F273" s="19"/>
      <c r="G273" s="19"/>
    </row>
    <row r="274" spans="1:7" x14ac:dyDescent="0.3">
      <c r="A274" s="26"/>
      <c r="B274" s="19"/>
      <c r="C274" s="10"/>
      <c r="D274" s="19"/>
      <c r="E274" s="18"/>
      <c r="F274" s="19"/>
      <c r="G274" s="19"/>
    </row>
    <row r="275" spans="1:7" x14ac:dyDescent="0.3">
      <c r="A275" s="26"/>
      <c r="B275" s="19"/>
      <c r="C275" s="10"/>
      <c r="D275" s="19"/>
      <c r="E275" s="18"/>
      <c r="F275" s="19"/>
      <c r="G275" s="19"/>
    </row>
    <row r="276" spans="1:7" x14ac:dyDescent="0.3">
      <c r="A276" s="26"/>
      <c r="B276" s="19"/>
      <c r="C276" s="10"/>
      <c r="D276" s="19"/>
      <c r="E276" s="18"/>
      <c r="F276" s="19"/>
      <c r="G276" s="19"/>
    </row>
    <row r="277" spans="1:7" x14ac:dyDescent="0.3">
      <c r="A277" s="26"/>
      <c r="B277" s="19"/>
      <c r="C277" s="10"/>
      <c r="D277" s="19"/>
      <c r="E277" s="18"/>
      <c r="F277" s="19"/>
      <c r="G277" s="19"/>
    </row>
    <row r="278" spans="1:7" x14ac:dyDescent="0.3">
      <c r="A278" s="26"/>
      <c r="B278" s="19"/>
      <c r="C278" s="10"/>
      <c r="D278" s="19"/>
      <c r="E278" s="18"/>
      <c r="F278" s="19"/>
      <c r="G278" s="19"/>
    </row>
    <row r="279" spans="1:7" x14ac:dyDescent="0.3">
      <c r="A279" s="26"/>
      <c r="B279" s="19"/>
      <c r="C279" s="10"/>
      <c r="D279" s="19"/>
      <c r="E279" s="18"/>
      <c r="F279" s="19"/>
      <c r="G279" s="19"/>
    </row>
    <row r="280" spans="1:7" x14ac:dyDescent="0.3">
      <c r="A280" s="26"/>
      <c r="B280" s="19"/>
      <c r="C280" s="10"/>
      <c r="D280" s="19"/>
      <c r="E280" s="18"/>
      <c r="F280" s="19"/>
      <c r="G280" s="19"/>
    </row>
    <row r="281" spans="1:7" x14ac:dyDescent="0.3">
      <c r="A281" s="26"/>
      <c r="B281" s="19"/>
      <c r="C281" s="10"/>
      <c r="D281" s="19"/>
      <c r="E281" s="18"/>
      <c r="F281" s="19"/>
      <c r="G281" s="19"/>
    </row>
    <row r="282" spans="1:7" x14ac:dyDescent="0.3">
      <c r="A282" s="26"/>
      <c r="B282" s="19"/>
      <c r="C282" s="10"/>
      <c r="D282" s="19"/>
      <c r="E282" s="18"/>
      <c r="F282" s="19"/>
      <c r="G282" s="19"/>
    </row>
    <row r="283" spans="1:7" x14ac:dyDescent="0.3">
      <c r="A283" s="26"/>
      <c r="B283" s="19"/>
      <c r="C283" s="10"/>
      <c r="D283" s="19"/>
      <c r="E283" s="18"/>
      <c r="F283" s="19"/>
      <c r="G283" s="19"/>
    </row>
    <row r="284" spans="1:7" x14ac:dyDescent="0.3">
      <c r="A284" s="26"/>
      <c r="B284" s="19"/>
      <c r="C284" s="10"/>
      <c r="D284" s="19"/>
      <c r="E284" s="18"/>
      <c r="F284" s="19"/>
      <c r="G284" s="19"/>
    </row>
    <row r="285" spans="1:7" x14ac:dyDescent="0.3">
      <c r="A285" s="26"/>
      <c r="B285" s="19"/>
      <c r="C285" s="10"/>
      <c r="D285" s="19"/>
      <c r="E285" s="18"/>
      <c r="F285" s="19"/>
      <c r="G285" s="19"/>
    </row>
    <row r="286" spans="1:7" x14ac:dyDescent="0.3">
      <c r="A286" s="26"/>
      <c r="B286" s="19"/>
      <c r="C286" s="10"/>
      <c r="D286" s="19"/>
      <c r="E286" s="18"/>
      <c r="F286" s="19"/>
      <c r="G286" s="19"/>
    </row>
    <row r="287" spans="1:7" x14ac:dyDescent="0.3">
      <c r="A287" s="26"/>
      <c r="B287" s="19"/>
      <c r="C287" s="10"/>
      <c r="D287" s="19"/>
      <c r="E287" s="18"/>
      <c r="F287" s="19"/>
      <c r="G287" s="19"/>
    </row>
    <row r="288" spans="1:7" x14ac:dyDescent="0.3">
      <c r="A288" s="26"/>
      <c r="B288" s="19"/>
      <c r="C288" s="10"/>
      <c r="D288" s="19"/>
      <c r="E288" s="18"/>
      <c r="F288" s="19"/>
      <c r="G288" s="19"/>
    </row>
    <row r="289" spans="1:7" x14ac:dyDescent="0.3">
      <c r="A289" s="26"/>
      <c r="B289" s="19"/>
      <c r="C289" s="10"/>
      <c r="D289" s="19"/>
      <c r="E289" s="18"/>
      <c r="F289" s="19"/>
      <c r="G289" s="19"/>
    </row>
    <row r="290" spans="1:7" x14ac:dyDescent="0.3">
      <c r="A290" s="26"/>
      <c r="B290" s="19"/>
      <c r="C290" s="10"/>
      <c r="D290" s="19"/>
      <c r="E290" s="18"/>
      <c r="F290" s="19"/>
      <c r="G290" s="19"/>
    </row>
    <row r="291" spans="1:7" x14ac:dyDescent="0.3">
      <c r="A291" s="26"/>
      <c r="B291" s="19"/>
      <c r="C291" s="10"/>
      <c r="D291" s="19"/>
      <c r="E291" s="18"/>
      <c r="F291" s="19"/>
      <c r="G291" s="19"/>
    </row>
    <row r="292" spans="1:7" x14ac:dyDescent="0.3">
      <c r="A292" s="26"/>
      <c r="B292" s="19"/>
      <c r="C292" s="10"/>
      <c r="D292" s="19"/>
      <c r="E292" s="18"/>
      <c r="F292" s="19"/>
      <c r="G292" s="19"/>
    </row>
    <row r="293" spans="1:7" x14ac:dyDescent="0.3">
      <c r="A293" s="26"/>
      <c r="B293" s="19"/>
      <c r="C293" s="10"/>
      <c r="D293" s="19"/>
      <c r="E293" s="18"/>
      <c r="F293" s="19"/>
      <c r="G293" s="19"/>
    </row>
    <row r="294" spans="1:7" x14ac:dyDescent="0.3">
      <c r="A294" s="26"/>
      <c r="B294" s="19"/>
      <c r="C294" s="10"/>
      <c r="D294" s="19"/>
      <c r="E294" s="18"/>
      <c r="F294" s="19"/>
      <c r="G294" s="19"/>
    </row>
    <row r="295" spans="1:7" x14ac:dyDescent="0.3">
      <c r="A295" s="26"/>
      <c r="B295" s="19"/>
      <c r="C295" s="10"/>
      <c r="D295" s="19"/>
      <c r="E295" s="18"/>
      <c r="F295" s="19"/>
      <c r="G295" s="19"/>
    </row>
    <row r="296" spans="1:7" x14ac:dyDescent="0.3">
      <c r="A296" s="26"/>
      <c r="B296" s="19"/>
      <c r="C296" s="10"/>
      <c r="D296" s="19"/>
      <c r="E296" s="18"/>
      <c r="F296" s="19"/>
      <c r="G296" s="19"/>
    </row>
    <row r="297" spans="1:7" x14ac:dyDescent="0.3">
      <c r="A297" s="26"/>
      <c r="B297" s="19"/>
      <c r="C297" s="10"/>
      <c r="D297" s="19"/>
      <c r="E297" s="18"/>
      <c r="F297" s="19"/>
      <c r="G297" s="19"/>
    </row>
    <row r="298" spans="1:7" x14ac:dyDescent="0.3">
      <c r="A298" s="26"/>
      <c r="B298" s="19"/>
      <c r="C298" s="10"/>
      <c r="D298" s="19"/>
      <c r="E298" s="18"/>
      <c r="F298" s="19"/>
      <c r="G298" s="19"/>
    </row>
    <row r="299" spans="1:7" x14ac:dyDescent="0.3">
      <c r="A299" s="26"/>
      <c r="B299" s="19"/>
      <c r="C299" s="10"/>
      <c r="D299" s="19"/>
      <c r="E299" s="18"/>
      <c r="F299" s="19"/>
      <c r="G299" s="19"/>
    </row>
    <row r="300" spans="1:7" x14ac:dyDescent="0.3">
      <c r="A300" s="26"/>
      <c r="B300" s="19"/>
      <c r="C300" s="10"/>
      <c r="D300" s="19"/>
      <c r="E300" s="18"/>
      <c r="F300" s="19"/>
      <c r="G300" s="19"/>
    </row>
    <row r="301" spans="1:7" x14ac:dyDescent="0.3">
      <c r="A301" s="26"/>
      <c r="B301" s="19"/>
      <c r="C301" s="10"/>
      <c r="D301" s="19"/>
      <c r="E301" s="18"/>
      <c r="F301" s="19"/>
      <c r="G301" s="19"/>
    </row>
    <row r="302" spans="1:7" x14ac:dyDescent="0.3">
      <c r="A302" s="26"/>
      <c r="B302" s="19"/>
      <c r="C302" s="10"/>
      <c r="D302" s="19"/>
      <c r="E302" s="18"/>
      <c r="F302" s="19"/>
      <c r="G302" s="19"/>
    </row>
    <row r="303" spans="1:7" x14ac:dyDescent="0.3">
      <c r="A303" s="26"/>
      <c r="B303" s="19"/>
      <c r="C303" s="10"/>
      <c r="D303" s="19"/>
      <c r="E303" s="18"/>
      <c r="F303" s="19"/>
      <c r="G303" s="19"/>
    </row>
    <row r="304" spans="1:7" x14ac:dyDescent="0.3">
      <c r="A304" s="26"/>
      <c r="B304" s="19"/>
      <c r="C304" s="10"/>
      <c r="D304" s="19"/>
      <c r="E304" s="18"/>
      <c r="F304" s="19"/>
      <c r="G304" s="19"/>
    </row>
    <row r="305" spans="1:7" x14ac:dyDescent="0.3">
      <c r="A305" s="26"/>
      <c r="B305" s="19"/>
      <c r="C305" s="10"/>
      <c r="D305" s="19"/>
      <c r="E305" s="18"/>
      <c r="F305" s="19"/>
      <c r="G305" s="19"/>
    </row>
    <row r="306" spans="1:7" x14ac:dyDescent="0.3">
      <c r="A306" s="26"/>
      <c r="B306" s="19"/>
      <c r="C306" s="10"/>
      <c r="D306" s="19"/>
      <c r="E306" s="18"/>
      <c r="F306" s="19"/>
      <c r="G306" s="19"/>
    </row>
    <row r="307" spans="1:7" x14ac:dyDescent="0.3">
      <c r="A307" s="26"/>
      <c r="B307" s="19"/>
      <c r="C307" s="10"/>
      <c r="D307" s="19"/>
      <c r="E307" s="18"/>
      <c r="F307" s="19"/>
      <c r="G307" s="19"/>
    </row>
    <row r="308" spans="1:7" x14ac:dyDescent="0.3">
      <c r="A308" s="26"/>
      <c r="B308" s="19"/>
      <c r="C308" s="10"/>
      <c r="D308" s="19"/>
      <c r="E308" s="18"/>
      <c r="F308" s="19"/>
      <c r="G308" s="19"/>
    </row>
    <row r="309" spans="1:7" x14ac:dyDescent="0.3">
      <c r="A309" s="26"/>
      <c r="B309" s="19"/>
      <c r="C309" s="10"/>
      <c r="D309" s="19"/>
      <c r="E309" s="18"/>
      <c r="F309" s="19"/>
      <c r="G309" s="19"/>
    </row>
    <row r="310" spans="1:7" x14ac:dyDescent="0.3">
      <c r="A310" s="26"/>
      <c r="B310" s="19"/>
      <c r="C310" s="19"/>
      <c r="D310" s="19"/>
      <c r="E310" s="18"/>
      <c r="F310" s="19"/>
      <c r="G310" s="19"/>
    </row>
    <row r="311" spans="1:7" x14ac:dyDescent="0.3">
      <c r="A311" s="26"/>
      <c r="B311" s="19"/>
      <c r="C311" s="19"/>
      <c r="D311" s="19"/>
      <c r="E311" s="18"/>
      <c r="F311" s="19"/>
      <c r="G311" s="19"/>
    </row>
    <row r="312" spans="1:7" x14ac:dyDescent="0.3">
      <c r="A312" s="26"/>
      <c r="B312" s="19"/>
      <c r="C312" s="19"/>
      <c r="D312" s="19"/>
      <c r="E312" s="18"/>
      <c r="F312" s="19"/>
      <c r="G312" s="19"/>
    </row>
    <row r="313" spans="1:7" x14ac:dyDescent="0.3">
      <c r="A313" s="26"/>
      <c r="B313" s="19"/>
      <c r="C313" s="19"/>
      <c r="D313" s="19"/>
      <c r="E313" s="18"/>
      <c r="F313" s="19"/>
      <c r="G313" s="19"/>
    </row>
    <row r="314" spans="1:7" x14ac:dyDescent="0.3">
      <c r="A314" s="26"/>
      <c r="B314" s="19"/>
      <c r="C314" s="19"/>
      <c r="D314" s="19"/>
      <c r="E314" s="18"/>
      <c r="F314" s="19"/>
      <c r="G314" s="19"/>
    </row>
    <row r="315" spans="1:7" x14ac:dyDescent="0.3">
      <c r="A315" s="26"/>
      <c r="B315" s="19"/>
      <c r="C315" s="19"/>
      <c r="D315" s="19"/>
      <c r="E315" s="18"/>
      <c r="F315" s="19"/>
      <c r="G315" s="19"/>
    </row>
    <row r="316" spans="1:7" x14ac:dyDescent="0.3">
      <c r="A316" s="26"/>
      <c r="B316" s="19"/>
      <c r="C316" s="19"/>
      <c r="D316" s="19"/>
      <c r="E316" s="18"/>
      <c r="F316" s="19"/>
      <c r="G316" s="19"/>
    </row>
    <row r="317" spans="1:7" x14ac:dyDescent="0.3">
      <c r="A317" s="26"/>
      <c r="B317" s="19"/>
      <c r="C317" s="19"/>
      <c r="D317" s="19"/>
      <c r="E317" s="18"/>
      <c r="F317" s="19"/>
      <c r="G317" s="19"/>
    </row>
  </sheetData>
  <mergeCells count="11">
    <mergeCell ref="A1:G1"/>
    <mergeCell ref="A2:G2"/>
    <mergeCell ref="A3:C3"/>
    <mergeCell ref="D3:G3"/>
    <mergeCell ref="A4:C4"/>
    <mergeCell ref="D4:G4"/>
    <mergeCell ref="A6:A7"/>
    <mergeCell ref="B6:B7"/>
    <mergeCell ref="C6:C7"/>
    <mergeCell ref="D6:F6"/>
    <mergeCell ref="G6:G7"/>
  </mergeCells>
  <pageMargins left="0.7" right="0.7" top="0.75" bottom="0.75" header="0.3" footer="0.3"/>
  <pageSetup orientation="portrait" r:id="rId1"/>
  <headerFooter>
    <oddFooter>&amp;R___________________________
prodekan za nastavu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7"/>
  <sheetViews>
    <sheetView workbookViewId="0">
      <selection activeCell="G8" sqref="G8"/>
    </sheetView>
  </sheetViews>
  <sheetFormatPr defaultColWidth="14.44140625" defaultRowHeight="14.4" x14ac:dyDescent="0.3"/>
  <cols>
    <col min="1" max="1" width="7.6640625" style="39" customWidth="1"/>
    <col min="2" max="2" width="10.6640625" style="39" customWidth="1"/>
    <col min="3" max="3" width="22.6640625" style="39" customWidth="1"/>
    <col min="4" max="4" width="8.77734375" style="39" customWidth="1"/>
    <col min="5" max="5" width="8.77734375" style="20" customWidth="1"/>
    <col min="6" max="6" width="8.77734375" style="39" customWidth="1"/>
    <col min="7" max="7" width="11.5546875" style="39" customWidth="1"/>
    <col min="8" max="26" width="8.6640625" style="39" customWidth="1"/>
    <col min="27" max="16384" width="14.44140625" style="39"/>
  </cols>
  <sheetData>
    <row r="1" spans="1:7" x14ac:dyDescent="0.3">
      <c r="A1" s="82" t="s">
        <v>162</v>
      </c>
      <c r="B1" s="83"/>
      <c r="C1" s="83"/>
      <c r="D1" s="83"/>
      <c r="E1" s="83"/>
      <c r="F1" s="83"/>
      <c r="G1" s="84"/>
    </row>
    <row r="2" spans="1:7" x14ac:dyDescent="0.3">
      <c r="A2" s="85" t="s">
        <v>122</v>
      </c>
      <c r="B2" s="59"/>
      <c r="C2" s="59"/>
      <c r="D2" s="59"/>
      <c r="E2" s="59"/>
      <c r="F2" s="59"/>
      <c r="G2" s="86"/>
    </row>
    <row r="3" spans="1:7" x14ac:dyDescent="0.3">
      <c r="A3" s="85" t="s">
        <v>112</v>
      </c>
      <c r="B3" s="59"/>
      <c r="C3" s="60"/>
      <c r="D3" s="87" t="s">
        <v>159</v>
      </c>
      <c r="E3" s="59"/>
      <c r="F3" s="59"/>
      <c r="G3" s="86"/>
    </row>
    <row r="4" spans="1:7" ht="15" thickBot="1" x14ac:dyDescent="0.35">
      <c r="A4" s="88" t="s">
        <v>121</v>
      </c>
      <c r="B4" s="89"/>
      <c r="C4" s="90"/>
      <c r="D4" s="91" t="s">
        <v>150</v>
      </c>
      <c r="E4" s="89"/>
      <c r="F4" s="89"/>
      <c r="G4" s="92"/>
    </row>
    <row r="5" spans="1:7" ht="15" thickBot="1" x14ac:dyDescent="0.35"/>
    <row r="6" spans="1:7" x14ac:dyDescent="0.3">
      <c r="A6" s="93" t="s">
        <v>114</v>
      </c>
      <c r="B6" s="95" t="s">
        <v>115</v>
      </c>
      <c r="C6" s="95" t="s">
        <v>93</v>
      </c>
      <c r="D6" s="97" t="s">
        <v>116</v>
      </c>
      <c r="E6" s="98"/>
      <c r="F6" s="99"/>
      <c r="G6" s="100" t="s">
        <v>117</v>
      </c>
    </row>
    <row r="7" spans="1:7" ht="39.6" x14ac:dyDescent="0.3">
      <c r="A7" s="94"/>
      <c r="B7" s="96"/>
      <c r="C7" s="96"/>
      <c r="D7" s="22" t="s">
        <v>118</v>
      </c>
      <c r="E7" s="23" t="s">
        <v>119</v>
      </c>
      <c r="F7" s="22" t="s">
        <v>85</v>
      </c>
      <c r="G7" s="101"/>
    </row>
    <row r="8" spans="1:7" x14ac:dyDescent="0.3">
      <c r="A8" s="24">
        <v>1</v>
      </c>
      <c r="B8" s="7" t="str">
        <f>EvidencijaC!A8</f>
        <v>52/2020</v>
      </c>
      <c r="C8" s="7" t="str">
        <f>EvidencijaC!B8</f>
        <v>Jovana Perišić</v>
      </c>
      <c r="D8" s="24">
        <f>EvidencijaC!U8</f>
        <v>31.5</v>
      </c>
      <c r="E8" s="25">
        <f>EvidencijaC!T8</f>
        <v>36</v>
      </c>
      <c r="F8" s="24">
        <f>EvidencijaC!P8</f>
        <v>67.5</v>
      </c>
      <c r="G8" s="25" t="str">
        <f>EvidencijaC!Q8</f>
        <v>D</v>
      </c>
    </row>
    <row r="9" spans="1:7" x14ac:dyDescent="0.3">
      <c r="A9" s="24">
        <f>A8+1</f>
        <v>2</v>
      </c>
      <c r="B9" s="7" t="str">
        <f>EvidencijaC!A9</f>
        <v>53/2020</v>
      </c>
      <c r="C9" s="7" t="str">
        <f>EvidencijaC!B9</f>
        <v>Aleksandar Dragaš</v>
      </c>
      <c r="D9" s="24">
        <f>EvidencijaC!U9</f>
        <v>33</v>
      </c>
      <c r="E9" s="25">
        <f>EvidencijaC!T9</f>
        <v>27</v>
      </c>
      <c r="F9" s="24">
        <f>EvidencijaC!P9</f>
        <v>60</v>
      </c>
      <c r="G9" s="25" t="str">
        <f>EvidencijaC!Q9</f>
        <v>D</v>
      </c>
    </row>
    <row r="10" spans="1:7" x14ac:dyDescent="0.3">
      <c r="A10" s="24">
        <f t="shared" ref="A10:A46" si="0">A9+1</f>
        <v>3</v>
      </c>
      <c r="B10" s="7" t="str">
        <f>EvidencijaC!A10</f>
        <v>1/2019</v>
      </c>
      <c r="C10" s="7" t="str">
        <f>EvidencijaC!B10</f>
        <v>Dimitrije Gerenčić</v>
      </c>
      <c r="D10" s="24">
        <f>EvidencijaC!U10</f>
        <v>33.5</v>
      </c>
      <c r="E10" s="25">
        <f>EvidencijaC!T10</f>
        <v>37</v>
      </c>
      <c r="F10" s="24">
        <f>EvidencijaC!P10</f>
        <v>70.5</v>
      </c>
      <c r="G10" s="25" t="str">
        <f>EvidencijaC!Q10</f>
        <v>C</v>
      </c>
    </row>
    <row r="11" spans="1:7" x14ac:dyDescent="0.3">
      <c r="A11" s="24">
        <f t="shared" si="0"/>
        <v>4</v>
      </c>
      <c r="B11" s="7" t="str">
        <f>EvidencijaC!A11</f>
        <v>2/2019</v>
      </c>
      <c r="C11" s="7" t="str">
        <f>EvidencijaC!B11</f>
        <v>Miloš Radoman</v>
      </c>
      <c r="D11" s="24">
        <f>EvidencijaC!U11</f>
        <v>26</v>
      </c>
      <c r="E11" s="25">
        <f>EvidencijaC!T11</f>
        <v>10</v>
      </c>
      <c r="F11" s="24">
        <f>EvidencijaC!P11</f>
        <v>36</v>
      </c>
      <c r="G11" s="25" t="str">
        <f>EvidencijaC!Q11</f>
        <v>F</v>
      </c>
    </row>
    <row r="12" spans="1:7" x14ac:dyDescent="0.3">
      <c r="A12" s="24">
        <f t="shared" si="0"/>
        <v>5</v>
      </c>
      <c r="B12" s="7" t="str">
        <f>EvidencijaC!A12</f>
        <v>5/2019</v>
      </c>
      <c r="C12" s="7" t="str">
        <f>EvidencijaC!B12</f>
        <v>Uroš Savić</v>
      </c>
      <c r="D12" s="24">
        <f>EvidencijaC!U12</f>
        <v>34.5</v>
      </c>
      <c r="E12" s="25">
        <f>EvidencijaC!T12</f>
        <v>36</v>
      </c>
      <c r="F12" s="24">
        <f>EvidencijaC!P12</f>
        <v>70.5</v>
      </c>
      <c r="G12" s="25" t="str">
        <f>EvidencijaC!Q12</f>
        <v>C</v>
      </c>
    </row>
    <row r="13" spans="1:7" x14ac:dyDescent="0.3">
      <c r="A13" s="24">
        <f t="shared" si="0"/>
        <v>6</v>
      </c>
      <c r="B13" s="7" t="str">
        <f>EvidencijaC!A13</f>
        <v>6/2019</v>
      </c>
      <c r="C13" s="7" t="str">
        <f>EvidencijaC!B13</f>
        <v>Barbara Brzić</v>
      </c>
      <c r="D13" s="24">
        <f>EvidencijaC!U13</f>
        <v>28</v>
      </c>
      <c r="E13" s="25">
        <f>EvidencijaC!T13</f>
        <v>22</v>
      </c>
      <c r="F13" s="24">
        <f>EvidencijaC!P13</f>
        <v>50</v>
      </c>
      <c r="G13" s="25" t="str">
        <f>EvidencijaC!Q13</f>
        <v>E</v>
      </c>
    </row>
    <row r="14" spans="1:7" x14ac:dyDescent="0.3">
      <c r="A14" s="24">
        <f t="shared" si="0"/>
        <v>7</v>
      </c>
      <c r="B14" s="7" t="str">
        <f>EvidencijaC!A14</f>
        <v>7/2019</v>
      </c>
      <c r="C14" s="7" t="str">
        <f>EvidencijaC!B14</f>
        <v>Vuksan Dragaš</v>
      </c>
      <c r="D14" s="24">
        <f>EvidencijaC!U14</f>
        <v>25</v>
      </c>
      <c r="E14" s="25">
        <f>EvidencijaC!T14</f>
        <v>32</v>
      </c>
      <c r="F14" s="24">
        <f>EvidencijaC!P14</f>
        <v>57</v>
      </c>
      <c r="G14" s="25" t="str">
        <f>EvidencijaC!Q14</f>
        <v>E</v>
      </c>
    </row>
    <row r="15" spans="1:7" x14ac:dyDescent="0.3">
      <c r="A15" s="24">
        <f t="shared" si="0"/>
        <v>8</v>
      </c>
      <c r="B15" s="7" t="str">
        <f>EvidencijaC!A15</f>
        <v>13/2019</v>
      </c>
      <c r="C15" s="7" t="str">
        <f>EvidencijaC!B15</f>
        <v>Jovana Vukićević</v>
      </c>
      <c r="D15" s="24">
        <f>EvidencijaC!U15</f>
        <v>26</v>
      </c>
      <c r="E15" s="25">
        <f>EvidencijaC!T15</f>
        <v>26.5</v>
      </c>
      <c r="F15" s="24">
        <f>EvidencijaC!P15</f>
        <v>52.5</v>
      </c>
      <c r="G15" s="25" t="str">
        <f>EvidencijaC!Q15</f>
        <v>E</v>
      </c>
    </row>
    <row r="16" spans="1:7" x14ac:dyDescent="0.3">
      <c r="A16" s="24">
        <f t="shared" si="0"/>
        <v>9</v>
      </c>
      <c r="B16" s="7" t="str">
        <f>EvidencijaC!A16</f>
        <v>18/2019</v>
      </c>
      <c r="C16" s="7" t="str">
        <f>EvidencijaC!B16</f>
        <v>Aleksandar Jašović</v>
      </c>
      <c r="D16" s="24">
        <f>EvidencijaC!U16</f>
        <v>38</v>
      </c>
      <c r="E16" s="25" t="str">
        <f>EvidencijaC!T16</f>
        <v/>
      </c>
      <c r="F16" s="24">
        <f>EvidencijaC!P16</f>
        <v>38</v>
      </c>
      <c r="G16" s="25" t="str">
        <f>EvidencijaC!Q16</f>
        <v>F</v>
      </c>
    </row>
    <row r="17" spans="1:7" x14ac:dyDescent="0.3">
      <c r="A17" s="24">
        <f t="shared" si="0"/>
        <v>10</v>
      </c>
      <c r="B17" s="7" t="str">
        <f>EvidencijaC!A17</f>
        <v>19/2019</v>
      </c>
      <c r="C17" s="7" t="str">
        <f>EvidencijaC!B17</f>
        <v>Gordana Vujović</v>
      </c>
      <c r="D17" s="24">
        <f>EvidencijaC!U17</f>
        <v>23.5</v>
      </c>
      <c r="E17" s="25">
        <f>EvidencijaC!T17</f>
        <v>9</v>
      </c>
      <c r="F17" s="24">
        <f>EvidencijaC!P17</f>
        <v>32.5</v>
      </c>
      <c r="G17" s="25" t="str">
        <f>EvidencijaC!Q17</f>
        <v>F</v>
      </c>
    </row>
    <row r="18" spans="1:7" x14ac:dyDescent="0.3">
      <c r="A18" s="24">
        <f t="shared" si="0"/>
        <v>11</v>
      </c>
      <c r="B18" s="7" t="str">
        <f>EvidencijaC!A18</f>
        <v>20/2019</v>
      </c>
      <c r="C18" s="7" t="str">
        <f>EvidencijaC!B18</f>
        <v>Danilo Stanojević</v>
      </c>
      <c r="D18" s="24">
        <f>EvidencijaC!U18</f>
        <v>40.5</v>
      </c>
      <c r="E18" s="25">
        <f>EvidencijaC!T18</f>
        <v>45</v>
      </c>
      <c r="F18" s="24">
        <f>EvidencijaC!P18</f>
        <v>85.5</v>
      </c>
      <c r="G18" s="25" t="str">
        <f>EvidencijaC!Q18</f>
        <v>B</v>
      </c>
    </row>
    <row r="19" spans="1:7" x14ac:dyDescent="0.3">
      <c r="A19" s="24">
        <f t="shared" si="0"/>
        <v>12</v>
      </c>
      <c r="B19" s="7" t="str">
        <f>EvidencijaC!A19</f>
        <v>24/2019</v>
      </c>
      <c r="C19" s="7" t="str">
        <f>EvidencijaC!B19</f>
        <v>Luka Božović</v>
      </c>
      <c r="D19" s="24">
        <f>EvidencijaC!U19</f>
        <v>32</v>
      </c>
      <c r="E19" s="25">
        <f>EvidencijaC!T19</f>
        <v>18</v>
      </c>
      <c r="F19" s="24">
        <f>EvidencijaC!P19</f>
        <v>50</v>
      </c>
      <c r="G19" s="25" t="str">
        <f>EvidencijaC!Q19</f>
        <v>E</v>
      </c>
    </row>
    <row r="20" spans="1:7" x14ac:dyDescent="0.3">
      <c r="A20" s="24">
        <f t="shared" si="0"/>
        <v>13</v>
      </c>
      <c r="B20" s="7" t="str">
        <f>EvidencijaC!A20</f>
        <v>26/2019</v>
      </c>
      <c r="C20" s="7" t="str">
        <f>EvidencijaC!B20</f>
        <v>Andrija Pavićević</v>
      </c>
      <c r="D20" s="24">
        <f>EvidencijaC!U20</f>
        <v>20</v>
      </c>
      <c r="E20" s="25">
        <f>EvidencijaC!T20</f>
        <v>39</v>
      </c>
      <c r="F20" s="24">
        <f>EvidencijaC!P20</f>
        <v>59</v>
      </c>
      <c r="G20" s="25" t="str">
        <f>EvidencijaC!Q20</f>
        <v>E</v>
      </c>
    </row>
    <row r="21" spans="1:7" x14ac:dyDescent="0.3">
      <c r="A21" s="24">
        <f t="shared" si="0"/>
        <v>14</v>
      </c>
      <c r="B21" s="7" t="str">
        <f>EvidencijaC!A21</f>
        <v>27/2019</v>
      </c>
      <c r="C21" s="7" t="str">
        <f>EvidencijaC!B21</f>
        <v>Matija Milović</v>
      </c>
      <c r="D21" s="24">
        <f>EvidencijaC!U21</f>
        <v>27</v>
      </c>
      <c r="E21" s="25">
        <f>EvidencijaC!T21</f>
        <v>31.5</v>
      </c>
      <c r="F21" s="24">
        <f>EvidencijaC!P21</f>
        <v>58.5</v>
      </c>
      <c r="G21" s="25" t="str">
        <f>EvidencijaC!Q21</f>
        <v>E</v>
      </c>
    </row>
    <row r="22" spans="1:7" x14ac:dyDescent="0.3">
      <c r="A22" s="24">
        <f t="shared" si="0"/>
        <v>15</v>
      </c>
      <c r="B22" s="7" t="str">
        <f>EvidencijaC!A22</f>
        <v>28/2019</v>
      </c>
      <c r="C22" s="7" t="str">
        <f>EvidencijaC!B22</f>
        <v>Boris Stevanović</v>
      </c>
      <c r="D22" s="24">
        <f>EvidencijaC!U22</f>
        <v>40</v>
      </c>
      <c r="E22" s="25">
        <f>EvidencijaC!T22</f>
        <v>52</v>
      </c>
      <c r="F22" s="24">
        <f>EvidencijaC!P22</f>
        <v>92</v>
      </c>
      <c r="G22" s="25" t="str">
        <f>EvidencijaC!Q22</f>
        <v>A</v>
      </c>
    </row>
    <row r="23" spans="1:7" x14ac:dyDescent="0.3">
      <c r="A23" s="24">
        <f t="shared" si="0"/>
        <v>16</v>
      </c>
      <c r="B23" s="7" t="str">
        <f>EvidencijaC!A23</f>
        <v>42/2019</v>
      </c>
      <c r="C23" s="7" t="str">
        <f>EvidencijaC!B23</f>
        <v>Vladimir Jovanović</v>
      </c>
      <c r="D23" s="24">
        <f>EvidencijaC!U23</f>
        <v>39</v>
      </c>
      <c r="E23" s="25">
        <f>EvidencijaC!T23</f>
        <v>40</v>
      </c>
      <c r="F23" s="24">
        <f>EvidencijaC!P23</f>
        <v>79</v>
      </c>
      <c r="G23" s="25" t="str">
        <f>EvidencijaC!Q23</f>
        <v>C</v>
      </c>
    </row>
    <row r="24" spans="1:7" x14ac:dyDescent="0.3">
      <c r="A24" s="24">
        <f t="shared" si="0"/>
        <v>17</v>
      </c>
      <c r="B24" s="7" t="str">
        <f>EvidencijaC!A24</f>
        <v>43/2019</v>
      </c>
      <c r="C24" s="7" t="str">
        <f>EvidencijaC!B24</f>
        <v>Sara Bojanović</v>
      </c>
      <c r="D24" s="24" t="str">
        <f>EvidencijaC!U24</f>
        <v/>
      </c>
      <c r="E24" s="25" t="str">
        <f>EvidencijaC!T24</f>
        <v/>
      </c>
      <c r="F24" s="24">
        <f>EvidencijaC!P24</f>
        <v>0</v>
      </c>
      <c r="G24" s="25" t="str">
        <f>EvidencijaC!Q24</f>
        <v>F</v>
      </c>
    </row>
    <row r="25" spans="1:7" x14ac:dyDescent="0.3">
      <c r="A25" s="24">
        <f t="shared" si="0"/>
        <v>18</v>
      </c>
      <c r="B25" s="7" t="str">
        <f>EvidencijaC!A25</f>
        <v>48/2019</v>
      </c>
      <c r="C25" s="7" t="str">
        <f>EvidencijaC!B25</f>
        <v>Teodora Benić</v>
      </c>
      <c r="D25" s="24" t="str">
        <f>EvidencijaC!U25</f>
        <v/>
      </c>
      <c r="E25" s="25" t="str">
        <f>EvidencijaC!T25</f>
        <v/>
      </c>
      <c r="F25" s="24">
        <f>EvidencijaC!P25</f>
        <v>0</v>
      </c>
      <c r="G25" s="25" t="str">
        <f>EvidencijaC!Q25</f>
        <v>F</v>
      </c>
    </row>
    <row r="26" spans="1:7" x14ac:dyDescent="0.3">
      <c r="A26" s="24">
        <f t="shared" si="0"/>
        <v>19</v>
      </c>
      <c r="B26" s="7" t="str">
        <f>EvidencijaC!A26</f>
        <v>4/2018</v>
      </c>
      <c r="C26" s="7" t="str">
        <f>EvidencijaC!B26</f>
        <v>Mijajlo Golubović</v>
      </c>
      <c r="D26" s="24" t="str">
        <f>EvidencijaC!U26</f>
        <v/>
      </c>
      <c r="E26" s="25" t="str">
        <f>EvidencijaC!T26</f>
        <v/>
      </c>
      <c r="F26" s="24">
        <f>EvidencijaC!P26</f>
        <v>0</v>
      </c>
      <c r="G26" s="25" t="str">
        <f>EvidencijaC!Q26</f>
        <v>F</v>
      </c>
    </row>
    <row r="27" spans="1:7" x14ac:dyDescent="0.3">
      <c r="A27" s="24">
        <f t="shared" si="0"/>
        <v>20</v>
      </c>
      <c r="B27" s="7" t="str">
        <f>EvidencijaC!A27</f>
        <v>5/2018</v>
      </c>
      <c r="C27" s="7" t="str">
        <f>EvidencijaC!B27</f>
        <v>Luka Vučinić</v>
      </c>
      <c r="D27" s="24">
        <f>EvidencijaC!U27</f>
        <v>30</v>
      </c>
      <c r="E27" s="25">
        <f>EvidencijaC!T27</f>
        <v>32.5</v>
      </c>
      <c r="F27" s="24">
        <f>EvidencijaC!P27</f>
        <v>62.5</v>
      </c>
      <c r="G27" s="25" t="str">
        <f>EvidencijaC!Q27</f>
        <v>D</v>
      </c>
    </row>
    <row r="28" spans="1:7" x14ac:dyDescent="0.3">
      <c r="A28" s="24">
        <f t="shared" si="0"/>
        <v>21</v>
      </c>
      <c r="B28" s="7" t="str">
        <f>EvidencijaC!A28</f>
        <v>7/2018</v>
      </c>
      <c r="C28" s="7" t="str">
        <f>EvidencijaC!B28</f>
        <v>Rade Veljić</v>
      </c>
      <c r="D28" s="24">
        <f>EvidencijaC!U28</f>
        <v>30</v>
      </c>
      <c r="E28" s="25">
        <f>EvidencijaC!T28</f>
        <v>31</v>
      </c>
      <c r="F28" s="24">
        <f>EvidencijaC!P28</f>
        <v>61</v>
      </c>
      <c r="G28" s="25" t="str">
        <f>EvidencijaC!Q28</f>
        <v>D</v>
      </c>
    </row>
    <row r="29" spans="1:7" x14ac:dyDescent="0.3">
      <c r="A29" s="24">
        <f t="shared" si="0"/>
        <v>22</v>
      </c>
      <c r="B29" s="7" t="str">
        <f>EvidencijaC!A29</f>
        <v>10/2018</v>
      </c>
      <c r="C29" s="7" t="str">
        <f>EvidencijaC!B29</f>
        <v>Marina Vučković</v>
      </c>
      <c r="D29" s="24">
        <f>EvidencijaC!U29</f>
        <v>17</v>
      </c>
      <c r="E29" s="25" t="str">
        <f>EvidencijaC!T29</f>
        <v/>
      </c>
      <c r="F29" s="24">
        <f>EvidencijaC!P29</f>
        <v>17</v>
      </c>
      <c r="G29" s="25" t="str">
        <f>EvidencijaC!Q29</f>
        <v>F</v>
      </c>
    </row>
    <row r="30" spans="1:7" x14ac:dyDescent="0.3">
      <c r="A30" s="24">
        <f t="shared" si="0"/>
        <v>23</v>
      </c>
      <c r="B30" s="7" t="str">
        <f>EvidencijaC!A30</f>
        <v>12/2018</v>
      </c>
      <c r="C30" s="7" t="str">
        <f>EvidencijaC!B30</f>
        <v>Anika Petrović</v>
      </c>
      <c r="D30" s="24">
        <f>EvidencijaC!U30</f>
        <v>34</v>
      </c>
      <c r="E30" s="25" t="str">
        <f>EvidencijaC!T30</f>
        <v/>
      </c>
      <c r="F30" s="24">
        <f>EvidencijaC!P30</f>
        <v>34</v>
      </c>
      <c r="G30" s="25" t="str">
        <f>EvidencijaC!Q30</f>
        <v>F</v>
      </c>
    </row>
    <row r="31" spans="1:7" x14ac:dyDescent="0.3">
      <c r="A31" s="24">
        <f t="shared" si="0"/>
        <v>24</v>
      </c>
      <c r="B31" s="7" t="str">
        <f>EvidencijaC!A31</f>
        <v>19/2018</v>
      </c>
      <c r="C31" s="7" t="str">
        <f>EvidencijaC!B31</f>
        <v>Milovan Kadić</v>
      </c>
      <c r="D31" s="24">
        <f>EvidencijaC!U31</f>
        <v>33.5</v>
      </c>
      <c r="E31" s="25">
        <f>EvidencijaC!T31</f>
        <v>17</v>
      </c>
      <c r="F31" s="24">
        <f>EvidencijaC!P31</f>
        <v>50.5</v>
      </c>
      <c r="G31" s="25" t="str">
        <f>EvidencijaC!Q31</f>
        <v>E</v>
      </c>
    </row>
    <row r="32" spans="1:7" x14ac:dyDescent="0.3">
      <c r="A32" s="24">
        <f t="shared" si="0"/>
        <v>25</v>
      </c>
      <c r="B32" s="7" t="str">
        <f>EvidencijaC!A32</f>
        <v>20/2018</v>
      </c>
      <c r="C32" s="7" t="str">
        <f>EvidencijaC!B32</f>
        <v>Nemanja Novović</v>
      </c>
      <c r="D32" s="24">
        <f>EvidencijaC!U32</f>
        <v>10</v>
      </c>
      <c r="E32" s="25" t="str">
        <f>EvidencijaC!T32</f>
        <v/>
      </c>
      <c r="F32" s="24">
        <f>EvidencijaC!P32</f>
        <v>10</v>
      </c>
      <c r="G32" s="25" t="str">
        <f>EvidencijaC!Q32</f>
        <v>F</v>
      </c>
    </row>
    <row r="33" spans="1:7" x14ac:dyDescent="0.3">
      <c r="A33" s="24">
        <f t="shared" si="0"/>
        <v>26</v>
      </c>
      <c r="B33" s="7" t="str">
        <f>EvidencijaC!A33</f>
        <v>24/2018</v>
      </c>
      <c r="C33" s="7" t="str">
        <f>EvidencijaC!B33</f>
        <v>Vuk Domazetović</v>
      </c>
      <c r="D33" s="24">
        <f>EvidencijaC!U33</f>
        <v>24.5</v>
      </c>
      <c r="E33" s="25">
        <f>EvidencijaC!T33</f>
        <v>11</v>
      </c>
      <c r="F33" s="24">
        <f>EvidencijaC!P33</f>
        <v>35.5</v>
      </c>
      <c r="G33" s="25" t="str">
        <f>EvidencijaC!Q33</f>
        <v>F</v>
      </c>
    </row>
    <row r="34" spans="1:7" x14ac:dyDescent="0.3">
      <c r="A34" s="24">
        <f t="shared" si="0"/>
        <v>27</v>
      </c>
      <c r="B34" s="7" t="str">
        <f>EvidencijaC!A34</f>
        <v>27/2018</v>
      </c>
      <c r="C34" s="7" t="str">
        <f>EvidencijaC!B34</f>
        <v>Sonja Knežević</v>
      </c>
      <c r="D34" s="24">
        <f>EvidencijaC!U34</f>
        <v>37</v>
      </c>
      <c r="E34" s="25">
        <f>EvidencijaC!T34</f>
        <v>21.5</v>
      </c>
      <c r="F34" s="24">
        <f>EvidencijaC!P34</f>
        <v>58.5</v>
      </c>
      <c r="G34" s="25" t="str">
        <f>EvidencijaC!Q34</f>
        <v>E</v>
      </c>
    </row>
    <row r="35" spans="1:7" x14ac:dyDescent="0.3">
      <c r="A35" s="24">
        <f t="shared" si="0"/>
        <v>28</v>
      </c>
      <c r="B35" s="7" t="str">
        <f>EvidencijaC!A35</f>
        <v>31/2018</v>
      </c>
      <c r="C35" s="7" t="str">
        <f>EvidencijaC!B35</f>
        <v>Adnan Čoković</v>
      </c>
      <c r="D35" s="24">
        <f>EvidencijaC!U35</f>
        <v>29</v>
      </c>
      <c r="E35" s="25">
        <f>EvidencijaC!T35</f>
        <v>21</v>
      </c>
      <c r="F35" s="24">
        <f>EvidencijaC!P35</f>
        <v>50</v>
      </c>
      <c r="G35" s="25" t="str">
        <f>EvidencijaC!Q35</f>
        <v>E</v>
      </c>
    </row>
    <row r="36" spans="1:7" x14ac:dyDescent="0.3">
      <c r="A36" s="24">
        <f t="shared" si="0"/>
        <v>29</v>
      </c>
      <c r="B36" s="7" t="str">
        <f>EvidencijaC!A36</f>
        <v>33/2018</v>
      </c>
      <c r="C36" s="7" t="str">
        <f>EvidencijaC!B36</f>
        <v>Natalija Radnjić</v>
      </c>
      <c r="D36" s="24">
        <f>EvidencijaC!U36</f>
        <v>18</v>
      </c>
      <c r="E36" s="25" t="str">
        <f>EvidencijaC!T36</f>
        <v/>
      </c>
      <c r="F36" s="24">
        <f>EvidencijaC!P36</f>
        <v>18</v>
      </c>
      <c r="G36" s="25" t="str">
        <f>EvidencijaC!Q36</f>
        <v>F</v>
      </c>
    </row>
    <row r="37" spans="1:7" x14ac:dyDescent="0.3">
      <c r="A37" s="24">
        <f t="shared" si="0"/>
        <v>30</v>
      </c>
      <c r="B37" s="7" t="str">
        <f>EvidencijaC!A37</f>
        <v>41/2018</v>
      </c>
      <c r="C37" s="7" t="str">
        <f>EvidencijaC!B37</f>
        <v>Milka Dedeić</v>
      </c>
      <c r="D37" s="24">
        <f>EvidencijaC!U37</f>
        <v>4</v>
      </c>
      <c r="E37" s="25" t="str">
        <f>EvidencijaC!T37</f>
        <v/>
      </c>
      <c r="F37" s="24">
        <f>EvidencijaC!P37</f>
        <v>4</v>
      </c>
      <c r="G37" s="25" t="str">
        <f>EvidencijaC!Q37</f>
        <v>F</v>
      </c>
    </row>
    <row r="38" spans="1:7" x14ac:dyDescent="0.3">
      <c r="A38" s="24">
        <f t="shared" si="0"/>
        <v>31</v>
      </c>
      <c r="B38" s="7" t="str">
        <f>EvidencijaC!A38</f>
        <v>45/2018</v>
      </c>
      <c r="C38" s="7" t="str">
        <f>EvidencijaC!B38</f>
        <v>Predrag Žunjić</v>
      </c>
      <c r="D38" s="24">
        <f>EvidencijaC!U38</f>
        <v>28.5</v>
      </c>
      <c r="E38" s="25">
        <f>EvidencijaC!T38</f>
        <v>31.5</v>
      </c>
      <c r="F38" s="24">
        <f>EvidencijaC!P38</f>
        <v>60</v>
      </c>
      <c r="G38" s="25" t="str">
        <f>EvidencijaC!Q38</f>
        <v>D</v>
      </c>
    </row>
    <row r="39" spans="1:7" x14ac:dyDescent="0.3">
      <c r="A39" s="24">
        <f t="shared" si="0"/>
        <v>32</v>
      </c>
      <c r="B39" s="7" t="str">
        <f>EvidencijaC!A39</f>
        <v>48/2018</v>
      </c>
      <c r="C39" s="7" t="str">
        <f>EvidencijaC!B39</f>
        <v>Kristina Mićović</v>
      </c>
      <c r="D39" s="24">
        <f>EvidencijaC!U39</f>
        <v>17.5</v>
      </c>
      <c r="E39" s="25" t="str">
        <f>EvidencijaC!T39</f>
        <v/>
      </c>
      <c r="F39" s="24">
        <f>EvidencijaC!P39</f>
        <v>17.5</v>
      </c>
      <c r="G39" s="25" t="str">
        <f>EvidencijaC!Q39</f>
        <v>F</v>
      </c>
    </row>
    <row r="40" spans="1:7" x14ac:dyDescent="0.3">
      <c r="A40" s="24">
        <f t="shared" si="0"/>
        <v>33</v>
      </c>
      <c r="B40" s="7" t="str">
        <f>EvidencijaC!A40</f>
        <v>17/2017</v>
      </c>
      <c r="C40" s="7" t="str">
        <f>EvidencijaC!B40</f>
        <v>Zorana Preradović</v>
      </c>
      <c r="D40" s="24">
        <f>EvidencijaC!U40</f>
        <v>22</v>
      </c>
      <c r="E40" s="25">
        <f>EvidencijaC!T40</f>
        <v>30</v>
      </c>
      <c r="F40" s="24">
        <f>EvidencijaC!P40</f>
        <v>52</v>
      </c>
      <c r="G40" s="25" t="str">
        <f>EvidencijaC!Q40</f>
        <v>E</v>
      </c>
    </row>
    <row r="41" spans="1:7" x14ac:dyDescent="0.3">
      <c r="A41" s="24">
        <f t="shared" si="0"/>
        <v>34</v>
      </c>
      <c r="B41" s="7" t="str">
        <f>EvidencijaC!A41</f>
        <v>5/2016</v>
      </c>
      <c r="C41" s="7" t="str">
        <f>EvidencijaC!B41</f>
        <v>Pavle Raičević</v>
      </c>
      <c r="D41" s="24">
        <f>EvidencijaC!U41</f>
        <v>38</v>
      </c>
      <c r="E41" s="25">
        <f>EvidencijaC!T41</f>
        <v>39</v>
      </c>
      <c r="F41" s="24">
        <f>EvidencijaC!P41</f>
        <v>77</v>
      </c>
      <c r="G41" s="25" t="str">
        <f>EvidencijaC!Q41</f>
        <v>C</v>
      </c>
    </row>
    <row r="42" spans="1:7" x14ac:dyDescent="0.3">
      <c r="A42" s="24">
        <f t="shared" si="0"/>
        <v>35</v>
      </c>
      <c r="B42" s="7" t="str">
        <f>EvidencijaC!A42</f>
        <v>33/2016</v>
      </c>
      <c r="C42" s="7" t="str">
        <f>EvidencijaC!B42</f>
        <v>Dejana Vukčević</v>
      </c>
      <c r="D42" s="24">
        <f>EvidencijaC!U42</f>
        <v>30</v>
      </c>
      <c r="E42" s="25">
        <f>EvidencijaC!T42</f>
        <v>26</v>
      </c>
      <c r="F42" s="24">
        <f>EvidencijaC!P42</f>
        <v>56</v>
      </c>
      <c r="G42" s="25" t="str">
        <f>EvidencijaC!Q42</f>
        <v>E</v>
      </c>
    </row>
    <row r="43" spans="1:7" x14ac:dyDescent="0.3">
      <c r="A43" s="24">
        <f t="shared" si="0"/>
        <v>36</v>
      </c>
      <c r="B43" s="7" t="str">
        <f>EvidencijaC!A43</f>
        <v>50/2016</v>
      </c>
      <c r="C43" s="7" t="str">
        <f>EvidencijaC!B43</f>
        <v>Aleksa Vujošević</v>
      </c>
      <c r="D43" s="24" t="str">
        <f>EvidencijaC!U43</f>
        <v/>
      </c>
      <c r="E43" s="25" t="str">
        <f>EvidencijaC!T43</f>
        <v/>
      </c>
      <c r="F43" s="24">
        <f>EvidencijaC!P43</f>
        <v>0</v>
      </c>
      <c r="G43" s="25" t="str">
        <f>EvidencijaC!Q43</f>
        <v>F</v>
      </c>
    </row>
    <row r="44" spans="1:7" x14ac:dyDescent="0.3">
      <c r="A44" s="24">
        <f t="shared" si="0"/>
        <v>37</v>
      </c>
      <c r="B44" s="7" t="str">
        <f>EvidencijaC!A44</f>
        <v>7046/2016</v>
      </c>
      <c r="C44" s="7" t="str">
        <f>EvidencijaC!B44</f>
        <v>Nikola Kadić</v>
      </c>
      <c r="D44" s="24" t="str">
        <f>EvidencijaC!U44</f>
        <v/>
      </c>
      <c r="E44" s="25" t="str">
        <f>EvidencijaC!T44</f>
        <v/>
      </c>
      <c r="F44" s="24">
        <f>EvidencijaC!P44</f>
        <v>0</v>
      </c>
      <c r="G44" s="25" t="str">
        <f>EvidencijaC!Q44</f>
        <v>F</v>
      </c>
    </row>
    <row r="45" spans="1:7" x14ac:dyDescent="0.3">
      <c r="A45" s="24">
        <f t="shared" si="0"/>
        <v>38</v>
      </c>
      <c r="B45" s="7" t="str">
        <f>EvidencijaC!A45</f>
        <v>7027/2015</v>
      </c>
      <c r="C45" s="7" t="str">
        <f>EvidencijaC!B45</f>
        <v>Andrija Mrvošević</v>
      </c>
      <c r="D45" s="24" t="str">
        <f>EvidencijaC!U45</f>
        <v/>
      </c>
      <c r="E45" s="25" t="str">
        <f>EvidencijaC!T45</f>
        <v/>
      </c>
      <c r="F45" s="24">
        <f>EvidencijaC!P45</f>
        <v>0</v>
      </c>
      <c r="G45" s="25" t="str">
        <f>EvidencijaC!Q45</f>
        <v>F</v>
      </c>
    </row>
    <row r="46" spans="1:7" x14ac:dyDescent="0.3">
      <c r="A46" s="24">
        <f t="shared" si="0"/>
        <v>39</v>
      </c>
      <c r="B46" s="7" t="str">
        <f>EvidencijaC!A46</f>
        <v>17/2013</v>
      </c>
      <c r="C46" s="7" t="str">
        <f>EvidencijaC!B46</f>
        <v>Boris Golubović</v>
      </c>
      <c r="D46" s="24" t="str">
        <f>EvidencijaC!U46</f>
        <v/>
      </c>
      <c r="E46" s="25" t="str">
        <f>EvidencijaC!T46</f>
        <v/>
      </c>
      <c r="F46" s="24">
        <f>EvidencijaC!P46</f>
        <v>0</v>
      </c>
      <c r="G46" s="25" t="str">
        <f>EvidencijaC!Q46</f>
        <v>F</v>
      </c>
    </row>
    <row r="47" spans="1:7" x14ac:dyDescent="0.3">
      <c r="A47" s="26"/>
      <c r="B47" s="10"/>
      <c r="C47" s="10"/>
      <c r="D47" s="26"/>
      <c r="E47" s="15"/>
      <c r="F47" s="26"/>
      <c r="G47" s="15"/>
    </row>
    <row r="48" spans="1:7" x14ac:dyDescent="0.3">
      <c r="A48" s="26"/>
      <c r="B48" s="10"/>
      <c r="C48" s="10"/>
      <c r="D48" s="26"/>
      <c r="E48" s="15"/>
      <c r="F48" s="26"/>
      <c r="G48" s="15"/>
    </row>
    <row r="49" spans="1:7" x14ac:dyDescent="0.3">
      <c r="A49" s="26"/>
      <c r="B49" s="10"/>
      <c r="C49" s="10"/>
      <c r="D49" s="26"/>
      <c r="E49" s="15"/>
      <c r="F49" s="26"/>
      <c r="G49" s="15"/>
    </row>
    <row r="50" spans="1:7" x14ac:dyDescent="0.3">
      <c r="A50" s="26"/>
      <c r="B50" s="10"/>
      <c r="C50" s="10"/>
      <c r="D50" s="26"/>
      <c r="E50" s="15"/>
      <c r="F50" s="26"/>
      <c r="G50" s="15"/>
    </row>
    <row r="51" spans="1:7" x14ac:dyDescent="0.3">
      <c r="A51" s="26"/>
      <c r="B51" s="10"/>
      <c r="C51" s="10"/>
      <c r="D51" s="26"/>
      <c r="E51" s="15"/>
      <c r="F51" s="26"/>
      <c r="G51" s="15"/>
    </row>
    <row r="52" spans="1:7" x14ac:dyDescent="0.3">
      <c r="A52" s="26"/>
      <c r="B52" s="10"/>
      <c r="C52" s="10"/>
      <c r="D52" s="26"/>
      <c r="E52" s="15"/>
      <c r="F52" s="26"/>
      <c r="G52" s="15"/>
    </row>
    <row r="53" spans="1:7" x14ac:dyDescent="0.3">
      <c r="A53" s="26"/>
      <c r="B53" s="10"/>
      <c r="C53" s="10"/>
      <c r="D53" s="26"/>
      <c r="E53" s="15"/>
      <c r="F53" s="26"/>
      <c r="G53" s="15"/>
    </row>
    <row r="54" spans="1:7" x14ac:dyDescent="0.3">
      <c r="A54" s="26"/>
      <c r="B54" s="10"/>
      <c r="C54" s="10"/>
      <c r="D54" s="26"/>
      <c r="E54" s="15"/>
      <c r="F54" s="26"/>
      <c r="G54" s="15"/>
    </row>
    <row r="55" spans="1:7" x14ac:dyDescent="0.3">
      <c r="A55" s="26"/>
      <c r="B55" s="10"/>
      <c r="C55" s="10"/>
      <c r="D55" s="26"/>
      <c r="E55" s="15"/>
      <c r="F55" s="26"/>
      <c r="G55" s="15"/>
    </row>
    <row r="56" spans="1:7" x14ac:dyDescent="0.3">
      <c r="A56" s="26"/>
      <c r="B56" s="10"/>
      <c r="C56" s="10"/>
      <c r="D56" s="26"/>
      <c r="E56" s="15"/>
      <c r="F56" s="26"/>
      <c r="G56" s="15"/>
    </row>
    <row r="57" spans="1:7" x14ac:dyDescent="0.3">
      <c r="A57" s="26"/>
      <c r="B57" s="10"/>
      <c r="C57" s="10"/>
      <c r="D57" s="26"/>
      <c r="E57" s="15"/>
      <c r="F57" s="26"/>
      <c r="G57" s="15"/>
    </row>
    <row r="58" spans="1:7" x14ac:dyDescent="0.3">
      <c r="A58" s="26"/>
      <c r="B58" s="10"/>
      <c r="C58" s="10"/>
      <c r="D58" s="26"/>
      <c r="E58" s="15"/>
      <c r="F58" s="26"/>
      <c r="G58" s="15"/>
    </row>
    <row r="59" spans="1:7" x14ac:dyDescent="0.3">
      <c r="A59" s="26"/>
      <c r="B59" s="10"/>
      <c r="C59" s="10"/>
      <c r="D59" s="26"/>
      <c r="E59" s="15"/>
      <c r="F59" s="26"/>
      <c r="G59" s="15"/>
    </row>
    <row r="60" spans="1:7" x14ac:dyDescent="0.3">
      <c r="A60" s="26"/>
      <c r="B60" s="10"/>
      <c r="C60" s="10"/>
      <c r="D60" s="26"/>
      <c r="E60" s="15"/>
      <c r="F60" s="26"/>
      <c r="G60" s="15"/>
    </row>
    <row r="61" spans="1:7" x14ac:dyDescent="0.3">
      <c r="A61" s="26"/>
      <c r="B61" s="10"/>
      <c r="C61" s="10"/>
      <c r="D61" s="26"/>
      <c r="E61" s="15"/>
      <c r="F61" s="26"/>
      <c r="G61" s="15"/>
    </row>
    <row r="62" spans="1:7" x14ac:dyDescent="0.3">
      <c r="A62" s="26"/>
      <c r="B62" s="10"/>
      <c r="C62" s="10"/>
      <c r="D62" s="26"/>
      <c r="E62" s="15"/>
      <c r="F62" s="26"/>
      <c r="G62" s="15"/>
    </row>
    <row r="63" spans="1:7" x14ac:dyDescent="0.3">
      <c r="A63" s="26"/>
      <c r="B63" s="10"/>
      <c r="C63" s="10"/>
      <c r="D63" s="26"/>
      <c r="E63" s="15"/>
      <c r="F63" s="26"/>
      <c r="G63" s="15"/>
    </row>
    <row r="64" spans="1:7" x14ac:dyDescent="0.3">
      <c r="A64" s="26"/>
      <c r="B64" s="10"/>
      <c r="C64" s="10"/>
      <c r="D64" s="26"/>
      <c r="E64" s="15"/>
      <c r="F64" s="26"/>
      <c r="G64" s="15"/>
    </row>
    <row r="65" spans="1:7" x14ac:dyDescent="0.3">
      <c r="A65" s="26"/>
      <c r="B65" s="10"/>
      <c r="C65" s="10"/>
      <c r="D65" s="26"/>
      <c r="E65" s="15"/>
      <c r="F65" s="26"/>
      <c r="G65" s="15"/>
    </row>
    <row r="66" spans="1:7" x14ac:dyDescent="0.3">
      <c r="A66" s="26"/>
      <c r="B66" s="10"/>
      <c r="C66" s="10"/>
      <c r="D66" s="26"/>
      <c r="E66" s="15"/>
      <c r="F66" s="26"/>
      <c r="G66" s="15"/>
    </row>
    <row r="67" spans="1:7" x14ac:dyDescent="0.3">
      <c r="A67" s="26"/>
      <c r="B67" s="10"/>
      <c r="C67" s="10"/>
      <c r="D67" s="26"/>
      <c r="E67" s="15"/>
      <c r="F67" s="26"/>
      <c r="G67" s="15"/>
    </row>
    <row r="68" spans="1:7" x14ac:dyDescent="0.3">
      <c r="A68" s="26"/>
      <c r="B68" s="10"/>
      <c r="C68" s="10"/>
      <c r="D68" s="26"/>
      <c r="E68" s="15"/>
      <c r="F68" s="26"/>
      <c r="G68" s="15"/>
    </row>
    <row r="69" spans="1:7" x14ac:dyDescent="0.3">
      <c r="A69" s="26"/>
      <c r="B69" s="10"/>
      <c r="C69" s="10"/>
      <c r="D69" s="26"/>
      <c r="E69" s="15"/>
      <c r="F69" s="26"/>
      <c r="G69" s="15"/>
    </row>
    <row r="70" spans="1:7" x14ac:dyDescent="0.3">
      <c r="A70" s="26"/>
      <c r="B70" s="10"/>
      <c r="C70" s="10"/>
      <c r="D70" s="26"/>
      <c r="E70" s="15"/>
      <c r="F70" s="26"/>
      <c r="G70" s="15"/>
    </row>
    <row r="71" spans="1:7" x14ac:dyDescent="0.3">
      <c r="A71" s="26"/>
      <c r="B71" s="10"/>
      <c r="C71" s="10"/>
      <c r="D71" s="26"/>
      <c r="E71" s="15"/>
      <c r="F71" s="26"/>
      <c r="G71" s="15"/>
    </row>
    <row r="72" spans="1:7" x14ac:dyDescent="0.3">
      <c r="A72" s="26"/>
      <c r="B72" s="10"/>
      <c r="C72" s="10"/>
      <c r="D72" s="26"/>
      <c r="E72" s="15"/>
      <c r="F72" s="26"/>
      <c r="G72" s="15"/>
    </row>
    <row r="73" spans="1:7" x14ac:dyDescent="0.3">
      <c r="A73" s="26"/>
      <c r="B73" s="10"/>
      <c r="C73" s="10"/>
      <c r="D73" s="26"/>
      <c r="E73" s="15"/>
      <c r="F73" s="26"/>
      <c r="G73" s="15"/>
    </row>
    <row r="74" spans="1:7" x14ac:dyDescent="0.3">
      <c r="A74" s="26"/>
      <c r="B74" s="10"/>
      <c r="C74" s="10"/>
      <c r="D74" s="26"/>
      <c r="E74" s="15"/>
      <c r="F74" s="26"/>
      <c r="G74" s="15"/>
    </row>
    <row r="75" spans="1:7" x14ac:dyDescent="0.3">
      <c r="A75" s="26"/>
      <c r="B75" s="10"/>
      <c r="C75" s="10"/>
      <c r="D75" s="26"/>
      <c r="E75" s="15"/>
      <c r="F75" s="26"/>
      <c r="G75" s="15"/>
    </row>
    <row r="76" spans="1:7" x14ac:dyDescent="0.3">
      <c r="A76" s="26"/>
      <c r="B76" s="10"/>
      <c r="C76" s="10"/>
      <c r="D76" s="26"/>
      <c r="E76" s="15"/>
      <c r="F76" s="26"/>
      <c r="G76" s="15"/>
    </row>
    <row r="77" spans="1:7" x14ac:dyDescent="0.3">
      <c r="A77" s="26"/>
      <c r="B77" s="10"/>
      <c r="C77" s="10"/>
      <c r="D77" s="26"/>
      <c r="E77" s="15"/>
      <c r="F77" s="26"/>
      <c r="G77" s="15"/>
    </row>
    <row r="78" spans="1:7" x14ac:dyDescent="0.3">
      <c r="A78" s="26"/>
      <c r="B78" s="10"/>
      <c r="C78" s="10"/>
      <c r="D78" s="26"/>
      <c r="E78" s="15"/>
      <c r="F78" s="26"/>
      <c r="G78" s="15"/>
    </row>
    <row r="79" spans="1:7" x14ac:dyDescent="0.3">
      <c r="A79" s="26"/>
      <c r="B79" s="10"/>
      <c r="C79" s="10"/>
      <c r="D79" s="26"/>
      <c r="E79" s="15"/>
      <c r="F79" s="26"/>
      <c r="G79" s="15"/>
    </row>
    <row r="80" spans="1:7" x14ac:dyDescent="0.3">
      <c r="A80" s="26"/>
      <c r="B80" s="10"/>
      <c r="C80" s="10"/>
      <c r="D80" s="26"/>
      <c r="E80" s="15"/>
      <c r="F80" s="26"/>
      <c r="G80" s="15"/>
    </row>
    <row r="81" spans="1:7" x14ac:dyDescent="0.3">
      <c r="A81" s="26"/>
      <c r="B81" s="10"/>
      <c r="C81" s="10"/>
      <c r="D81" s="26"/>
      <c r="E81" s="15"/>
      <c r="F81" s="26"/>
      <c r="G81" s="15"/>
    </row>
    <row r="82" spans="1:7" x14ac:dyDescent="0.3">
      <c r="A82" s="26"/>
      <c r="B82" s="10"/>
      <c r="C82" s="10"/>
      <c r="D82" s="26"/>
      <c r="E82" s="15"/>
      <c r="F82" s="26"/>
      <c r="G82" s="15"/>
    </row>
    <row r="83" spans="1:7" x14ac:dyDescent="0.3">
      <c r="A83" s="26"/>
      <c r="B83" s="10"/>
      <c r="C83" s="10"/>
      <c r="D83" s="26"/>
      <c r="E83" s="15"/>
      <c r="F83" s="26"/>
      <c r="G83" s="15"/>
    </row>
    <row r="84" spans="1:7" x14ac:dyDescent="0.3">
      <c r="A84" s="26"/>
      <c r="B84" s="10"/>
      <c r="C84" s="10"/>
      <c r="D84" s="26"/>
      <c r="E84" s="15"/>
      <c r="F84" s="26"/>
      <c r="G84" s="15"/>
    </row>
    <row r="85" spans="1:7" x14ac:dyDescent="0.3">
      <c r="A85" s="26"/>
      <c r="B85" s="10"/>
      <c r="C85" s="10"/>
      <c r="D85" s="26"/>
      <c r="E85" s="15"/>
      <c r="F85" s="26"/>
      <c r="G85" s="15"/>
    </row>
    <row r="86" spans="1:7" x14ac:dyDescent="0.3">
      <c r="A86" s="26"/>
      <c r="B86" s="10"/>
      <c r="C86" s="10"/>
      <c r="D86" s="26"/>
      <c r="E86" s="15"/>
      <c r="F86" s="26"/>
      <c r="G86" s="15"/>
    </row>
    <row r="87" spans="1:7" x14ac:dyDescent="0.3">
      <c r="A87" s="26"/>
      <c r="B87" s="10"/>
      <c r="C87" s="10"/>
      <c r="D87" s="26"/>
      <c r="E87" s="15"/>
      <c r="F87" s="26"/>
      <c r="G87" s="15"/>
    </row>
    <row r="88" spans="1:7" x14ac:dyDescent="0.3">
      <c r="A88" s="26"/>
      <c r="B88" s="10"/>
      <c r="C88" s="10"/>
      <c r="D88" s="26"/>
      <c r="E88" s="15"/>
      <c r="F88" s="26"/>
      <c r="G88" s="15"/>
    </row>
    <row r="89" spans="1:7" x14ac:dyDescent="0.3">
      <c r="A89" s="26"/>
      <c r="B89" s="10"/>
      <c r="C89" s="10"/>
      <c r="D89" s="26"/>
      <c r="E89" s="15"/>
      <c r="F89" s="26"/>
      <c r="G89" s="15"/>
    </row>
    <row r="90" spans="1:7" x14ac:dyDescent="0.3">
      <c r="A90" s="26"/>
      <c r="B90" s="10"/>
      <c r="C90" s="10"/>
      <c r="D90" s="26"/>
      <c r="E90" s="15"/>
      <c r="F90" s="26"/>
      <c r="G90" s="15"/>
    </row>
    <row r="91" spans="1:7" x14ac:dyDescent="0.3">
      <c r="A91" s="26"/>
      <c r="B91" s="10"/>
      <c r="C91" s="10"/>
      <c r="D91" s="26"/>
      <c r="E91" s="15"/>
      <c r="F91" s="26"/>
      <c r="G91" s="15"/>
    </row>
    <row r="92" spans="1:7" x14ac:dyDescent="0.3">
      <c r="A92" s="26"/>
      <c r="B92" s="10"/>
      <c r="C92" s="10"/>
      <c r="D92" s="26"/>
      <c r="E92" s="15"/>
      <c r="F92" s="26"/>
      <c r="G92" s="15"/>
    </row>
    <row r="93" spans="1:7" x14ac:dyDescent="0.3">
      <c r="A93" s="26"/>
      <c r="B93" s="10"/>
      <c r="C93" s="10"/>
      <c r="D93" s="26"/>
      <c r="E93" s="15"/>
      <c r="F93" s="26"/>
      <c r="G93" s="15"/>
    </row>
    <row r="94" spans="1:7" x14ac:dyDescent="0.3">
      <c r="A94" s="26"/>
      <c r="B94" s="10"/>
      <c r="C94" s="10"/>
      <c r="D94" s="26"/>
      <c r="E94" s="15"/>
      <c r="F94" s="26"/>
      <c r="G94" s="15"/>
    </row>
    <row r="95" spans="1:7" x14ac:dyDescent="0.3">
      <c r="A95" s="26"/>
      <c r="B95" s="10"/>
      <c r="C95" s="10"/>
      <c r="D95" s="26"/>
      <c r="E95" s="15"/>
      <c r="F95" s="26"/>
      <c r="G95" s="15"/>
    </row>
    <row r="96" spans="1:7" x14ac:dyDescent="0.3">
      <c r="A96" s="26"/>
      <c r="B96" s="10"/>
      <c r="C96" s="10"/>
      <c r="D96" s="26"/>
      <c r="E96" s="15"/>
      <c r="F96" s="26"/>
      <c r="G96" s="15"/>
    </row>
    <row r="97" spans="1:7" x14ac:dyDescent="0.3">
      <c r="A97" s="26"/>
      <c r="B97" s="10"/>
      <c r="C97" s="10"/>
      <c r="D97" s="26"/>
      <c r="E97" s="15"/>
      <c r="F97" s="26"/>
      <c r="G97" s="15"/>
    </row>
    <row r="98" spans="1:7" x14ac:dyDescent="0.3">
      <c r="A98" s="26"/>
      <c r="B98" s="10"/>
      <c r="C98" s="10"/>
      <c r="D98" s="26"/>
      <c r="E98" s="15"/>
      <c r="F98" s="26"/>
      <c r="G98" s="15"/>
    </row>
    <row r="99" spans="1:7" x14ac:dyDescent="0.3">
      <c r="A99" s="26"/>
      <c r="B99" s="10"/>
      <c r="C99" s="10"/>
      <c r="D99" s="26"/>
      <c r="E99" s="15"/>
      <c r="F99" s="26"/>
      <c r="G99" s="15"/>
    </row>
    <row r="100" spans="1:7" x14ac:dyDescent="0.3">
      <c r="A100" s="26"/>
      <c r="B100" s="10"/>
      <c r="C100" s="10"/>
      <c r="D100" s="26"/>
      <c r="E100" s="15"/>
      <c r="F100" s="26"/>
      <c r="G100" s="15"/>
    </row>
    <row r="101" spans="1:7" x14ac:dyDescent="0.3">
      <c r="A101" s="26"/>
      <c r="B101" s="10"/>
      <c r="C101" s="10"/>
      <c r="D101" s="26"/>
      <c r="E101" s="15"/>
      <c r="F101" s="26"/>
      <c r="G101" s="15"/>
    </row>
    <row r="102" spans="1:7" x14ac:dyDescent="0.3">
      <c r="A102" s="26"/>
      <c r="B102" s="10"/>
      <c r="C102" s="10"/>
      <c r="D102" s="26"/>
      <c r="E102" s="15"/>
      <c r="F102" s="26"/>
      <c r="G102" s="15"/>
    </row>
    <row r="103" spans="1:7" x14ac:dyDescent="0.3">
      <c r="A103" s="26"/>
      <c r="B103" s="10"/>
      <c r="C103" s="10"/>
      <c r="D103" s="26"/>
      <c r="E103" s="15"/>
      <c r="F103" s="26"/>
      <c r="G103" s="15"/>
    </row>
    <row r="104" spans="1:7" x14ac:dyDescent="0.3">
      <c r="A104" s="26"/>
      <c r="B104" s="10"/>
      <c r="C104" s="10"/>
      <c r="D104" s="26"/>
      <c r="E104" s="15"/>
      <c r="F104" s="26"/>
      <c r="G104" s="15"/>
    </row>
    <row r="105" spans="1:7" x14ac:dyDescent="0.3">
      <c r="A105" s="26"/>
      <c r="B105" s="10"/>
      <c r="C105" s="10"/>
      <c r="D105" s="26"/>
      <c r="E105" s="15"/>
      <c r="F105" s="26"/>
      <c r="G105" s="15"/>
    </row>
    <row r="106" spans="1:7" x14ac:dyDescent="0.3">
      <c r="A106" s="26"/>
      <c r="B106" s="10"/>
      <c r="C106" s="10"/>
      <c r="D106" s="26"/>
      <c r="E106" s="15"/>
      <c r="F106" s="26"/>
      <c r="G106" s="15"/>
    </row>
    <row r="107" spans="1:7" x14ac:dyDescent="0.3">
      <c r="A107" s="26"/>
      <c r="B107" s="10"/>
      <c r="C107" s="10"/>
      <c r="D107" s="26"/>
      <c r="E107" s="15"/>
      <c r="F107" s="26"/>
      <c r="G107" s="15"/>
    </row>
    <row r="108" spans="1:7" x14ac:dyDescent="0.3">
      <c r="A108" s="26"/>
      <c r="B108" s="10"/>
      <c r="C108" s="10"/>
      <c r="D108" s="26"/>
      <c r="E108" s="15"/>
      <c r="F108" s="26"/>
      <c r="G108" s="15"/>
    </row>
    <row r="109" spans="1:7" x14ac:dyDescent="0.3">
      <c r="A109" s="26"/>
      <c r="B109" s="10"/>
      <c r="C109" s="10"/>
      <c r="D109" s="26"/>
      <c r="E109" s="15"/>
      <c r="F109" s="26"/>
      <c r="G109" s="15"/>
    </row>
    <row r="110" spans="1:7" x14ac:dyDescent="0.3">
      <c r="A110" s="26"/>
      <c r="B110" s="10"/>
      <c r="C110" s="10"/>
      <c r="D110" s="26"/>
      <c r="E110" s="15"/>
      <c r="F110" s="26"/>
      <c r="G110" s="15"/>
    </row>
    <row r="111" spans="1:7" x14ac:dyDescent="0.3">
      <c r="A111" s="26"/>
      <c r="B111" s="10"/>
      <c r="C111" s="10"/>
      <c r="D111" s="26"/>
      <c r="E111" s="15"/>
      <c r="F111" s="26"/>
      <c r="G111" s="15"/>
    </row>
    <row r="112" spans="1:7" x14ac:dyDescent="0.3">
      <c r="A112" s="26"/>
      <c r="B112" s="10"/>
      <c r="C112" s="10"/>
      <c r="D112" s="26"/>
      <c r="E112" s="15"/>
      <c r="F112" s="26"/>
      <c r="G112" s="15"/>
    </row>
    <row r="113" spans="1:7" x14ac:dyDescent="0.3">
      <c r="A113" s="26"/>
      <c r="B113" s="10"/>
      <c r="C113" s="10"/>
      <c r="D113" s="26"/>
      <c r="E113" s="15"/>
      <c r="F113" s="26"/>
      <c r="G113" s="15"/>
    </row>
    <row r="114" spans="1:7" x14ac:dyDescent="0.3">
      <c r="A114" s="26"/>
      <c r="B114" s="10"/>
      <c r="C114" s="10"/>
      <c r="D114" s="26"/>
      <c r="E114" s="15"/>
      <c r="F114" s="26"/>
      <c r="G114" s="15"/>
    </row>
    <row r="115" spans="1:7" x14ac:dyDescent="0.3">
      <c r="A115" s="26"/>
      <c r="B115" s="10"/>
      <c r="C115" s="10"/>
      <c r="D115" s="26"/>
      <c r="E115" s="15"/>
      <c r="F115" s="26"/>
      <c r="G115" s="15"/>
    </row>
    <row r="116" spans="1:7" x14ac:dyDescent="0.3">
      <c r="A116" s="26"/>
      <c r="B116" s="10"/>
      <c r="C116" s="10"/>
      <c r="D116" s="26"/>
      <c r="E116" s="15"/>
      <c r="F116" s="26"/>
      <c r="G116" s="15"/>
    </row>
    <row r="117" spans="1:7" x14ac:dyDescent="0.3">
      <c r="A117" s="26"/>
      <c r="B117" s="10"/>
      <c r="C117" s="10"/>
      <c r="D117" s="26"/>
      <c r="E117" s="15"/>
      <c r="F117" s="26"/>
      <c r="G117" s="15"/>
    </row>
    <row r="118" spans="1:7" x14ac:dyDescent="0.3">
      <c r="A118" s="26"/>
      <c r="B118" s="10"/>
      <c r="C118" s="10"/>
      <c r="D118" s="26"/>
      <c r="E118" s="15"/>
      <c r="F118" s="26"/>
      <c r="G118" s="15"/>
    </row>
    <row r="119" spans="1:7" x14ac:dyDescent="0.3">
      <c r="A119" s="26"/>
      <c r="B119" s="10"/>
      <c r="C119" s="10"/>
      <c r="D119" s="26"/>
      <c r="E119" s="15"/>
      <c r="F119" s="26"/>
      <c r="G119" s="15"/>
    </row>
    <row r="120" spans="1:7" x14ac:dyDescent="0.3">
      <c r="A120" s="26"/>
      <c r="B120" s="10"/>
      <c r="C120" s="10"/>
      <c r="D120" s="26"/>
      <c r="E120" s="15"/>
      <c r="F120" s="26"/>
      <c r="G120" s="15"/>
    </row>
    <row r="121" spans="1:7" x14ac:dyDescent="0.3">
      <c r="A121" s="26"/>
      <c r="B121" s="10"/>
      <c r="C121" s="10"/>
      <c r="D121" s="26"/>
      <c r="E121" s="15"/>
      <c r="F121" s="26"/>
      <c r="G121" s="15"/>
    </row>
    <row r="122" spans="1:7" x14ac:dyDescent="0.3">
      <c r="A122" s="26"/>
      <c r="B122" s="10"/>
      <c r="C122" s="10"/>
      <c r="D122" s="26"/>
      <c r="E122" s="15"/>
      <c r="F122" s="26"/>
      <c r="G122" s="15"/>
    </row>
    <row r="123" spans="1:7" x14ac:dyDescent="0.3">
      <c r="A123" s="26"/>
      <c r="B123" s="10"/>
      <c r="C123" s="10"/>
      <c r="D123" s="26"/>
      <c r="E123" s="15"/>
      <c r="F123" s="26"/>
      <c r="G123" s="15"/>
    </row>
    <row r="124" spans="1:7" x14ac:dyDescent="0.3">
      <c r="A124" s="26"/>
      <c r="B124" s="10"/>
      <c r="C124" s="10"/>
      <c r="D124" s="26"/>
      <c r="E124" s="15"/>
      <c r="F124" s="26"/>
      <c r="G124" s="15"/>
    </row>
    <row r="125" spans="1:7" x14ac:dyDescent="0.3">
      <c r="A125" s="26"/>
      <c r="B125" s="10"/>
      <c r="C125" s="10"/>
      <c r="D125" s="26"/>
      <c r="E125" s="15"/>
      <c r="F125" s="26"/>
      <c r="G125" s="15"/>
    </row>
    <row r="126" spans="1:7" x14ac:dyDescent="0.3">
      <c r="A126" s="26"/>
      <c r="B126" s="10"/>
      <c r="C126" s="10"/>
      <c r="D126" s="26"/>
      <c r="E126" s="15"/>
      <c r="F126" s="26"/>
      <c r="G126" s="15"/>
    </row>
    <row r="127" spans="1:7" x14ac:dyDescent="0.3">
      <c r="A127" s="26"/>
      <c r="B127" s="10"/>
      <c r="C127" s="10"/>
      <c r="D127" s="26"/>
      <c r="E127" s="15"/>
      <c r="F127" s="26"/>
      <c r="G127" s="15"/>
    </row>
    <row r="128" spans="1:7" x14ac:dyDescent="0.3">
      <c r="A128" s="26"/>
      <c r="B128" s="10"/>
      <c r="C128" s="10"/>
      <c r="D128" s="26"/>
      <c r="E128" s="15"/>
      <c r="F128" s="26"/>
      <c r="G128" s="15"/>
    </row>
    <row r="129" spans="1:7" x14ac:dyDescent="0.3">
      <c r="A129" s="26"/>
      <c r="B129" s="10"/>
      <c r="C129" s="10"/>
      <c r="D129" s="26"/>
      <c r="E129" s="15"/>
      <c r="F129" s="26"/>
      <c r="G129" s="15"/>
    </row>
    <row r="130" spans="1:7" x14ac:dyDescent="0.3">
      <c r="A130" s="26"/>
      <c r="B130" s="10"/>
      <c r="C130" s="10"/>
      <c r="D130" s="26"/>
      <c r="E130" s="15"/>
      <c r="F130" s="26"/>
      <c r="G130" s="15"/>
    </row>
    <row r="131" spans="1:7" x14ac:dyDescent="0.3">
      <c r="A131" s="26"/>
      <c r="B131" s="10"/>
      <c r="C131" s="10"/>
      <c r="D131" s="26"/>
      <c r="E131" s="15"/>
      <c r="F131" s="26"/>
      <c r="G131" s="15"/>
    </row>
    <row r="132" spans="1:7" x14ac:dyDescent="0.3">
      <c r="A132" s="26"/>
      <c r="B132" s="10"/>
      <c r="C132" s="10"/>
      <c r="D132" s="26"/>
      <c r="E132" s="15"/>
      <c r="F132" s="26"/>
      <c r="G132" s="15"/>
    </row>
    <row r="133" spans="1:7" x14ac:dyDescent="0.3">
      <c r="A133" s="26"/>
      <c r="B133" s="10"/>
      <c r="C133" s="10"/>
      <c r="D133" s="26"/>
      <c r="E133" s="15"/>
      <c r="F133" s="26"/>
      <c r="G133" s="15"/>
    </row>
    <row r="134" spans="1:7" x14ac:dyDescent="0.3">
      <c r="A134" s="26"/>
      <c r="B134" s="10"/>
      <c r="C134" s="10"/>
      <c r="D134" s="26"/>
      <c r="E134" s="15"/>
      <c r="F134" s="26"/>
      <c r="G134" s="15"/>
    </row>
    <row r="135" spans="1:7" x14ac:dyDescent="0.3">
      <c r="A135" s="26"/>
      <c r="B135" s="10"/>
      <c r="C135" s="10"/>
      <c r="D135" s="26"/>
      <c r="E135" s="15"/>
      <c r="F135" s="26"/>
      <c r="G135" s="15"/>
    </row>
    <row r="136" spans="1:7" x14ac:dyDescent="0.3">
      <c r="A136" s="26"/>
      <c r="B136" s="10"/>
      <c r="C136" s="10"/>
      <c r="D136" s="26"/>
      <c r="E136" s="15"/>
      <c r="F136" s="26"/>
      <c r="G136" s="15"/>
    </row>
    <row r="137" spans="1:7" x14ac:dyDescent="0.3">
      <c r="A137" s="26"/>
      <c r="B137" s="10"/>
      <c r="C137" s="10"/>
      <c r="D137" s="26"/>
      <c r="E137" s="15"/>
      <c r="F137" s="26"/>
      <c r="G137" s="15"/>
    </row>
    <row r="138" spans="1:7" x14ac:dyDescent="0.3">
      <c r="A138" s="26"/>
      <c r="B138" s="10"/>
      <c r="C138" s="10"/>
      <c r="D138" s="26"/>
      <c r="E138" s="15"/>
      <c r="F138" s="26"/>
      <c r="G138" s="15"/>
    </row>
    <row r="139" spans="1:7" x14ac:dyDescent="0.3">
      <c r="A139" s="26"/>
      <c r="B139" s="10"/>
      <c r="C139" s="10"/>
      <c r="D139" s="26"/>
      <c r="E139" s="15"/>
      <c r="F139" s="26"/>
      <c r="G139" s="15"/>
    </row>
    <row r="140" spans="1:7" x14ac:dyDescent="0.3">
      <c r="A140" s="26"/>
      <c r="B140" s="10"/>
      <c r="C140" s="10"/>
      <c r="D140" s="26"/>
      <c r="E140" s="15"/>
      <c r="F140" s="26"/>
      <c r="G140" s="15"/>
    </row>
    <row r="141" spans="1:7" x14ac:dyDescent="0.3">
      <c r="A141" s="26"/>
      <c r="B141" s="10"/>
      <c r="C141" s="10"/>
      <c r="D141" s="26"/>
      <c r="E141" s="15"/>
      <c r="F141" s="26"/>
      <c r="G141" s="15"/>
    </row>
    <row r="142" spans="1:7" x14ac:dyDescent="0.3">
      <c r="A142" s="26"/>
      <c r="B142" s="10"/>
      <c r="C142" s="10"/>
      <c r="D142" s="26"/>
      <c r="E142" s="15"/>
      <c r="F142" s="26"/>
      <c r="G142" s="15"/>
    </row>
    <row r="143" spans="1:7" x14ac:dyDescent="0.3">
      <c r="A143" s="26"/>
      <c r="B143" s="10"/>
      <c r="C143" s="10"/>
      <c r="D143" s="26"/>
      <c r="E143" s="15"/>
      <c r="F143" s="26"/>
      <c r="G143" s="15"/>
    </row>
    <row r="144" spans="1:7" x14ac:dyDescent="0.3">
      <c r="A144" s="26"/>
      <c r="B144" s="10"/>
      <c r="C144" s="10"/>
      <c r="D144" s="26"/>
      <c r="E144" s="15"/>
      <c r="F144" s="26"/>
      <c r="G144" s="15"/>
    </row>
    <row r="145" spans="1:7" x14ac:dyDescent="0.3">
      <c r="A145" s="26"/>
      <c r="B145" s="10"/>
      <c r="C145" s="10"/>
      <c r="D145" s="26"/>
      <c r="E145" s="15"/>
      <c r="F145" s="26"/>
      <c r="G145" s="15"/>
    </row>
    <row r="146" spans="1:7" x14ac:dyDescent="0.3">
      <c r="A146" s="26"/>
      <c r="B146" s="10"/>
      <c r="C146" s="10"/>
      <c r="D146" s="26"/>
      <c r="E146" s="15"/>
      <c r="F146" s="26"/>
      <c r="G146" s="15"/>
    </row>
    <row r="147" spans="1:7" x14ac:dyDescent="0.3">
      <c r="A147" s="26"/>
      <c r="B147" s="10"/>
      <c r="C147" s="10"/>
      <c r="D147" s="26"/>
      <c r="E147" s="15"/>
      <c r="F147" s="26"/>
      <c r="G147" s="15"/>
    </row>
    <row r="148" spans="1:7" x14ac:dyDescent="0.3">
      <c r="A148" s="26"/>
      <c r="B148" s="10"/>
      <c r="C148" s="10"/>
      <c r="D148" s="26"/>
      <c r="E148" s="15"/>
      <c r="F148" s="26"/>
      <c r="G148" s="15"/>
    </row>
    <row r="149" spans="1:7" x14ac:dyDescent="0.3">
      <c r="A149" s="26"/>
      <c r="B149" s="10"/>
      <c r="C149" s="10"/>
      <c r="D149" s="26"/>
      <c r="E149" s="15"/>
      <c r="F149" s="26"/>
      <c r="G149" s="15"/>
    </row>
    <row r="150" spans="1:7" x14ac:dyDescent="0.3">
      <c r="A150" s="26"/>
      <c r="B150" s="10"/>
      <c r="C150" s="10"/>
      <c r="D150" s="26"/>
      <c r="E150" s="15"/>
      <c r="F150" s="26"/>
      <c r="G150" s="15"/>
    </row>
    <row r="151" spans="1:7" x14ac:dyDescent="0.3">
      <c r="A151" s="26"/>
      <c r="B151" s="10"/>
      <c r="C151" s="10"/>
      <c r="D151" s="26"/>
      <c r="E151" s="15"/>
      <c r="F151" s="26"/>
      <c r="G151" s="15"/>
    </row>
    <row r="152" spans="1:7" x14ac:dyDescent="0.3">
      <c r="A152" s="26"/>
      <c r="B152" s="10"/>
      <c r="C152" s="10"/>
      <c r="D152" s="26"/>
      <c r="E152" s="15"/>
      <c r="F152" s="26"/>
      <c r="G152" s="15"/>
    </row>
    <row r="153" spans="1:7" x14ac:dyDescent="0.3">
      <c r="A153" s="26"/>
      <c r="B153" s="10"/>
      <c r="C153" s="10"/>
      <c r="D153" s="26"/>
      <c r="E153" s="15"/>
      <c r="F153" s="26"/>
      <c r="G153" s="15"/>
    </row>
    <row r="154" spans="1:7" x14ac:dyDescent="0.3">
      <c r="A154" s="26"/>
      <c r="B154" s="10"/>
      <c r="C154" s="10"/>
      <c r="D154" s="26"/>
      <c r="E154" s="15"/>
      <c r="F154" s="26"/>
      <c r="G154" s="15"/>
    </row>
    <row r="155" spans="1:7" x14ac:dyDescent="0.3">
      <c r="A155" s="26"/>
      <c r="B155" s="10"/>
      <c r="C155" s="10"/>
      <c r="D155" s="26"/>
      <c r="E155" s="15"/>
      <c r="F155" s="26"/>
      <c r="G155" s="15"/>
    </row>
    <row r="156" spans="1:7" x14ac:dyDescent="0.3">
      <c r="A156" s="26"/>
      <c r="B156" s="10"/>
      <c r="C156" s="10"/>
      <c r="D156" s="26"/>
      <c r="E156" s="15"/>
      <c r="F156" s="26"/>
      <c r="G156" s="15"/>
    </row>
    <row r="157" spans="1:7" x14ac:dyDescent="0.3">
      <c r="A157" s="26"/>
      <c r="B157" s="10"/>
      <c r="C157" s="10"/>
      <c r="D157" s="26"/>
      <c r="E157" s="15"/>
      <c r="F157" s="26"/>
      <c r="G157" s="15"/>
    </row>
    <row r="158" spans="1:7" x14ac:dyDescent="0.3">
      <c r="A158" s="26"/>
      <c r="B158" s="10"/>
      <c r="C158" s="10"/>
      <c r="D158" s="26"/>
      <c r="E158" s="15"/>
      <c r="F158" s="26"/>
      <c r="G158" s="15"/>
    </row>
    <row r="159" spans="1:7" x14ac:dyDescent="0.3">
      <c r="A159" s="26"/>
      <c r="B159" s="10"/>
      <c r="C159" s="10"/>
      <c r="D159" s="26"/>
      <c r="E159" s="15"/>
      <c r="F159" s="26"/>
      <c r="G159" s="15"/>
    </row>
    <row r="160" spans="1:7" x14ac:dyDescent="0.3">
      <c r="A160" s="26"/>
      <c r="B160" s="10"/>
      <c r="C160" s="10"/>
      <c r="D160" s="26"/>
      <c r="E160" s="15"/>
      <c r="F160" s="26"/>
      <c r="G160" s="15"/>
    </row>
    <row r="161" spans="1:7" x14ac:dyDescent="0.3">
      <c r="A161" s="26"/>
      <c r="B161" s="10"/>
      <c r="C161" s="10"/>
      <c r="D161" s="26"/>
      <c r="E161" s="15"/>
      <c r="F161" s="26"/>
      <c r="G161" s="15"/>
    </row>
    <row r="162" spans="1:7" x14ac:dyDescent="0.3">
      <c r="A162" s="26"/>
      <c r="B162" s="10"/>
      <c r="C162" s="10"/>
      <c r="D162" s="26"/>
      <c r="E162" s="15"/>
      <c r="F162" s="26"/>
      <c r="G162" s="15"/>
    </row>
    <row r="163" spans="1:7" x14ac:dyDescent="0.3">
      <c r="A163" s="26"/>
      <c r="B163" s="10"/>
      <c r="C163" s="10"/>
      <c r="D163" s="26"/>
      <c r="E163" s="15"/>
      <c r="F163" s="26"/>
      <c r="G163" s="15"/>
    </row>
    <row r="164" spans="1:7" x14ac:dyDescent="0.3">
      <c r="A164" s="26"/>
      <c r="B164" s="10"/>
      <c r="C164" s="10"/>
      <c r="D164" s="26"/>
      <c r="E164" s="15"/>
      <c r="F164" s="26"/>
      <c r="G164" s="15"/>
    </row>
    <row r="165" spans="1:7" x14ac:dyDescent="0.3">
      <c r="A165" s="26"/>
      <c r="B165" s="10"/>
      <c r="C165" s="10"/>
      <c r="D165" s="26"/>
      <c r="E165" s="15"/>
      <c r="F165" s="26"/>
      <c r="G165" s="15"/>
    </row>
    <row r="166" spans="1:7" x14ac:dyDescent="0.3">
      <c r="A166" s="26"/>
      <c r="B166" s="10"/>
      <c r="C166" s="10"/>
      <c r="D166" s="26"/>
      <c r="E166" s="15"/>
      <c r="F166" s="26"/>
      <c r="G166" s="15"/>
    </row>
    <row r="167" spans="1:7" x14ac:dyDescent="0.3">
      <c r="A167" s="26"/>
      <c r="B167" s="10"/>
      <c r="C167" s="10"/>
      <c r="D167" s="26"/>
      <c r="E167" s="15"/>
      <c r="F167" s="26"/>
      <c r="G167" s="15"/>
    </row>
    <row r="168" spans="1:7" x14ac:dyDescent="0.3">
      <c r="A168" s="26"/>
      <c r="B168" s="10"/>
      <c r="C168" s="10"/>
      <c r="D168" s="26"/>
      <c r="E168" s="15"/>
      <c r="F168" s="26"/>
      <c r="G168" s="15"/>
    </row>
    <row r="169" spans="1:7" x14ac:dyDescent="0.3">
      <c r="A169" s="26"/>
      <c r="B169" s="10"/>
      <c r="C169" s="10"/>
      <c r="D169" s="26"/>
      <c r="E169" s="15"/>
      <c r="F169" s="26"/>
      <c r="G169" s="15"/>
    </row>
    <row r="170" spans="1:7" x14ac:dyDescent="0.3">
      <c r="A170" s="26"/>
      <c r="B170" s="10"/>
      <c r="C170" s="10"/>
      <c r="D170" s="26"/>
      <c r="E170" s="15"/>
      <c r="F170" s="26"/>
      <c r="G170" s="15"/>
    </row>
    <row r="171" spans="1:7" x14ac:dyDescent="0.3">
      <c r="A171" s="26"/>
      <c r="B171" s="10"/>
      <c r="C171" s="10"/>
      <c r="D171" s="26"/>
      <c r="E171" s="15"/>
      <c r="F171" s="26"/>
      <c r="G171" s="15"/>
    </row>
    <row r="172" spans="1:7" x14ac:dyDescent="0.3">
      <c r="A172" s="26"/>
      <c r="B172" s="10"/>
      <c r="C172" s="10"/>
      <c r="D172" s="26"/>
      <c r="E172" s="15"/>
      <c r="F172" s="26"/>
      <c r="G172" s="15"/>
    </row>
    <row r="173" spans="1:7" x14ac:dyDescent="0.3">
      <c r="A173" s="26"/>
      <c r="B173" s="10"/>
      <c r="C173" s="10"/>
      <c r="D173" s="26"/>
      <c r="E173" s="15"/>
      <c r="F173" s="26"/>
      <c r="G173" s="15"/>
    </row>
    <row r="174" spans="1:7" x14ac:dyDescent="0.3">
      <c r="A174" s="26"/>
      <c r="B174" s="10"/>
      <c r="C174" s="10"/>
      <c r="D174" s="26"/>
      <c r="E174" s="15"/>
      <c r="F174" s="26"/>
      <c r="G174" s="15"/>
    </row>
    <row r="175" spans="1:7" x14ac:dyDescent="0.3">
      <c r="A175" s="26"/>
      <c r="B175" s="10"/>
      <c r="C175" s="10"/>
      <c r="D175" s="26"/>
      <c r="E175" s="15"/>
      <c r="F175" s="26"/>
      <c r="G175" s="15"/>
    </row>
    <row r="176" spans="1:7" x14ac:dyDescent="0.3">
      <c r="A176" s="26"/>
      <c r="B176" s="10"/>
      <c r="C176" s="10"/>
      <c r="D176" s="26"/>
      <c r="E176" s="15"/>
      <c r="F176" s="26"/>
      <c r="G176" s="15"/>
    </row>
    <row r="177" spans="1:7" x14ac:dyDescent="0.3">
      <c r="A177" s="26"/>
      <c r="B177" s="10"/>
      <c r="C177" s="10"/>
      <c r="D177" s="26"/>
      <c r="E177" s="15"/>
      <c r="F177" s="26"/>
      <c r="G177" s="15"/>
    </row>
    <row r="178" spans="1:7" x14ac:dyDescent="0.3">
      <c r="A178" s="26"/>
      <c r="B178" s="10"/>
      <c r="C178" s="10"/>
      <c r="D178" s="26"/>
      <c r="E178" s="15"/>
      <c r="F178" s="26"/>
      <c r="G178" s="15"/>
    </row>
    <row r="179" spans="1:7" x14ac:dyDescent="0.3">
      <c r="A179" s="26"/>
      <c r="B179" s="10"/>
      <c r="C179" s="10"/>
      <c r="D179" s="26"/>
      <c r="E179" s="15"/>
      <c r="F179" s="26"/>
      <c r="G179" s="15"/>
    </row>
    <row r="180" spans="1:7" x14ac:dyDescent="0.3">
      <c r="A180" s="26"/>
      <c r="B180" s="10"/>
      <c r="C180" s="10"/>
      <c r="D180" s="26"/>
      <c r="E180" s="15"/>
      <c r="F180" s="26"/>
      <c r="G180" s="15"/>
    </row>
    <row r="181" spans="1:7" x14ac:dyDescent="0.3">
      <c r="A181" s="26"/>
      <c r="B181" s="10"/>
      <c r="C181" s="10"/>
      <c r="D181" s="26"/>
      <c r="E181" s="15"/>
      <c r="F181" s="26"/>
      <c r="G181" s="15"/>
    </row>
    <row r="182" spans="1:7" x14ac:dyDescent="0.3">
      <c r="A182" s="26"/>
      <c r="B182" s="10"/>
      <c r="C182" s="10"/>
      <c r="D182" s="26"/>
      <c r="E182" s="15"/>
      <c r="F182" s="26"/>
      <c r="G182" s="15"/>
    </row>
    <row r="183" spans="1:7" x14ac:dyDescent="0.3">
      <c r="A183" s="26"/>
      <c r="B183" s="10"/>
      <c r="C183" s="10"/>
      <c r="D183" s="26"/>
      <c r="E183" s="15"/>
      <c r="F183" s="26"/>
      <c r="G183" s="15"/>
    </row>
    <row r="184" spans="1:7" x14ac:dyDescent="0.3">
      <c r="A184" s="26"/>
      <c r="B184" s="10"/>
      <c r="C184" s="10"/>
      <c r="D184" s="26"/>
      <c r="E184" s="15"/>
      <c r="F184" s="26"/>
      <c r="G184" s="15"/>
    </row>
    <row r="185" spans="1:7" x14ac:dyDescent="0.3">
      <c r="A185" s="26"/>
      <c r="B185" s="10"/>
      <c r="C185" s="10"/>
      <c r="D185" s="26"/>
      <c r="E185" s="15"/>
      <c r="F185" s="26"/>
      <c r="G185" s="15"/>
    </row>
    <row r="186" spans="1:7" x14ac:dyDescent="0.3">
      <c r="A186" s="26"/>
      <c r="B186" s="10"/>
      <c r="C186" s="10"/>
      <c r="D186" s="26"/>
      <c r="E186" s="15"/>
      <c r="F186" s="26"/>
      <c r="G186" s="15"/>
    </row>
    <row r="187" spans="1:7" x14ac:dyDescent="0.3">
      <c r="A187" s="26"/>
      <c r="B187" s="10"/>
      <c r="C187" s="10"/>
      <c r="D187" s="26"/>
      <c r="E187" s="15"/>
      <c r="F187" s="26"/>
      <c r="G187" s="15"/>
    </row>
    <row r="188" spans="1:7" x14ac:dyDescent="0.3">
      <c r="A188" s="26"/>
      <c r="B188" s="10"/>
      <c r="C188" s="10"/>
      <c r="D188" s="26"/>
      <c r="E188" s="15"/>
      <c r="F188" s="26"/>
      <c r="G188" s="15"/>
    </row>
    <row r="189" spans="1:7" x14ac:dyDescent="0.3">
      <c r="A189" s="26"/>
      <c r="B189" s="10"/>
      <c r="C189" s="10"/>
      <c r="D189" s="26"/>
      <c r="E189" s="15"/>
      <c r="F189" s="26"/>
      <c r="G189" s="15"/>
    </row>
    <row r="190" spans="1:7" x14ac:dyDescent="0.3">
      <c r="A190" s="26"/>
      <c r="B190" s="10"/>
      <c r="C190" s="10"/>
      <c r="D190" s="26"/>
      <c r="E190" s="15"/>
      <c r="F190" s="26"/>
      <c r="G190" s="15"/>
    </row>
    <row r="191" spans="1:7" x14ac:dyDescent="0.3">
      <c r="A191" s="26"/>
      <c r="B191" s="10"/>
      <c r="C191" s="10"/>
      <c r="D191" s="26"/>
      <c r="E191" s="15"/>
      <c r="F191" s="26"/>
      <c r="G191" s="15"/>
    </row>
    <row r="192" spans="1:7" x14ac:dyDescent="0.3">
      <c r="A192" s="26"/>
      <c r="B192" s="10"/>
      <c r="C192" s="10"/>
      <c r="D192" s="26"/>
      <c r="E192" s="15"/>
      <c r="F192" s="26"/>
      <c r="G192" s="15"/>
    </row>
    <row r="193" spans="1:7" x14ac:dyDescent="0.3">
      <c r="A193" s="26"/>
      <c r="B193" s="10"/>
      <c r="C193" s="10"/>
      <c r="D193" s="26"/>
      <c r="E193" s="15"/>
      <c r="F193" s="26"/>
      <c r="G193" s="15"/>
    </row>
    <row r="194" spans="1:7" x14ac:dyDescent="0.3">
      <c r="A194" s="26"/>
      <c r="B194" s="10"/>
      <c r="C194" s="10"/>
      <c r="D194" s="26"/>
      <c r="E194" s="15"/>
      <c r="F194" s="26"/>
      <c r="G194" s="15"/>
    </row>
    <row r="195" spans="1:7" x14ac:dyDescent="0.3">
      <c r="A195" s="26"/>
      <c r="B195" s="10"/>
      <c r="C195" s="10"/>
      <c r="D195" s="26"/>
      <c r="E195" s="15"/>
      <c r="F195" s="26"/>
      <c r="G195" s="15"/>
    </row>
    <row r="196" spans="1:7" x14ac:dyDescent="0.3">
      <c r="A196" s="26"/>
      <c r="B196" s="10"/>
      <c r="C196" s="10"/>
      <c r="D196" s="26"/>
      <c r="E196" s="15"/>
      <c r="F196" s="26"/>
      <c r="G196" s="15"/>
    </row>
    <row r="197" spans="1:7" x14ac:dyDescent="0.3">
      <c r="A197" s="26"/>
      <c r="B197" s="10"/>
      <c r="C197" s="10"/>
      <c r="D197" s="26"/>
      <c r="E197" s="15"/>
      <c r="F197" s="26"/>
      <c r="G197" s="15"/>
    </row>
    <row r="198" spans="1:7" x14ac:dyDescent="0.3">
      <c r="A198" s="26"/>
      <c r="B198" s="10"/>
      <c r="C198" s="10"/>
      <c r="D198" s="26"/>
      <c r="E198" s="15"/>
      <c r="F198" s="26"/>
      <c r="G198" s="15"/>
    </row>
    <row r="199" spans="1:7" x14ac:dyDescent="0.3">
      <c r="A199" s="26"/>
      <c r="B199" s="10"/>
      <c r="C199" s="10"/>
      <c r="D199" s="26"/>
      <c r="E199" s="15"/>
      <c r="F199" s="26"/>
      <c r="G199" s="15"/>
    </row>
    <row r="200" spans="1:7" x14ac:dyDescent="0.3">
      <c r="A200" s="26"/>
      <c r="B200" s="10"/>
      <c r="C200" s="10"/>
      <c r="D200" s="26"/>
      <c r="E200" s="15"/>
      <c r="F200" s="26"/>
      <c r="G200" s="15"/>
    </row>
    <row r="201" spans="1:7" x14ac:dyDescent="0.3">
      <c r="A201" s="26"/>
      <c r="B201" s="10"/>
      <c r="C201" s="10"/>
      <c r="D201" s="26"/>
      <c r="E201" s="15"/>
      <c r="F201" s="26"/>
      <c r="G201" s="15"/>
    </row>
    <row r="202" spans="1:7" x14ac:dyDescent="0.3">
      <c r="A202" s="26"/>
      <c r="B202" s="10"/>
      <c r="C202" s="10"/>
      <c r="D202" s="26"/>
      <c r="E202" s="15"/>
      <c r="F202" s="26"/>
      <c r="G202" s="15"/>
    </row>
    <row r="203" spans="1:7" x14ac:dyDescent="0.3">
      <c r="A203" s="26"/>
      <c r="B203" s="10"/>
      <c r="C203" s="10"/>
      <c r="D203" s="26"/>
      <c r="E203" s="15"/>
      <c r="F203" s="26"/>
      <c r="G203" s="15"/>
    </row>
    <row r="204" spans="1:7" x14ac:dyDescent="0.3">
      <c r="A204" s="26"/>
      <c r="B204" s="10"/>
      <c r="C204" s="10"/>
      <c r="D204" s="26"/>
      <c r="E204" s="15"/>
      <c r="F204" s="26"/>
      <c r="G204" s="15"/>
    </row>
    <row r="205" spans="1:7" x14ac:dyDescent="0.3">
      <c r="A205" s="26"/>
      <c r="B205" s="27"/>
      <c r="C205" s="10"/>
      <c r="D205" s="26"/>
      <c r="E205" s="15"/>
      <c r="F205" s="26"/>
      <c r="G205" s="15"/>
    </row>
    <row r="206" spans="1:7" x14ac:dyDescent="0.3">
      <c r="A206" s="26"/>
      <c r="B206" s="27"/>
      <c r="C206" s="10"/>
      <c r="D206" s="26"/>
      <c r="E206" s="15"/>
      <c r="F206" s="26"/>
      <c r="G206" s="15"/>
    </row>
    <row r="207" spans="1:7" x14ac:dyDescent="0.3">
      <c r="A207" s="26"/>
      <c r="B207" s="27"/>
      <c r="C207" s="10"/>
      <c r="D207" s="26"/>
      <c r="E207" s="15"/>
      <c r="F207" s="26"/>
      <c r="G207" s="15"/>
    </row>
    <row r="208" spans="1:7" x14ac:dyDescent="0.3">
      <c r="A208" s="26"/>
      <c r="B208" s="27"/>
      <c r="C208" s="10"/>
      <c r="D208" s="26"/>
      <c r="E208" s="15"/>
      <c r="F208" s="26"/>
      <c r="G208" s="15"/>
    </row>
    <row r="209" spans="1:7" x14ac:dyDescent="0.3">
      <c r="A209" s="26"/>
      <c r="B209" s="27"/>
      <c r="C209" s="10"/>
      <c r="D209" s="26"/>
      <c r="E209" s="15"/>
      <c r="F209" s="26"/>
      <c r="G209" s="15"/>
    </row>
    <row r="210" spans="1:7" x14ac:dyDescent="0.3">
      <c r="A210" s="26"/>
      <c r="B210" s="27"/>
      <c r="C210" s="10"/>
      <c r="D210" s="26"/>
      <c r="E210" s="15"/>
      <c r="F210" s="26"/>
      <c r="G210" s="15"/>
    </row>
    <row r="211" spans="1:7" x14ac:dyDescent="0.3">
      <c r="A211" s="26"/>
      <c r="B211" s="27"/>
      <c r="C211" s="10"/>
      <c r="D211" s="26"/>
      <c r="E211" s="15"/>
      <c r="F211" s="26"/>
      <c r="G211" s="15"/>
    </row>
    <row r="212" spans="1:7" x14ac:dyDescent="0.3">
      <c r="A212" s="26"/>
      <c r="B212" s="27"/>
      <c r="C212" s="10"/>
      <c r="D212" s="26"/>
      <c r="E212" s="15"/>
      <c r="F212" s="26"/>
      <c r="G212" s="15"/>
    </row>
    <row r="213" spans="1:7" x14ac:dyDescent="0.3">
      <c r="A213" s="26"/>
      <c r="B213" s="27"/>
      <c r="C213" s="10"/>
      <c r="D213" s="26"/>
      <c r="E213" s="15"/>
      <c r="F213" s="26"/>
      <c r="G213" s="15"/>
    </row>
    <row r="214" spans="1:7" x14ac:dyDescent="0.3">
      <c r="A214" s="26"/>
      <c r="B214" s="27"/>
      <c r="C214" s="10"/>
      <c r="D214" s="26"/>
      <c r="E214" s="15"/>
      <c r="F214" s="26"/>
      <c r="G214" s="15"/>
    </row>
    <row r="215" spans="1:7" x14ac:dyDescent="0.3">
      <c r="A215" s="26"/>
      <c r="B215" s="27"/>
      <c r="C215" s="10"/>
      <c r="D215" s="26"/>
      <c r="E215" s="15"/>
      <c r="F215" s="26"/>
      <c r="G215" s="15"/>
    </row>
    <row r="216" spans="1:7" x14ac:dyDescent="0.3">
      <c r="A216" s="26"/>
      <c r="B216" s="27"/>
      <c r="C216" s="10"/>
      <c r="D216" s="26"/>
      <c r="E216" s="15"/>
      <c r="F216" s="26"/>
      <c r="G216" s="15"/>
    </row>
    <row r="217" spans="1:7" x14ac:dyDescent="0.3">
      <c r="A217" s="26"/>
      <c r="B217" s="27"/>
      <c r="C217" s="10"/>
      <c r="D217" s="26"/>
      <c r="E217" s="15"/>
      <c r="F217" s="26"/>
      <c r="G217" s="15"/>
    </row>
    <row r="218" spans="1:7" x14ac:dyDescent="0.3">
      <c r="A218" s="26"/>
      <c r="B218" s="27"/>
      <c r="C218" s="10"/>
      <c r="D218" s="26"/>
      <c r="E218" s="15"/>
      <c r="F218" s="26"/>
      <c r="G218" s="15"/>
    </row>
    <row r="219" spans="1:7" x14ac:dyDescent="0.3">
      <c r="A219" s="26"/>
      <c r="B219" s="27"/>
      <c r="C219" s="10"/>
      <c r="D219" s="26"/>
      <c r="E219" s="15"/>
      <c r="F219" s="26"/>
      <c r="G219" s="26"/>
    </row>
    <row r="220" spans="1:7" x14ac:dyDescent="0.3">
      <c r="A220" s="26"/>
      <c r="B220" s="27"/>
      <c r="C220" s="10"/>
      <c r="D220" s="26"/>
      <c r="E220" s="15"/>
      <c r="F220" s="26"/>
      <c r="G220" s="28"/>
    </row>
    <row r="221" spans="1:7" x14ac:dyDescent="0.3">
      <c r="A221" s="26"/>
      <c r="B221" s="27"/>
      <c r="C221" s="10"/>
      <c r="D221" s="26"/>
      <c r="E221" s="15"/>
      <c r="F221" s="26"/>
      <c r="G221" s="26"/>
    </row>
    <row r="222" spans="1:7" x14ac:dyDescent="0.3">
      <c r="A222" s="26"/>
      <c r="B222" s="27"/>
      <c r="C222" s="10"/>
      <c r="D222" s="26"/>
      <c r="E222" s="15"/>
      <c r="F222" s="26"/>
      <c r="G222" s="26"/>
    </row>
    <row r="223" spans="1:7" x14ac:dyDescent="0.3">
      <c r="A223" s="26"/>
      <c r="B223" s="27"/>
      <c r="C223" s="10"/>
      <c r="D223" s="26"/>
      <c r="E223" s="15"/>
      <c r="F223" s="26"/>
      <c r="G223" s="28"/>
    </row>
    <row r="224" spans="1:7" x14ac:dyDescent="0.3">
      <c r="A224" s="26"/>
      <c r="B224" s="27"/>
      <c r="C224" s="10"/>
      <c r="D224" s="26"/>
      <c r="E224" s="15"/>
      <c r="F224" s="26"/>
      <c r="G224" s="28"/>
    </row>
    <row r="225" spans="1:7" x14ac:dyDescent="0.3">
      <c r="A225" s="26"/>
      <c r="B225" s="27"/>
      <c r="C225" s="10"/>
      <c r="D225" s="26"/>
      <c r="E225" s="15"/>
      <c r="F225" s="26"/>
      <c r="G225" s="28"/>
    </row>
    <row r="226" spans="1:7" x14ac:dyDescent="0.3">
      <c r="A226" s="26"/>
      <c r="B226" s="27"/>
      <c r="C226" s="10"/>
      <c r="D226" s="26"/>
      <c r="E226" s="15"/>
      <c r="F226" s="26"/>
      <c r="G226" s="26"/>
    </row>
    <row r="227" spans="1:7" x14ac:dyDescent="0.3">
      <c r="A227" s="26"/>
      <c r="B227" s="27"/>
      <c r="C227" s="10"/>
      <c r="D227" s="26"/>
      <c r="E227" s="15"/>
      <c r="F227" s="26"/>
      <c r="G227" s="28"/>
    </row>
    <row r="228" spans="1:7" x14ac:dyDescent="0.3">
      <c r="A228" s="26"/>
      <c r="B228" s="28"/>
      <c r="C228" s="10"/>
      <c r="D228" s="29"/>
      <c r="E228" s="30"/>
      <c r="F228" s="29"/>
      <c r="G228" s="29"/>
    </row>
    <row r="229" spans="1:7" x14ac:dyDescent="0.3">
      <c r="A229" s="26"/>
      <c r="B229" s="28"/>
      <c r="C229" s="10"/>
      <c r="D229" s="29"/>
      <c r="E229" s="18"/>
      <c r="F229" s="19"/>
      <c r="G229" s="29"/>
    </row>
    <row r="230" spans="1:7" x14ac:dyDescent="0.3">
      <c r="A230" s="26"/>
      <c r="B230" s="28"/>
      <c r="C230" s="10"/>
      <c r="D230" s="29"/>
      <c r="E230" s="18"/>
      <c r="F230" s="19"/>
      <c r="G230" s="29"/>
    </row>
    <row r="231" spans="1:7" x14ac:dyDescent="0.3">
      <c r="A231" s="26"/>
      <c r="B231" s="28"/>
      <c r="C231" s="10"/>
      <c r="D231" s="29"/>
      <c r="E231" s="18"/>
      <c r="F231" s="19"/>
      <c r="G231" s="19"/>
    </row>
    <row r="232" spans="1:7" x14ac:dyDescent="0.3">
      <c r="A232" s="26"/>
      <c r="B232" s="28"/>
      <c r="C232" s="10"/>
      <c r="D232" s="29"/>
      <c r="E232" s="18"/>
      <c r="F232" s="19"/>
      <c r="G232" s="19"/>
    </row>
    <row r="233" spans="1:7" x14ac:dyDescent="0.3">
      <c r="A233" s="26"/>
      <c r="B233" s="19"/>
      <c r="C233" s="10"/>
      <c r="D233" s="19"/>
      <c r="E233" s="18"/>
      <c r="F233" s="19"/>
      <c r="G233" s="19"/>
    </row>
    <row r="234" spans="1:7" x14ac:dyDescent="0.3">
      <c r="A234" s="26"/>
      <c r="B234" s="19"/>
      <c r="C234" s="10"/>
      <c r="D234" s="19"/>
      <c r="E234" s="18"/>
      <c r="F234" s="19"/>
      <c r="G234" s="19"/>
    </row>
    <row r="235" spans="1:7" x14ac:dyDescent="0.3">
      <c r="A235" s="26"/>
      <c r="B235" s="19"/>
      <c r="C235" s="10"/>
      <c r="D235" s="19"/>
      <c r="E235" s="18"/>
      <c r="F235" s="19"/>
      <c r="G235" s="19"/>
    </row>
    <row r="236" spans="1:7" x14ac:dyDescent="0.3">
      <c r="A236" s="26"/>
      <c r="B236" s="19"/>
      <c r="C236" s="10"/>
      <c r="D236" s="19"/>
      <c r="E236" s="18"/>
      <c r="F236" s="19"/>
      <c r="G236" s="19"/>
    </row>
    <row r="237" spans="1:7" x14ac:dyDescent="0.3">
      <c r="A237" s="26"/>
      <c r="B237" s="19"/>
      <c r="C237" s="10"/>
      <c r="D237" s="19"/>
      <c r="E237" s="18"/>
      <c r="F237" s="19"/>
      <c r="G237" s="19"/>
    </row>
    <row r="238" spans="1:7" x14ac:dyDescent="0.3">
      <c r="A238" s="26"/>
      <c r="B238" s="19"/>
      <c r="C238" s="10"/>
      <c r="D238" s="19"/>
      <c r="E238" s="18"/>
      <c r="F238" s="19"/>
      <c r="G238" s="19"/>
    </row>
    <row r="239" spans="1:7" x14ac:dyDescent="0.3">
      <c r="A239" s="26"/>
      <c r="B239" s="19"/>
      <c r="C239" s="10"/>
      <c r="D239" s="19"/>
      <c r="E239" s="18"/>
      <c r="F239" s="19"/>
      <c r="G239" s="19"/>
    </row>
    <row r="240" spans="1:7" x14ac:dyDescent="0.3">
      <c r="A240" s="26"/>
      <c r="B240" s="19"/>
      <c r="C240" s="10"/>
      <c r="D240" s="19"/>
      <c r="E240" s="18"/>
      <c r="F240" s="19"/>
      <c r="G240" s="19"/>
    </row>
    <row r="241" spans="1:7" x14ac:dyDescent="0.3">
      <c r="A241" s="26"/>
      <c r="B241" s="19"/>
      <c r="C241" s="10"/>
      <c r="D241" s="19"/>
      <c r="E241" s="18"/>
      <c r="F241" s="19"/>
      <c r="G241" s="19"/>
    </row>
    <row r="242" spans="1:7" x14ac:dyDescent="0.3">
      <c r="A242" s="26"/>
      <c r="B242" s="19"/>
      <c r="C242" s="10"/>
      <c r="D242" s="19"/>
      <c r="E242" s="18"/>
      <c r="F242" s="19"/>
      <c r="G242" s="19"/>
    </row>
    <row r="243" spans="1:7" x14ac:dyDescent="0.3">
      <c r="A243" s="26"/>
      <c r="B243" s="19"/>
      <c r="C243" s="10"/>
      <c r="D243" s="19"/>
      <c r="E243" s="18"/>
      <c r="F243" s="19"/>
      <c r="G243" s="19"/>
    </row>
    <row r="244" spans="1:7" x14ac:dyDescent="0.3">
      <c r="A244" s="26"/>
      <c r="B244" s="19"/>
      <c r="C244" s="10"/>
      <c r="D244" s="19"/>
      <c r="E244" s="18"/>
      <c r="F244" s="19"/>
      <c r="G244" s="19"/>
    </row>
    <row r="245" spans="1:7" x14ac:dyDescent="0.3">
      <c r="A245" s="26"/>
      <c r="B245" s="19"/>
      <c r="C245" s="10"/>
      <c r="D245" s="19"/>
      <c r="E245" s="18"/>
      <c r="F245" s="19"/>
      <c r="G245" s="19"/>
    </row>
    <row r="246" spans="1:7" x14ac:dyDescent="0.3">
      <c r="A246" s="26"/>
      <c r="B246" s="19"/>
      <c r="C246" s="10"/>
      <c r="D246" s="19"/>
      <c r="E246" s="18"/>
      <c r="F246" s="19"/>
      <c r="G246" s="19"/>
    </row>
    <row r="247" spans="1:7" x14ac:dyDescent="0.3">
      <c r="A247" s="26"/>
      <c r="B247" s="19"/>
      <c r="C247" s="10"/>
      <c r="D247" s="19"/>
      <c r="E247" s="18"/>
      <c r="F247" s="19"/>
      <c r="G247" s="19"/>
    </row>
    <row r="248" spans="1:7" x14ac:dyDescent="0.3">
      <c r="A248" s="26"/>
      <c r="B248" s="19"/>
      <c r="C248" s="10"/>
      <c r="D248" s="19"/>
      <c r="E248" s="18"/>
      <c r="F248" s="19"/>
      <c r="G248" s="19"/>
    </row>
    <row r="249" spans="1:7" x14ac:dyDescent="0.3">
      <c r="A249" s="26"/>
      <c r="B249" s="19"/>
      <c r="C249" s="10"/>
      <c r="D249" s="19"/>
      <c r="E249" s="18"/>
      <c r="F249" s="19"/>
      <c r="G249" s="19"/>
    </row>
    <row r="250" spans="1:7" x14ac:dyDescent="0.3">
      <c r="A250" s="26"/>
      <c r="B250" s="19"/>
      <c r="C250" s="10"/>
      <c r="D250" s="19"/>
      <c r="E250" s="18"/>
      <c r="F250" s="19"/>
      <c r="G250" s="19"/>
    </row>
    <row r="251" spans="1:7" x14ac:dyDescent="0.3">
      <c r="A251" s="26"/>
      <c r="B251" s="19"/>
      <c r="C251" s="10"/>
      <c r="D251" s="19"/>
      <c r="E251" s="18"/>
      <c r="F251" s="19"/>
      <c r="G251" s="19"/>
    </row>
    <row r="252" spans="1:7" x14ac:dyDescent="0.3">
      <c r="A252" s="26"/>
      <c r="B252" s="19"/>
      <c r="C252" s="10"/>
      <c r="D252" s="19"/>
      <c r="E252" s="18"/>
      <c r="F252" s="19"/>
      <c r="G252" s="19"/>
    </row>
    <row r="253" spans="1:7" x14ac:dyDescent="0.3">
      <c r="A253" s="26"/>
      <c r="B253" s="19"/>
      <c r="C253" s="10"/>
      <c r="D253" s="19"/>
      <c r="E253" s="18"/>
      <c r="F253" s="19"/>
      <c r="G253" s="19"/>
    </row>
    <row r="254" spans="1:7" x14ac:dyDescent="0.3">
      <c r="A254" s="26"/>
      <c r="B254" s="19"/>
      <c r="C254" s="10"/>
      <c r="D254" s="19"/>
      <c r="E254" s="18"/>
      <c r="F254" s="19"/>
      <c r="G254" s="19"/>
    </row>
    <row r="255" spans="1:7" x14ac:dyDescent="0.3">
      <c r="A255" s="26"/>
      <c r="B255" s="19"/>
      <c r="C255" s="10"/>
      <c r="D255" s="19"/>
      <c r="E255" s="18"/>
      <c r="F255" s="19"/>
      <c r="G255" s="19"/>
    </row>
    <row r="256" spans="1:7" x14ac:dyDescent="0.3">
      <c r="A256" s="26"/>
      <c r="B256" s="19"/>
      <c r="C256" s="10"/>
      <c r="D256" s="19"/>
      <c r="E256" s="18"/>
      <c r="F256" s="19"/>
      <c r="G256" s="19"/>
    </row>
    <row r="257" spans="1:7" x14ac:dyDescent="0.3">
      <c r="A257" s="26"/>
      <c r="B257" s="19"/>
      <c r="C257" s="10"/>
      <c r="D257" s="19"/>
      <c r="E257" s="18"/>
      <c r="F257" s="19"/>
      <c r="G257" s="19"/>
    </row>
    <row r="258" spans="1:7" x14ac:dyDescent="0.3">
      <c r="A258" s="26"/>
      <c r="B258" s="19"/>
      <c r="C258" s="10"/>
      <c r="D258" s="19"/>
      <c r="E258" s="18"/>
      <c r="F258" s="19"/>
      <c r="G258" s="19"/>
    </row>
    <row r="259" spans="1:7" x14ac:dyDescent="0.3">
      <c r="A259" s="26"/>
      <c r="B259" s="19"/>
      <c r="C259" s="10"/>
      <c r="D259" s="19"/>
      <c r="E259" s="18"/>
      <c r="F259" s="19"/>
      <c r="G259" s="19"/>
    </row>
    <row r="260" spans="1:7" x14ac:dyDescent="0.3">
      <c r="A260" s="26"/>
      <c r="B260" s="19"/>
      <c r="C260" s="10"/>
      <c r="D260" s="19"/>
      <c r="E260" s="18"/>
      <c r="F260" s="19"/>
      <c r="G260" s="19"/>
    </row>
    <row r="261" spans="1:7" x14ac:dyDescent="0.3">
      <c r="A261" s="26"/>
      <c r="B261" s="19"/>
      <c r="C261" s="10"/>
      <c r="D261" s="19"/>
      <c r="E261" s="18"/>
      <c r="F261" s="19"/>
      <c r="G261" s="19"/>
    </row>
    <row r="262" spans="1:7" x14ac:dyDescent="0.3">
      <c r="A262" s="26"/>
      <c r="B262" s="19"/>
      <c r="C262" s="10"/>
      <c r="D262" s="19"/>
      <c r="E262" s="18"/>
      <c r="F262" s="19"/>
      <c r="G262" s="19"/>
    </row>
    <row r="263" spans="1:7" x14ac:dyDescent="0.3">
      <c r="A263" s="26"/>
      <c r="B263" s="19"/>
      <c r="C263" s="10"/>
      <c r="D263" s="19"/>
      <c r="E263" s="18"/>
      <c r="F263" s="19"/>
      <c r="G263" s="19"/>
    </row>
    <row r="264" spans="1:7" x14ac:dyDescent="0.3">
      <c r="A264" s="26"/>
      <c r="B264" s="19"/>
      <c r="C264" s="10"/>
      <c r="D264" s="19"/>
      <c r="E264" s="18"/>
      <c r="F264" s="19"/>
      <c r="G264" s="19"/>
    </row>
    <row r="265" spans="1:7" x14ac:dyDescent="0.3">
      <c r="A265" s="26"/>
      <c r="B265" s="19"/>
      <c r="C265" s="10"/>
      <c r="D265" s="19"/>
      <c r="E265" s="18"/>
      <c r="F265" s="19"/>
      <c r="G265" s="19"/>
    </row>
    <row r="266" spans="1:7" x14ac:dyDescent="0.3">
      <c r="A266" s="26"/>
      <c r="B266" s="19"/>
      <c r="C266" s="10"/>
      <c r="D266" s="19"/>
      <c r="E266" s="18"/>
      <c r="F266" s="19"/>
      <c r="G266" s="19"/>
    </row>
    <row r="267" spans="1:7" x14ac:dyDescent="0.3">
      <c r="A267" s="26"/>
      <c r="B267" s="19"/>
      <c r="C267" s="10"/>
      <c r="D267" s="19"/>
      <c r="E267" s="18"/>
      <c r="F267" s="19"/>
      <c r="G267" s="19"/>
    </row>
    <row r="268" spans="1:7" x14ac:dyDescent="0.3">
      <c r="A268" s="26"/>
      <c r="B268" s="19"/>
      <c r="C268" s="10"/>
      <c r="D268" s="19"/>
      <c r="E268" s="18"/>
      <c r="F268" s="19"/>
      <c r="G268" s="19"/>
    </row>
    <row r="269" spans="1:7" x14ac:dyDescent="0.3">
      <c r="A269" s="26"/>
      <c r="B269" s="19"/>
      <c r="C269" s="10"/>
      <c r="D269" s="19"/>
      <c r="E269" s="18"/>
      <c r="F269" s="19"/>
      <c r="G269" s="19"/>
    </row>
    <row r="270" spans="1:7" x14ac:dyDescent="0.3">
      <c r="A270" s="26"/>
      <c r="B270" s="19"/>
      <c r="C270" s="10"/>
      <c r="D270" s="19"/>
      <c r="E270" s="18"/>
      <c r="F270" s="19"/>
      <c r="G270" s="19"/>
    </row>
    <row r="271" spans="1:7" x14ac:dyDescent="0.3">
      <c r="A271" s="26"/>
      <c r="B271" s="19"/>
      <c r="C271" s="10"/>
      <c r="D271" s="19"/>
      <c r="E271" s="18"/>
      <c r="F271" s="19"/>
      <c r="G271" s="19"/>
    </row>
    <row r="272" spans="1:7" x14ac:dyDescent="0.3">
      <c r="A272" s="26"/>
      <c r="B272" s="19"/>
      <c r="C272" s="10"/>
      <c r="D272" s="19"/>
      <c r="E272" s="18"/>
      <c r="F272" s="19"/>
      <c r="G272" s="19"/>
    </row>
    <row r="273" spans="1:7" x14ac:dyDescent="0.3">
      <c r="A273" s="26"/>
      <c r="B273" s="19"/>
      <c r="C273" s="10"/>
      <c r="D273" s="19"/>
      <c r="E273" s="18"/>
      <c r="F273" s="19"/>
      <c r="G273" s="19"/>
    </row>
    <row r="274" spans="1:7" x14ac:dyDescent="0.3">
      <c r="A274" s="26"/>
      <c r="B274" s="19"/>
      <c r="C274" s="10"/>
      <c r="D274" s="19"/>
      <c r="E274" s="18"/>
      <c r="F274" s="19"/>
      <c r="G274" s="19"/>
    </row>
    <row r="275" spans="1:7" x14ac:dyDescent="0.3">
      <c r="A275" s="26"/>
      <c r="B275" s="19"/>
      <c r="C275" s="10"/>
      <c r="D275" s="19"/>
      <c r="E275" s="18"/>
      <c r="F275" s="19"/>
      <c r="G275" s="19"/>
    </row>
    <row r="276" spans="1:7" x14ac:dyDescent="0.3">
      <c r="A276" s="26"/>
      <c r="B276" s="19"/>
      <c r="C276" s="10"/>
      <c r="D276" s="19"/>
      <c r="E276" s="18"/>
      <c r="F276" s="19"/>
      <c r="G276" s="19"/>
    </row>
    <row r="277" spans="1:7" x14ac:dyDescent="0.3">
      <c r="A277" s="26"/>
      <c r="B277" s="19"/>
      <c r="C277" s="10"/>
      <c r="D277" s="19"/>
      <c r="E277" s="18"/>
      <c r="F277" s="19"/>
      <c r="G277" s="19"/>
    </row>
    <row r="278" spans="1:7" x14ac:dyDescent="0.3">
      <c r="A278" s="26"/>
      <c r="B278" s="19"/>
      <c r="C278" s="10"/>
      <c r="D278" s="19"/>
      <c r="E278" s="18"/>
      <c r="F278" s="19"/>
      <c r="G278" s="19"/>
    </row>
    <row r="279" spans="1:7" x14ac:dyDescent="0.3">
      <c r="A279" s="26"/>
      <c r="B279" s="19"/>
      <c r="C279" s="10"/>
      <c r="D279" s="19"/>
      <c r="E279" s="18"/>
      <c r="F279" s="19"/>
      <c r="G279" s="19"/>
    </row>
    <row r="280" spans="1:7" x14ac:dyDescent="0.3">
      <c r="A280" s="26"/>
      <c r="B280" s="19"/>
      <c r="C280" s="10"/>
      <c r="D280" s="19"/>
      <c r="E280" s="18"/>
      <c r="F280" s="19"/>
      <c r="G280" s="19"/>
    </row>
    <row r="281" spans="1:7" x14ac:dyDescent="0.3">
      <c r="A281" s="26"/>
      <c r="B281" s="19"/>
      <c r="C281" s="10"/>
      <c r="D281" s="19"/>
      <c r="E281" s="18"/>
      <c r="F281" s="19"/>
      <c r="G281" s="19"/>
    </row>
    <row r="282" spans="1:7" x14ac:dyDescent="0.3">
      <c r="A282" s="26"/>
      <c r="B282" s="19"/>
      <c r="C282" s="10"/>
      <c r="D282" s="19"/>
      <c r="E282" s="18"/>
      <c r="F282" s="19"/>
      <c r="G282" s="19"/>
    </row>
    <row r="283" spans="1:7" x14ac:dyDescent="0.3">
      <c r="A283" s="26"/>
      <c r="B283" s="19"/>
      <c r="C283" s="10"/>
      <c r="D283" s="19"/>
      <c r="E283" s="18"/>
      <c r="F283" s="19"/>
      <c r="G283" s="19"/>
    </row>
    <row r="284" spans="1:7" x14ac:dyDescent="0.3">
      <c r="A284" s="26"/>
      <c r="B284" s="19"/>
      <c r="C284" s="10"/>
      <c r="D284" s="19"/>
      <c r="E284" s="18"/>
      <c r="F284" s="19"/>
      <c r="G284" s="19"/>
    </row>
    <row r="285" spans="1:7" x14ac:dyDescent="0.3">
      <c r="A285" s="26"/>
      <c r="B285" s="19"/>
      <c r="C285" s="10"/>
      <c r="D285" s="19"/>
      <c r="E285" s="18"/>
      <c r="F285" s="19"/>
      <c r="G285" s="19"/>
    </row>
    <row r="286" spans="1:7" x14ac:dyDescent="0.3">
      <c r="A286" s="26"/>
      <c r="B286" s="19"/>
      <c r="C286" s="10"/>
      <c r="D286" s="19"/>
      <c r="E286" s="18"/>
      <c r="F286" s="19"/>
      <c r="G286" s="19"/>
    </row>
    <row r="287" spans="1:7" x14ac:dyDescent="0.3">
      <c r="A287" s="26"/>
      <c r="B287" s="19"/>
      <c r="C287" s="10"/>
      <c r="D287" s="19"/>
      <c r="E287" s="18"/>
      <c r="F287" s="19"/>
      <c r="G287" s="19"/>
    </row>
    <row r="288" spans="1:7" x14ac:dyDescent="0.3">
      <c r="A288" s="26"/>
      <c r="B288" s="19"/>
      <c r="C288" s="10"/>
      <c r="D288" s="19"/>
      <c r="E288" s="18"/>
      <c r="F288" s="19"/>
      <c r="G288" s="19"/>
    </row>
    <row r="289" spans="1:7" x14ac:dyDescent="0.3">
      <c r="A289" s="26"/>
      <c r="B289" s="19"/>
      <c r="C289" s="10"/>
      <c r="D289" s="19"/>
      <c r="E289" s="18"/>
      <c r="F289" s="19"/>
      <c r="G289" s="19"/>
    </row>
    <row r="290" spans="1:7" x14ac:dyDescent="0.3">
      <c r="A290" s="26"/>
      <c r="B290" s="19"/>
      <c r="C290" s="10"/>
      <c r="D290" s="19"/>
      <c r="E290" s="18"/>
      <c r="F290" s="19"/>
      <c r="G290" s="19"/>
    </row>
    <row r="291" spans="1:7" x14ac:dyDescent="0.3">
      <c r="A291" s="26"/>
      <c r="B291" s="19"/>
      <c r="C291" s="10"/>
      <c r="D291" s="19"/>
      <c r="E291" s="18"/>
      <c r="F291" s="19"/>
      <c r="G291" s="19"/>
    </row>
    <row r="292" spans="1:7" x14ac:dyDescent="0.3">
      <c r="A292" s="26"/>
      <c r="B292" s="19"/>
      <c r="C292" s="10"/>
      <c r="D292" s="19"/>
      <c r="E292" s="18"/>
      <c r="F292" s="19"/>
      <c r="G292" s="19"/>
    </row>
    <row r="293" spans="1:7" x14ac:dyDescent="0.3">
      <c r="A293" s="26"/>
      <c r="B293" s="19"/>
      <c r="C293" s="10"/>
      <c r="D293" s="19"/>
      <c r="E293" s="18"/>
      <c r="F293" s="19"/>
      <c r="G293" s="19"/>
    </row>
    <row r="294" spans="1:7" x14ac:dyDescent="0.3">
      <c r="A294" s="26"/>
      <c r="B294" s="19"/>
      <c r="C294" s="10"/>
      <c r="D294" s="19"/>
      <c r="E294" s="18"/>
      <c r="F294" s="19"/>
      <c r="G294" s="19"/>
    </row>
    <row r="295" spans="1:7" x14ac:dyDescent="0.3">
      <c r="A295" s="26"/>
      <c r="B295" s="19"/>
      <c r="C295" s="10"/>
      <c r="D295" s="19"/>
      <c r="E295" s="18"/>
      <c r="F295" s="19"/>
      <c r="G295" s="19"/>
    </row>
    <row r="296" spans="1:7" x14ac:dyDescent="0.3">
      <c r="A296" s="26"/>
      <c r="B296" s="19"/>
      <c r="C296" s="10"/>
      <c r="D296" s="19"/>
      <c r="E296" s="18"/>
      <c r="F296" s="19"/>
      <c r="G296" s="19"/>
    </row>
    <row r="297" spans="1:7" x14ac:dyDescent="0.3">
      <c r="A297" s="26"/>
      <c r="B297" s="19"/>
      <c r="C297" s="10"/>
      <c r="D297" s="19"/>
      <c r="E297" s="18"/>
      <c r="F297" s="19"/>
      <c r="G297" s="19"/>
    </row>
    <row r="298" spans="1:7" x14ac:dyDescent="0.3">
      <c r="A298" s="26"/>
      <c r="B298" s="19"/>
      <c r="C298" s="10"/>
      <c r="D298" s="19"/>
      <c r="E298" s="18"/>
      <c r="F298" s="19"/>
      <c r="G298" s="19"/>
    </row>
    <row r="299" spans="1:7" x14ac:dyDescent="0.3">
      <c r="A299" s="26"/>
      <c r="B299" s="19"/>
      <c r="C299" s="10"/>
      <c r="D299" s="19"/>
      <c r="E299" s="18"/>
      <c r="F299" s="19"/>
      <c r="G299" s="19"/>
    </row>
    <row r="300" spans="1:7" x14ac:dyDescent="0.3">
      <c r="A300" s="26"/>
      <c r="B300" s="19"/>
      <c r="C300" s="10"/>
      <c r="D300" s="19"/>
      <c r="E300" s="18"/>
      <c r="F300" s="19"/>
      <c r="G300" s="19"/>
    </row>
    <row r="301" spans="1:7" x14ac:dyDescent="0.3">
      <c r="A301" s="26"/>
      <c r="B301" s="19"/>
      <c r="C301" s="10"/>
      <c r="D301" s="19"/>
      <c r="E301" s="18"/>
      <c r="F301" s="19"/>
      <c r="G301" s="19"/>
    </row>
    <row r="302" spans="1:7" x14ac:dyDescent="0.3">
      <c r="A302" s="26"/>
      <c r="B302" s="19"/>
      <c r="C302" s="10"/>
      <c r="D302" s="19"/>
      <c r="E302" s="18"/>
      <c r="F302" s="19"/>
      <c r="G302" s="19"/>
    </row>
    <row r="303" spans="1:7" x14ac:dyDescent="0.3">
      <c r="A303" s="26"/>
      <c r="B303" s="19"/>
      <c r="C303" s="10"/>
      <c r="D303" s="19"/>
      <c r="E303" s="18"/>
      <c r="F303" s="19"/>
      <c r="G303" s="19"/>
    </row>
    <row r="304" spans="1:7" x14ac:dyDescent="0.3">
      <c r="A304" s="26"/>
      <c r="B304" s="19"/>
      <c r="C304" s="10"/>
      <c r="D304" s="19"/>
      <c r="E304" s="18"/>
      <c r="F304" s="19"/>
      <c r="G304" s="19"/>
    </row>
    <row r="305" spans="1:7" x14ac:dyDescent="0.3">
      <c r="A305" s="26"/>
      <c r="B305" s="19"/>
      <c r="C305" s="10"/>
      <c r="D305" s="19"/>
      <c r="E305" s="18"/>
      <c r="F305" s="19"/>
      <c r="G305" s="19"/>
    </row>
    <row r="306" spans="1:7" x14ac:dyDescent="0.3">
      <c r="A306" s="26"/>
      <c r="B306" s="19"/>
      <c r="C306" s="10"/>
      <c r="D306" s="19"/>
      <c r="E306" s="18"/>
      <c r="F306" s="19"/>
      <c r="G306" s="19"/>
    </row>
    <row r="307" spans="1:7" x14ac:dyDescent="0.3">
      <c r="A307" s="26"/>
      <c r="B307" s="19"/>
      <c r="C307" s="10"/>
      <c r="D307" s="19"/>
      <c r="E307" s="18"/>
      <c r="F307" s="19"/>
      <c r="G307" s="19"/>
    </row>
    <row r="308" spans="1:7" x14ac:dyDescent="0.3">
      <c r="A308" s="26"/>
      <c r="B308" s="19"/>
      <c r="C308" s="10"/>
      <c r="D308" s="19"/>
      <c r="E308" s="18"/>
      <c r="F308" s="19"/>
      <c r="G308" s="19"/>
    </row>
    <row r="309" spans="1:7" x14ac:dyDescent="0.3">
      <c r="A309" s="26"/>
      <c r="B309" s="19"/>
      <c r="C309" s="10"/>
      <c r="D309" s="19"/>
      <c r="E309" s="18"/>
      <c r="F309" s="19"/>
      <c r="G309" s="19"/>
    </row>
    <row r="310" spans="1:7" x14ac:dyDescent="0.3">
      <c r="A310" s="26"/>
      <c r="B310" s="19"/>
      <c r="C310" s="19"/>
      <c r="D310" s="19"/>
      <c r="E310" s="18"/>
      <c r="F310" s="19"/>
      <c r="G310" s="19"/>
    </row>
    <row r="311" spans="1:7" x14ac:dyDescent="0.3">
      <c r="A311" s="26"/>
      <c r="B311" s="19"/>
      <c r="C311" s="19"/>
      <c r="D311" s="19"/>
      <c r="E311" s="18"/>
      <c r="F311" s="19"/>
      <c r="G311" s="19"/>
    </row>
    <row r="312" spans="1:7" x14ac:dyDescent="0.3">
      <c r="A312" s="26"/>
      <c r="B312" s="19"/>
      <c r="C312" s="19"/>
      <c r="D312" s="19"/>
      <c r="E312" s="18"/>
      <c r="F312" s="19"/>
      <c r="G312" s="19"/>
    </row>
    <row r="313" spans="1:7" x14ac:dyDescent="0.3">
      <c r="A313" s="26"/>
      <c r="B313" s="19"/>
      <c r="C313" s="19"/>
      <c r="D313" s="19"/>
      <c r="E313" s="18"/>
      <c r="F313" s="19"/>
      <c r="G313" s="19"/>
    </row>
    <row r="314" spans="1:7" x14ac:dyDescent="0.3">
      <c r="A314" s="26"/>
      <c r="B314" s="19"/>
      <c r="C314" s="19"/>
      <c r="D314" s="19"/>
      <c r="E314" s="18"/>
      <c r="F314" s="19"/>
      <c r="G314" s="19"/>
    </row>
    <row r="315" spans="1:7" x14ac:dyDescent="0.3">
      <c r="A315" s="26"/>
      <c r="B315" s="19"/>
      <c r="C315" s="19"/>
      <c r="D315" s="19"/>
      <c r="E315" s="18"/>
      <c r="F315" s="19"/>
      <c r="G315" s="19"/>
    </row>
    <row r="316" spans="1:7" x14ac:dyDescent="0.3">
      <c r="A316" s="26"/>
      <c r="B316" s="19"/>
      <c r="C316" s="19"/>
      <c r="D316" s="19"/>
      <c r="E316" s="18"/>
      <c r="F316" s="19"/>
      <c r="G316" s="19"/>
    </row>
    <row r="317" spans="1:7" x14ac:dyDescent="0.3">
      <c r="A317" s="26"/>
      <c r="B317" s="19"/>
      <c r="C317" s="19"/>
      <c r="D317" s="19"/>
      <c r="E317" s="18"/>
      <c r="F317" s="19"/>
      <c r="G317" s="19"/>
    </row>
  </sheetData>
  <mergeCells count="11">
    <mergeCell ref="A1:G1"/>
    <mergeCell ref="A2:G2"/>
    <mergeCell ref="A3:C3"/>
    <mergeCell ref="D3:G3"/>
    <mergeCell ref="A4:C4"/>
    <mergeCell ref="D4:G4"/>
    <mergeCell ref="A6:A7"/>
    <mergeCell ref="B6:B7"/>
    <mergeCell ref="C6:C7"/>
    <mergeCell ref="D6:F6"/>
    <mergeCell ref="G6:G7"/>
  </mergeCells>
  <pageMargins left="0.7" right="0.7" top="0.75" bottom="0.75" header="0.3" footer="0.3"/>
  <pageSetup orientation="portrait" r:id="rId1"/>
  <headerFooter>
    <oddFooter>&amp;R__________________________
prodekan za nastavu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F3" sqref="F3"/>
    </sheetView>
  </sheetViews>
  <sheetFormatPr defaultRowHeight="14.4" x14ac:dyDescent="0.3"/>
  <cols>
    <col min="5" max="5" width="8.88671875" style="40"/>
    <col min="6" max="6" width="27.44140625" style="40" customWidth="1"/>
  </cols>
  <sheetData>
    <row r="1" spans="1:9" x14ac:dyDescent="0.3">
      <c r="A1" s="40" t="s">
        <v>0</v>
      </c>
      <c r="B1" s="40" t="s">
        <v>1</v>
      </c>
      <c r="C1" s="40" t="s">
        <v>2</v>
      </c>
      <c r="D1" s="40" t="s">
        <v>3</v>
      </c>
      <c r="E1" s="40" t="s">
        <v>172</v>
      </c>
      <c r="F1" s="40" t="s">
        <v>173</v>
      </c>
      <c r="G1" s="40" t="s">
        <v>163</v>
      </c>
      <c r="H1" s="40" t="s">
        <v>164</v>
      </c>
      <c r="I1" s="40" t="s">
        <v>165</v>
      </c>
    </row>
    <row r="2" spans="1:9" x14ac:dyDescent="0.3">
      <c r="A2" s="40" t="s">
        <v>4</v>
      </c>
      <c r="B2" s="40" t="s">
        <v>5</v>
      </c>
      <c r="C2" s="40" t="s">
        <v>6</v>
      </c>
      <c r="D2" s="40" t="s">
        <v>7</v>
      </c>
      <c r="E2" s="41" t="str">
        <f>CONCATENATE(CONCATENATE(A2,"/"),B2)</f>
        <v>20/2020</v>
      </c>
      <c r="F2" s="40" t="str">
        <f>CONCATENATE(CONCATENATE(C2," "),D2)</f>
        <v>Danica Duković</v>
      </c>
      <c r="G2" s="40" t="s">
        <v>166</v>
      </c>
      <c r="H2" s="40" t="s">
        <v>41</v>
      </c>
      <c r="I2" s="40" t="s">
        <v>18</v>
      </c>
    </row>
    <row r="3" spans="1:9" x14ac:dyDescent="0.3">
      <c r="A3" s="40" t="s">
        <v>8</v>
      </c>
      <c r="B3" s="40" t="s">
        <v>5</v>
      </c>
      <c r="C3" s="40" t="s">
        <v>9</v>
      </c>
      <c r="D3" s="40" t="s">
        <v>10</v>
      </c>
      <c r="E3" s="40" t="str">
        <f t="shared" ref="E3:E8" si="0">CONCATENATE(CONCATENATE(A3,"/"),B3)</f>
        <v>21/2020</v>
      </c>
      <c r="F3" s="40" t="str">
        <f t="shared" ref="F3:F8" si="1">CONCATENATE(CONCATENATE(C3," "),D3)</f>
        <v>Milica Uskoković</v>
      </c>
      <c r="G3" s="40" t="s">
        <v>166</v>
      </c>
      <c r="H3" s="40" t="s">
        <v>41</v>
      </c>
      <c r="I3" s="40" t="s">
        <v>18</v>
      </c>
    </row>
    <row r="4" spans="1:9" x14ac:dyDescent="0.3">
      <c r="A4" s="40" t="s">
        <v>11</v>
      </c>
      <c r="B4" s="40" t="s">
        <v>5</v>
      </c>
      <c r="C4" s="40" t="s">
        <v>12</v>
      </c>
      <c r="D4" s="40" t="s">
        <v>13</v>
      </c>
      <c r="E4" s="40" t="str">
        <f t="shared" si="0"/>
        <v>22/2020</v>
      </c>
      <c r="F4" s="40" t="str">
        <f t="shared" si="1"/>
        <v>Maša Laban</v>
      </c>
      <c r="G4" s="40" t="s">
        <v>166</v>
      </c>
      <c r="H4" s="40" t="s">
        <v>41</v>
      </c>
      <c r="I4" s="40" t="s">
        <v>18</v>
      </c>
    </row>
    <row r="5" spans="1:9" x14ac:dyDescent="0.3">
      <c r="A5" s="40" t="s">
        <v>167</v>
      </c>
      <c r="B5" s="40" t="s">
        <v>5</v>
      </c>
      <c r="C5" s="40" t="s">
        <v>57</v>
      </c>
      <c r="D5" s="40" t="s">
        <v>168</v>
      </c>
      <c r="E5" s="40" t="str">
        <f t="shared" si="0"/>
        <v>23/2020</v>
      </c>
      <c r="F5" s="40" t="str">
        <f t="shared" si="1"/>
        <v>Nemanja Kovačević</v>
      </c>
      <c r="G5" s="40" t="s">
        <v>166</v>
      </c>
      <c r="H5" s="40" t="s">
        <v>41</v>
      </c>
      <c r="I5" s="40" t="s">
        <v>18</v>
      </c>
    </row>
    <row r="6" spans="1:9" x14ac:dyDescent="0.3">
      <c r="A6" s="40" t="s">
        <v>52</v>
      </c>
      <c r="B6" s="40" t="s">
        <v>16</v>
      </c>
      <c r="C6" s="40" t="s">
        <v>169</v>
      </c>
      <c r="D6" s="40" t="s">
        <v>170</v>
      </c>
      <c r="E6" s="40" t="str">
        <f t="shared" si="0"/>
        <v>1/2018</v>
      </c>
      <c r="F6" s="40" t="str">
        <f t="shared" si="1"/>
        <v>Anđela Zečević</v>
      </c>
      <c r="G6" s="40" t="s">
        <v>166</v>
      </c>
      <c r="H6" s="40" t="s">
        <v>52</v>
      </c>
      <c r="I6" s="40" t="s">
        <v>18</v>
      </c>
    </row>
    <row r="7" spans="1:9" x14ac:dyDescent="0.3">
      <c r="A7" s="40" t="s">
        <v>24</v>
      </c>
      <c r="B7" s="40" t="s">
        <v>16</v>
      </c>
      <c r="C7" s="40" t="s">
        <v>9</v>
      </c>
      <c r="D7" s="40" t="s">
        <v>171</v>
      </c>
      <c r="E7" s="40" t="str">
        <f t="shared" si="0"/>
        <v>5/2018</v>
      </c>
      <c r="F7" s="40" t="str">
        <f t="shared" si="1"/>
        <v>Milica Ralević</v>
      </c>
      <c r="G7" s="40" t="s">
        <v>166</v>
      </c>
      <c r="H7" s="40" t="s">
        <v>52</v>
      </c>
      <c r="I7" s="40" t="s">
        <v>18</v>
      </c>
    </row>
    <row r="8" spans="1:9" x14ac:dyDescent="0.3">
      <c r="A8" s="40" t="s">
        <v>11</v>
      </c>
      <c r="B8" s="40" t="s">
        <v>18</v>
      </c>
      <c r="C8" s="40" t="s">
        <v>19</v>
      </c>
      <c r="D8" s="40" t="s">
        <v>20</v>
      </c>
      <c r="E8" s="40" t="str">
        <f t="shared" si="0"/>
        <v>22/2017</v>
      </c>
      <c r="F8" s="40" t="str">
        <f t="shared" si="1"/>
        <v>Ivana Fatić</v>
      </c>
      <c r="G8" s="40" t="s">
        <v>166</v>
      </c>
      <c r="H8" s="40" t="s">
        <v>41</v>
      </c>
      <c r="I8" s="40" t="s">
        <v>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F3" sqref="F3"/>
    </sheetView>
  </sheetViews>
  <sheetFormatPr defaultRowHeight="14.4" x14ac:dyDescent="0.3"/>
  <cols>
    <col min="5" max="5" width="8.88671875" style="41"/>
    <col min="6" max="6" width="23.88671875" style="41" customWidth="1"/>
  </cols>
  <sheetData>
    <row r="1" spans="1:9" x14ac:dyDescent="0.3">
      <c r="A1" s="41" t="s">
        <v>0</v>
      </c>
      <c r="B1" s="41" t="s">
        <v>1</v>
      </c>
      <c r="C1" s="41" t="s">
        <v>2</v>
      </c>
      <c r="D1" s="41" t="s">
        <v>3</v>
      </c>
      <c r="G1" s="41" t="s">
        <v>163</v>
      </c>
      <c r="H1" s="41" t="s">
        <v>164</v>
      </c>
      <c r="I1" s="41" t="s">
        <v>165</v>
      </c>
    </row>
    <row r="2" spans="1:9" x14ac:dyDescent="0.3">
      <c r="A2" s="41" t="s">
        <v>62</v>
      </c>
      <c r="B2" s="41" t="s">
        <v>174</v>
      </c>
      <c r="C2" s="41" t="s">
        <v>175</v>
      </c>
      <c r="D2" s="41" t="s">
        <v>176</v>
      </c>
      <c r="E2" s="41" t="str">
        <f>CONCATENATE(CONCATENATE(A2,"/"),B2)</f>
        <v>40/2021</v>
      </c>
      <c r="F2" s="41" t="str">
        <f>CONCATENATE(CONCATENATE(C2," "),D2)</f>
        <v>Nermina Ćeman</v>
      </c>
      <c r="G2" s="41" t="s">
        <v>166</v>
      </c>
      <c r="H2" s="41" t="s">
        <v>52</v>
      </c>
      <c r="I2" s="41" t="s">
        <v>18</v>
      </c>
    </row>
    <row r="3" spans="1:9" x14ac:dyDescent="0.3">
      <c r="A3" s="41" t="s">
        <v>62</v>
      </c>
      <c r="B3" s="41" t="s">
        <v>5</v>
      </c>
      <c r="C3" s="41" t="s">
        <v>177</v>
      </c>
      <c r="D3" s="41" t="s">
        <v>178</v>
      </c>
      <c r="E3" s="41" t="str">
        <f t="shared" ref="E3:E21" si="0">CONCATENATE(CONCATENATE(A3,"/"),B3)</f>
        <v>40/2020</v>
      </c>
      <c r="F3" s="41" t="str">
        <f t="shared" ref="F3:F21" si="1">CONCATENATE(CONCATENATE(C3," "),D3)</f>
        <v>Nadžije Molla</v>
      </c>
      <c r="G3" s="41" t="s">
        <v>166</v>
      </c>
      <c r="H3" s="41" t="s">
        <v>52</v>
      </c>
      <c r="I3" s="41" t="s">
        <v>18</v>
      </c>
    </row>
    <row r="4" spans="1:9" x14ac:dyDescent="0.3">
      <c r="A4" s="41" t="s">
        <v>15</v>
      </c>
      <c r="B4" s="41" t="s">
        <v>14</v>
      </c>
      <c r="C4" s="41" t="s">
        <v>179</v>
      </c>
      <c r="D4" s="41" t="s">
        <v>60</v>
      </c>
      <c r="E4" s="41" t="str">
        <f t="shared" si="0"/>
        <v>3/2019</v>
      </c>
      <c r="F4" s="41" t="str">
        <f t="shared" si="1"/>
        <v>Emina Krnić</v>
      </c>
      <c r="G4" s="41" t="s">
        <v>166</v>
      </c>
      <c r="H4" s="41" t="s">
        <v>52</v>
      </c>
      <c r="I4" s="41" t="s">
        <v>18</v>
      </c>
    </row>
    <row r="5" spans="1:9" x14ac:dyDescent="0.3">
      <c r="A5" s="41" t="s">
        <v>180</v>
      </c>
      <c r="B5" s="41" t="s">
        <v>14</v>
      </c>
      <c r="C5" s="41" t="s">
        <v>181</v>
      </c>
      <c r="D5" s="41" t="s">
        <v>182</v>
      </c>
      <c r="E5" s="41" t="str">
        <f t="shared" si="0"/>
        <v>12/2019</v>
      </c>
      <c r="F5" s="41" t="str">
        <f t="shared" si="1"/>
        <v>Marina Vujanović</v>
      </c>
      <c r="G5" s="41" t="s">
        <v>166</v>
      </c>
      <c r="H5" s="41" t="s">
        <v>52</v>
      </c>
      <c r="I5" s="41" t="s">
        <v>18</v>
      </c>
    </row>
    <row r="6" spans="1:9" x14ac:dyDescent="0.3">
      <c r="A6" s="41" t="s">
        <v>167</v>
      </c>
      <c r="B6" s="41" t="s">
        <v>14</v>
      </c>
      <c r="C6" s="41" t="s">
        <v>183</v>
      </c>
      <c r="D6" s="41" t="s">
        <v>184</v>
      </c>
      <c r="E6" s="41" t="str">
        <f t="shared" si="0"/>
        <v>23/2019</v>
      </c>
      <c r="F6" s="41" t="str">
        <f t="shared" si="1"/>
        <v>Majda Šukurica</v>
      </c>
      <c r="G6" s="41" t="s">
        <v>54</v>
      </c>
      <c r="H6" s="41" t="s">
        <v>52</v>
      </c>
      <c r="I6" s="41" t="s">
        <v>18</v>
      </c>
    </row>
    <row r="7" spans="1:9" x14ac:dyDescent="0.3">
      <c r="A7" s="41" t="s">
        <v>34</v>
      </c>
      <c r="B7" s="41" t="s">
        <v>14</v>
      </c>
      <c r="C7" s="41" t="s">
        <v>185</v>
      </c>
      <c r="D7" s="41" t="s">
        <v>186</v>
      </c>
      <c r="E7" s="41" t="str">
        <f t="shared" si="0"/>
        <v>28/2019</v>
      </c>
      <c r="F7" s="41" t="str">
        <f t="shared" si="1"/>
        <v>Ekan Kojić</v>
      </c>
      <c r="G7" s="41" t="s">
        <v>166</v>
      </c>
      <c r="H7" s="41" t="s">
        <v>52</v>
      </c>
      <c r="I7" s="41" t="s">
        <v>18</v>
      </c>
    </row>
    <row r="8" spans="1:9" x14ac:dyDescent="0.3">
      <c r="A8" s="41" t="s">
        <v>39</v>
      </c>
      <c r="B8" s="41" t="s">
        <v>14</v>
      </c>
      <c r="C8" s="41" t="s">
        <v>33</v>
      </c>
      <c r="D8" s="41" t="s">
        <v>187</v>
      </c>
      <c r="E8" s="41" t="str">
        <f t="shared" si="0"/>
        <v>32/2019</v>
      </c>
      <c r="F8" s="41" t="str">
        <f t="shared" si="1"/>
        <v>Marija Džaković</v>
      </c>
      <c r="G8" s="41" t="s">
        <v>54</v>
      </c>
      <c r="H8" s="41" t="s">
        <v>52</v>
      </c>
      <c r="I8" s="41" t="s">
        <v>18</v>
      </c>
    </row>
    <row r="9" spans="1:9" x14ac:dyDescent="0.3">
      <c r="A9" s="41" t="s">
        <v>21</v>
      </c>
      <c r="B9" s="41" t="s">
        <v>14</v>
      </c>
      <c r="C9" s="41" t="s">
        <v>22</v>
      </c>
      <c r="D9" s="41" t="s">
        <v>23</v>
      </c>
      <c r="E9" s="41" t="str">
        <f t="shared" si="0"/>
        <v>41/2019</v>
      </c>
      <c r="F9" s="41" t="str">
        <f t="shared" si="1"/>
        <v>Igor Mihajlović</v>
      </c>
      <c r="G9" s="41" t="s">
        <v>166</v>
      </c>
      <c r="H9" s="41" t="s">
        <v>41</v>
      </c>
      <c r="I9" s="41" t="s">
        <v>18</v>
      </c>
    </row>
    <row r="10" spans="1:9" x14ac:dyDescent="0.3">
      <c r="A10" s="41" t="s">
        <v>24</v>
      </c>
      <c r="B10" s="41" t="s">
        <v>16</v>
      </c>
      <c r="C10" s="41" t="s">
        <v>25</v>
      </c>
      <c r="D10" s="41" t="s">
        <v>26</v>
      </c>
      <c r="E10" s="41" t="str">
        <f t="shared" si="0"/>
        <v>5/2018</v>
      </c>
      <c r="F10" s="41" t="str">
        <f t="shared" si="1"/>
        <v>Jovana Bujišić</v>
      </c>
      <c r="G10" s="41" t="s">
        <v>166</v>
      </c>
      <c r="H10" s="41" t="s">
        <v>41</v>
      </c>
      <c r="I10" s="41" t="s">
        <v>18</v>
      </c>
    </row>
    <row r="11" spans="1:9" x14ac:dyDescent="0.3">
      <c r="A11" s="41" t="s">
        <v>27</v>
      </c>
      <c r="B11" s="41" t="s">
        <v>16</v>
      </c>
      <c r="C11" s="41" t="s">
        <v>28</v>
      </c>
      <c r="D11" s="41" t="s">
        <v>29</v>
      </c>
      <c r="E11" s="41" t="str">
        <f t="shared" si="0"/>
        <v>7/2018</v>
      </c>
      <c r="F11" s="41" t="str">
        <f t="shared" si="1"/>
        <v>Ljiljana Jelić</v>
      </c>
      <c r="G11" s="41" t="s">
        <v>166</v>
      </c>
      <c r="H11" s="41" t="s">
        <v>41</v>
      </c>
      <c r="I11" s="41" t="s">
        <v>18</v>
      </c>
    </row>
    <row r="12" spans="1:9" x14ac:dyDescent="0.3">
      <c r="A12" s="41" t="s">
        <v>188</v>
      </c>
      <c r="B12" s="41" t="s">
        <v>16</v>
      </c>
      <c r="C12" s="41" t="s">
        <v>55</v>
      </c>
      <c r="D12" s="41" t="s">
        <v>189</v>
      </c>
      <c r="E12" s="41" t="str">
        <f t="shared" si="0"/>
        <v>13/2018</v>
      </c>
      <c r="F12" s="41" t="str">
        <f t="shared" si="1"/>
        <v>Luka Milikić</v>
      </c>
      <c r="G12" s="41" t="s">
        <v>166</v>
      </c>
      <c r="H12" s="41" t="s">
        <v>52</v>
      </c>
      <c r="I12" s="41" t="s">
        <v>18</v>
      </c>
    </row>
    <row r="13" spans="1:9" x14ac:dyDescent="0.3">
      <c r="A13" s="41" t="s">
        <v>190</v>
      </c>
      <c r="B13" s="41" t="s">
        <v>16</v>
      </c>
      <c r="C13" s="41" t="s">
        <v>31</v>
      </c>
      <c r="D13" s="41" t="s">
        <v>191</v>
      </c>
      <c r="E13" s="41" t="str">
        <f t="shared" si="0"/>
        <v>25/2018</v>
      </c>
      <c r="F13" s="41" t="str">
        <f t="shared" si="1"/>
        <v>Ana Ivanović</v>
      </c>
      <c r="G13" s="41" t="s">
        <v>166</v>
      </c>
      <c r="H13" s="41" t="s">
        <v>52</v>
      </c>
      <c r="I13" s="41" t="s">
        <v>18</v>
      </c>
    </row>
    <row r="14" spans="1:9" x14ac:dyDescent="0.3">
      <c r="A14" s="41" t="s">
        <v>192</v>
      </c>
      <c r="B14" s="41" t="s">
        <v>16</v>
      </c>
      <c r="C14" s="41" t="s">
        <v>25</v>
      </c>
      <c r="D14" s="41" t="s">
        <v>193</v>
      </c>
      <c r="E14" s="41" t="str">
        <f t="shared" si="0"/>
        <v>27/2018</v>
      </c>
      <c r="F14" s="41" t="str">
        <f t="shared" si="1"/>
        <v>Jovana Cerović</v>
      </c>
      <c r="G14" s="41" t="s">
        <v>166</v>
      </c>
      <c r="H14" s="41" t="s">
        <v>52</v>
      </c>
      <c r="I14" s="41" t="s">
        <v>18</v>
      </c>
    </row>
    <row r="15" spans="1:9" x14ac:dyDescent="0.3">
      <c r="A15" s="41" t="s">
        <v>34</v>
      </c>
      <c r="B15" s="41" t="s">
        <v>16</v>
      </c>
      <c r="C15" s="41" t="s">
        <v>35</v>
      </c>
      <c r="D15" s="41" t="s">
        <v>36</v>
      </c>
      <c r="E15" s="41" t="str">
        <f t="shared" si="0"/>
        <v>28/2018</v>
      </c>
      <c r="F15" s="41" t="str">
        <f t="shared" si="1"/>
        <v>Radoman Mijanović</v>
      </c>
      <c r="G15" s="41" t="s">
        <v>166</v>
      </c>
      <c r="H15" s="41" t="s">
        <v>41</v>
      </c>
      <c r="I15" s="41" t="s">
        <v>18</v>
      </c>
    </row>
    <row r="16" spans="1:9" x14ac:dyDescent="0.3">
      <c r="A16" s="41" t="s">
        <v>61</v>
      </c>
      <c r="B16" s="41" t="s">
        <v>16</v>
      </c>
      <c r="C16" s="41" t="s">
        <v>194</v>
      </c>
      <c r="D16" s="41" t="s">
        <v>195</v>
      </c>
      <c r="E16" s="41" t="str">
        <f t="shared" si="0"/>
        <v>39/2018</v>
      </c>
      <c r="F16" s="41" t="str">
        <f t="shared" si="1"/>
        <v>Petar Janković</v>
      </c>
      <c r="G16" s="41" t="s">
        <v>166</v>
      </c>
      <c r="H16" s="41" t="s">
        <v>52</v>
      </c>
      <c r="I16" s="41" t="s">
        <v>18</v>
      </c>
    </row>
    <row r="17" spans="1:9" x14ac:dyDescent="0.3">
      <c r="A17" s="41" t="s">
        <v>17</v>
      </c>
      <c r="B17" s="41" t="s">
        <v>18</v>
      </c>
      <c r="C17" s="41" t="s">
        <v>37</v>
      </c>
      <c r="D17" s="41" t="s">
        <v>38</v>
      </c>
      <c r="E17" s="41" t="str">
        <f t="shared" si="0"/>
        <v>8/2017</v>
      </c>
      <c r="F17" s="41" t="str">
        <f t="shared" si="1"/>
        <v>Dijana Popović</v>
      </c>
      <c r="G17" s="41" t="s">
        <v>166</v>
      </c>
      <c r="H17" s="41" t="s">
        <v>41</v>
      </c>
      <c r="I17" s="41" t="s">
        <v>18</v>
      </c>
    </row>
    <row r="18" spans="1:9" x14ac:dyDescent="0.3">
      <c r="A18" s="41" t="s">
        <v>39</v>
      </c>
      <c r="B18" s="41" t="s">
        <v>18</v>
      </c>
      <c r="C18" s="41" t="s">
        <v>30</v>
      </c>
      <c r="D18" s="41" t="s">
        <v>40</v>
      </c>
      <c r="E18" s="41" t="str">
        <f t="shared" si="0"/>
        <v>32/2017</v>
      </c>
      <c r="F18" s="41" t="str">
        <f t="shared" si="1"/>
        <v>Jovan Janjušević</v>
      </c>
      <c r="G18" s="41" t="s">
        <v>166</v>
      </c>
      <c r="H18" s="41" t="s">
        <v>41</v>
      </c>
      <c r="I18" s="41" t="s">
        <v>18</v>
      </c>
    </row>
    <row r="19" spans="1:9" x14ac:dyDescent="0.3">
      <c r="A19" s="41" t="s">
        <v>41</v>
      </c>
      <c r="B19" s="41" t="s">
        <v>42</v>
      </c>
      <c r="C19" s="41" t="s">
        <v>43</v>
      </c>
      <c r="D19" s="41" t="s">
        <v>44</v>
      </c>
      <c r="E19" s="41" t="str">
        <f t="shared" si="0"/>
        <v>2/2016</v>
      </c>
      <c r="F19" s="41" t="str">
        <f t="shared" si="1"/>
        <v>Tijana Bogavac</v>
      </c>
      <c r="G19" s="41" t="s">
        <v>166</v>
      </c>
      <c r="H19" s="41" t="s">
        <v>15</v>
      </c>
      <c r="I19" s="41" t="s">
        <v>196</v>
      </c>
    </row>
    <row r="20" spans="1:9" x14ac:dyDescent="0.3">
      <c r="A20" s="41" t="s">
        <v>45</v>
      </c>
      <c r="B20" s="41" t="s">
        <v>42</v>
      </c>
      <c r="C20" s="41" t="s">
        <v>46</v>
      </c>
      <c r="D20" s="41" t="s">
        <v>47</v>
      </c>
      <c r="E20" s="41" t="str">
        <f t="shared" si="0"/>
        <v>38/2016</v>
      </c>
      <c r="F20" s="41" t="str">
        <f t="shared" si="1"/>
        <v>Bogdan Rakonjac</v>
      </c>
      <c r="G20" s="41" t="s">
        <v>166</v>
      </c>
      <c r="H20" s="41" t="s">
        <v>15</v>
      </c>
      <c r="I20" s="41" t="s">
        <v>196</v>
      </c>
    </row>
    <row r="21" spans="1:9" x14ac:dyDescent="0.3">
      <c r="A21" s="41" t="s">
        <v>48</v>
      </c>
      <c r="B21" s="41" t="s">
        <v>49</v>
      </c>
      <c r="C21" s="41" t="s">
        <v>50</v>
      </c>
      <c r="D21" s="41" t="s">
        <v>51</v>
      </c>
      <c r="E21" s="41" t="str">
        <f t="shared" si="0"/>
        <v>14/2015</v>
      </c>
      <c r="F21" s="41" t="str">
        <f t="shared" si="1"/>
        <v>Nebojša Kasalica</v>
      </c>
      <c r="G21" s="41" t="s">
        <v>166</v>
      </c>
      <c r="H21" s="41" t="s">
        <v>197</v>
      </c>
      <c r="I21" s="41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Ocjene</vt:lpstr>
      <vt:lpstr>EvidencijaA</vt:lpstr>
      <vt:lpstr>EvidencijaB</vt:lpstr>
      <vt:lpstr>EvidencijaC</vt:lpstr>
      <vt:lpstr>zakljucneA</vt:lpstr>
      <vt:lpstr>zakljucneB</vt:lpstr>
      <vt:lpstr>zakljucneC</vt:lpstr>
      <vt:lpstr>spisakA</vt:lpstr>
      <vt:lpstr>spisakB</vt:lpstr>
      <vt:lpstr>spisakC</vt:lpstr>
      <vt:lpstr>StatA</vt:lpstr>
      <vt:lpstr>StatB</vt:lpstr>
      <vt:lpstr>StatC</vt:lpstr>
      <vt:lpstr>EvidencijaC!Print_Titles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2022-02-13T17:35:18Z</dcterms:modified>
</cp:coreProperties>
</file>