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115" activeTab="1"/>
  </bookViews>
  <sheets>
    <sheet name="B smjer" sheetId="1" r:id="rId1"/>
    <sheet name="C smjer" sheetId="2" r:id="rId2"/>
    <sheet name="D smjer" sheetId="3" r:id="rId3"/>
  </sheets>
  <definedNames/>
  <calcPr fullCalcOnLoad="1"/>
</workbook>
</file>

<file path=xl/sharedStrings.xml><?xml version="1.0" encoding="utf-8"?>
<sst xmlns="http://schemas.openxmlformats.org/spreadsheetml/2006/main" count="91" uniqueCount="58">
  <si>
    <t>Ime i prezime</t>
  </si>
  <si>
    <t>K1</t>
  </si>
  <si>
    <t>K1(%)</t>
  </si>
  <si>
    <t>K2</t>
  </si>
  <si>
    <t>K2(%)</t>
  </si>
  <si>
    <t>Prije zavrsnog</t>
  </si>
  <si>
    <t>Popravni K2(%)</t>
  </si>
  <si>
    <t>Popravni K1</t>
  </si>
  <si>
    <t>Popravni K2</t>
  </si>
  <si>
    <t>Popravni K1(%)</t>
  </si>
  <si>
    <t>Zavrsni</t>
  </si>
  <si>
    <t>Popravnizavrsni</t>
  </si>
  <si>
    <t>Ukupno</t>
  </si>
  <si>
    <t>Ocjena</t>
  </si>
  <si>
    <t>Džemal Adžagić</t>
  </si>
  <si>
    <t>Milena Stojović</t>
  </si>
  <si>
    <t>Siniša Bečić</t>
  </si>
  <si>
    <t>Momir Đurković</t>
  </si>
  <si>
    <t>Br.Ind</t>
  </si>
  <si>
    <t>Br. Ind</t>
  </si>
  <si>
    <t>53/16</t>
  </si>
  <si>
    <t>55/16</t>
  </si>
  <si>
    <t>2/15</t>
  </si>
  <si>
    <t>3/15</t>
  </si>
  <si>
    <t>9/15</t>
  </si>
  <si>
    <t>10/15</t>
  </si>
  <si>
    <t>11/15</t>
  </si>
  <si>
    <t>20/15</t>
  </si>
  <si>
    <t>24/15</t>
  </si>
  <si>
    <t>26/15</t>
  </si>
  <si>
    <t>27/15</t>
  </si>
  <si>
    <t>29/15</t>
  </si>
  <si>
    <t>32/15</t>
  </si>
  <si>
    <t>36/15</t>
  </si>
  <si>
    <t>Andrijana Bošković</t>
  </si>
  <si>
    <t>Andrea Joličić</t>
  </si>
  <si>
    <t>Radoman Gledović</t>
  </si>
  <si>
    <t>Dejan Todorović</t>
  </si>
  <si>
    <t>Nikola Peruničić</t>
  </si>
  <si>
    <t>Teodora Bulatović</t>
  </si>
  <si>
    <t>Nevena Gigović</t>
  </si>
  <si>
    <t>Miljan Laketić</t>
  </si>
  <si>
    <t>Andrija Mrvošević</t>
  </si>
  <si>
    <t>Jelena Nedović</t>
  </si>
  <si>
    <t>Marko Vreteničić</t>
  </si>
  <si>
    <t>7/13</t>
  </si>
  <si>
    <t>30/13</t>
  </si>
  <si>
    <t>38/12</t>
  </si>
  <si>
    <t>Anja Karović</t>
  </si>
  <si>
    <t>Edina Mehmedović</t>
  </si>
  <si>
    <t>37/16</t>
  </si>
  <si>
    <t>39/14</t>
  </si>
  <si>
    <t>18/13</t>
  </si>
  <si>
    <t>Milica Drašković</t>
  </si>
  <si>
    <t>Jovana Šćekić</t>
  </si>
  <si>
    <t>Anđela Šćepović</t>
  </si>
  <si>
    <t>Nikoleta Kićović</t>
  </si>
  <si>
    <t>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</si>
</sst>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right"/>
    </xf>
    <xf numFmtId="0" fontId="43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8" customWidth="1"/>
    <col min="4" max="4" width="6.7109375" style="8" customWidth="1"/>
    <col min="5" max="5" width="7.28125" style="8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19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6" t="s">
        <v>7</v>
      </c>
      <c r="H1" s="6" t="s">
        <v>9</v>
      </c>
      <c r="I1" s="6" t="s">
        <v>8</v>
      </c>
      <c r="J1" s="6" t="s">
        <v>6</v>
      </c>
      <c r="K1" s="6" t="s">
        <v>5</v>
      </c>
      <c r="L1" s="6" t="s">
        <v>10</v>
      </c>
      <c r="M1" s="6" t="s">
        <v>11</v>
      </c>
      <c r="N1" s="6" t="s">
        <v>12</v>
      </c>
      <c r="O1" s="6" t="s">
        <v>13</v>
      </c>
    </row>
    <row r="2" spans="1:15" ht="12.75">
      <c r="A2" s="11" t="s">
        <v>45</v>
      </c>
      <c r="B2" s="4" t="s">
        <v>48</v>
      </c>
      <c r="C2" s="7"/>
      <c r="D2" s="7">
        <f>ROUND((C2/100)*35,1)</f>
        <v>0</v>
      </c>
      <c r="E2" s="7">
        <v>12</v>
      </c>
      <c r="F2" s="5">
        <f>ROUND((E2/100)*35,1)</f>
        <v>4.2</v>
      </c>
      <c r="G2" s="5">
        <v>55</v>
      </c>
      <c r="H2" s="5">
        <f>ROUND((G2/100)*35,1)</f>
        <v>19.3</v>
      </c>
      <c r="I2" s="5"/>
      <c r="J2" s="5">
        <f>ROUND((I2/100)*35,1)</f>
        <v>0</v>
      </c>
      <c r="K2" s="5">
        <f>MAX(D2,H2)+MAX(J2,F2)</f>
        <v>23.5</v>
      </c>
      <c r="L2" s="5"/>
      <c r="M2" s="5"/>
      <c r="N2" s="5">
        <f>K2+MAX(L2,M2)</f>
        <v>23.5</v>
      </c>
      <c r="O2" s="9"/>
    </row>
    <row r="3" spans="1:15" ht="12.75">
      <c r="A3" s="11" t="s">
        <v>46</v>
      </c>
      <c r="B3" s="4" t="s">
        <v>49</v>
      </c>
      <c r="C3" s="7">
        <v>12</v>
      </c>
      <c r="D3" s="7">
        <f>ROUND((C3/100)*35,1)</f>
        <v>4.2</v>
      </c>
      <c r="E3" s="7">
        <v>4</v>
      </c>
      <c r="F3" s="5">
        <f>ROUND((E3/100)*35,1)</f>
        <v>1.4</v>
      </c>
      <c r="G3" s="5">
        <v>35</v>
      </c>
      <c r="H3" s="5">
        <f>ROUND((G3/100)*35,1)</f>
        <v>12.3</v>
      </c>
      <c r="I3" s="5">
        <v>10</v>
      </c>
      <c r="J3" s="5">
        <f>ROUND((I3/100)*35,1)</f>
        <v>3.5</v>
      </c>
      <c r="K3" s="5">
        <f>MAX(D3,H3)+MAX(J3,F3)</f>
        <v>15.8</v>
      </c>
      <c r="L3" s="5"/>
      <c r="M3" s="5"/>
      <c r="N3" s="5">
        <f>K3+MAX(L3,M3)</f>
        <v>15.8</v>
      </c>
      <c r="O3" s="9"/>
    </row>
    <row r="4" spans="1:15" ht="12.75">
      <c r="A4" s="11" t="s">
        <v>47</v>
      </c>
      <c r="B4" s="3" t="s">
        <v>15</v>
      </c>
      <c r="C4" s="7">
        <v>10</v>
      </c>
      <c r="D4" s="7">
        <f>ROUND((C4/100)*35,1)</f>
        <v>3.5</v>
      </c>
      <c r="E4" s="7">
        <v>18</v>
      </c>
      <c r="F4" s="5">
        <f>ROUND((E4/100)*35,1)</f>
        <v>6.3</v>
      </c>
      <c r="G4" s="5">
        <v>21</v>
      </c>
      <c r="H4" s="5">
        <f>ROUND((G4/100)*35,1)</f>
        <v>7.4</v>
      </c>
      <c r="I4" s="5">
        <v>37</v>
      </c>
      <c r="J4" s="5">
        <f>ROUND((I4/100)*35,1)</f>
        <v>13</v>
      </c>
      <c r="K4" s="5">
        <f>MAX(D4,H4)+MAX(J4,F4)</f>
        <v>20.4</v>
      </c>
      <c r="L4" s="5"/>
      <c r="M4" s="5"/>
      <c r="N4" s="5">
        <f>K4+MAX(L4,M4)</f>
        <v>20.4</v>
      </c>
      <c r="O4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8" customWidth="1"/>
    <col min="4" max="4" width="6.7109375" style="8" customWidth="1"/>
    <col min="5" max="5" width="7.28125" style="8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18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6" t="s">
        <v>7</v>
      </c>
      <c r="H1" s="6" t="s">
        <v>9</v>
      </c>
      <c r="I1" s="6" t="s">
        <v>8</v>
      </c>
      <c r="J1" s="6" t="s">
        <v>6</v>
      </c>
      <c r="K1" s="6" t="s">
        <v>5</v>
      </c>
      <c r="L1" s="6" t="s">
        <v>10</v>
      </c>
      <c r="M1" s="6" t="s">
        <v>11</v>
      </c>
      <c r="N1" s="6" t="s">
        <v>12</v>
      </c>
      <c r="O1" s="6" t="s">
        <v>13</v>
      </c>
    </row>
    <row r="2" spans="1:15" s="17" customFormat="1" ht="12.75">
      <c r="A2" s="11" t="s">
        <v>20</v>
      </c>
      <c r="B2" s="4" t="s">
        <v>14</v>
      </c>
      <c r="C2" s="15">
        <v>10</v>
      </c>
      <c r="D2" s="15">
        <f>ROUND((C2/100)*35,1)</f>
        <v>3.5</v>
      </c>
      <c r="E2" s="15">
        <v>27</v>
      </c>
      <c r="F2" s="10">
        <f>ROUND((E2/100)*35,1)</f>
        <v>9.5</v>
      </c>
      <c r="G2" s="10">
        <v>40</v>
      </c>
      <c r="H2" s="10">
        <f>ROUND((G2/100)*35,1)</f>
        <v>14</v>
      </c>
      <c r="I2" s="10"/>
      <c r="J2" s="10">
        <f>ROUND((I2/100)*35,1)</f>
        <v>0</v>
      </c>
      <c r="K2" s="10">
        <f aca="true" t="shared" si="0" ref="K2:K12">MAX(D2,H2)+MAX(J2,F2)</f>
        <v>23.5</v>
      </c>
      <c r="L2" s="10"/>
      <c r="M2" s="10"/>
      <c r="N2" s="10">
        <f aca="true" t="shared" si="1" ref="N2:N13">K2+MAX(L2,M2)</f>
        <v>23.5</v>
      </c>
      <c r="O2" s="15"/>
    </row>
    <row r="3" spans="1:15" s="17" customFormat="1" ht="12.75">
      <c r="A3" s="11" t="s">
        <v>21</v>
      </c>
      <c r="B3" s="12" t="s">
        <v>34</v>
      </c>
      <c r="C3" s="15">
        <v>10</v>
      </c>
      <c r="D3" s="15">
        <f aca="true" t="shared" si="2" ref="D3:D13">ROUND((C3/100)*35,1)</f>
        <v>3.5</v>
      </c>
      <c r="E3" s="15">
        <v>25</v>
      </c>
      <c r="F3" s="10">
        <f aca="true" t="shared" si="3" ref="F3:F13">ROUND((E3/100)*35,1)</f>
        <v>8.8</v>
      </c>
      <c r="G3" s="10">
        <v>10</v>
      </c>
      <c r="H3" s="10">
        <f aca="true" t="shared" si="4" ref="H3:H13">ROUND((G3/100)*35,1)</f>
        <v>3.5</v>
      </c>
      <c r="I3" s="10"/>
      <c r="J3" s="10">
        <f aca="true" t="shared" si="5" ref="J3:J13">ROUND((I3/100)*35,1)</f>
        <v>0</v>
      </c>
      <c r="K3" s="10">
        <f t="shared" si="0"/>
        <v>12.3</v>
      </c>
      <c r="L3" s="10"/>
      <c r="M3" s="10"/>
      <c r="N3" s="10">
        <f t="shared" si="1"/>
        <v>12.3</v>
      </c>
      <c r="O3" s="15" t="s">
        <v>57</v>
      </c>
    </row>
    <row r="4" spans="1:15" s="17" customFormat="1" ht="12.75">
      <c r="A4" s="11" t="s">
        <v>22</v>
      </c>
      <c r="B4" s="12" t="s">
        <v>35</v>
      </c>
      <c r="C4" s="15">
        <v>0</v>
      </c>
      <c r="D4" s="15">
        <f t="shared" si="2"/>
        <v>0</v>
      </c>
      <c r="E4" s="15">
        <v>10</v>
      </c>
      <c r="F4" s="10">
        <f t="shared" si="3"/>
        <v>3.5</v>
      </c>
      <c r="G4" s="10">
        <v>32</v>
      </c>
      <c r="H4" s="10">
        <f t="shared" si="4"/>
        <v>11.2</v>
      </c>
      <c r="I4" s="10">
        <v>57</v>
      </c>
      <c r="J4" s="10">
        <f t="shared" si="5"/>
        <v>20</v>
      </c>
      <c r="K4" s="10">
        <f t="shared" si="0"/>
        <v>31.2</v>
      </c>
      <c r="L4" s="10"/>
      <c r="M4" s="10"/>
      <c r="N4" s="10">
        <f t="shared" si="1"/>
        <v>31.2</v>
      </c>
      <c r="O4" s="15"/>
    </row>
    <row r="5" spans="1:15" s="17" customFormat="1" ht="12.75">
      <c r="A5" s="11" t="s">
        <v>23</v>
      </c>
      <c r="B5" s="12" t="s">
        <v>36</v>
      </c>
      <c r="C5" s="15">
        <v>16</v>
      </c>
      <c r="D5" s="15">
        <f t="shared" si="2"/>
        <v>5.6</v>
      </c>
      <c r="E5" s="15">
        <v>14</v>
      </c>
      <c r="F5" s="10">
        <f t="shared" si="3"/>
        <v>4.9</v>
      </c>
      <c r="G5" s="10">
        <v>45</v>
      </c>
      <c r="H5" s="10">
        <f t="shared" si="4"/>
        <v>15.8</v>
      </c>
      <c r="I5" s="10">
        <v>52</v>
      </c>
      <c r="J5" s="10">
        <f t="shared" si="5"/>
        <v>18.2</v>
      </c>
      <c r="K5" s="10">
        <f t="shared" si="0"/>
        <v>34</v>
      </c>
      <c r="L5" s="10"/>
      <c r="M5" s="10"/>
      <c r="N5" s="10">
        <f t="shared" si="1"/>
        <v>34</v>
      </c>
      <c r="O5" s="15"/>
    </row>
    <row r="6" spans="1:15" s="17" customFormat="1" ht="12.75">
      <c r="A6" s="11" t="s">
        <v>24</v>
      </c>
      <c r="B6" s="13" t="s">
        <v>37</v>
      </c>
      <c r="C6" s="15"/>
      <c r="D6" s="15">
        <f t="shared" si="2"/>
        <v>0</v>
      </c>
      <c r="E6" s="15"/>
      <c r="F6" s="10">
        <f t="shared" si="3"/>
        <v>0</v>
      </c>
      <c r="G6" s="10">
        <v>87</v>
      </c>
      <c r="H6" s="10">
        <f t="shared" si="4"/>
        <v>30.5</v>
      </c>
      <c r="I6" s="10">
        <v>80</v>
      </c>
      <c r="J6" s="10">
        <f t="shared" si="5"/>
        <v>28</v>
      </c>
      <c r="K6" s="10">
        <f t="shared" si="0"/>
        <v>58.5</v>
      </c>
      <c r="L6" s="10"/>
      <c r="M6" s="10"/>
      <c r="N6" s="10">
        <f t="shared" si="1"/>
        <v>58.5</v>
      </c>
      <c r="O6" s="15"/>
    </row>
    <row r="7" spans="1:15" s="17" customFormat="1" ht="12.75">
      <c r="A7" s="11" t="s">
        <v>25</v>
      </c>
      <c r="B7" s="12" t="s">
        <v>38</v>
      </c>
      <c r="C7" s="15"/>
      <c r="D7" s="15">
        <f t="shared" si="2"/>
        <v>0</v>
      </c>
      <c r="E7" s="15">
        <v>26</v>
      </c>
      <c r="F7" s="10">
        <f t="shared" si="3"/>
        <v>9.1</v>
      </c>
      <c r="G7" s="10">
        <v>22</v>
      </c>
      <c r="H7" s="10">
        <f t="shared" si="4"/>
        <v>7.7</v>
      </c>
      <c r="I7" s="10"/>
      <c r="J7" s="10">
        <f t="shared" si="5"/>
        <v>0</v>
      </c>
      <c r="K7" s="10">
        <f t="shared" si="0"/>
        <v>16.8</v>
      </c>
      <c r="L7" s="10"/>
      <c r="M7" s="10"/>
      <c r="N7" s="10">
        <f t="shared" si="1"/>
        <v>16.8</v>
      </c>
      <c r="O7" s="15"/>
    </row>
    <row r="8" spans="1:15" s="17" customFormat="1" ht="12.75">
      <c r="A8" s="11" t="s">
        <v>26</v>
      </c>
      <c r="B8" s="12" t="s">
        <v>39</v>
      </c>
      <c r="C8" s="15">
        <v>26</v>
      </c>
      <c r="D8" s="15">
        <f t="shared" si="2"/>
        <v>9.1</v>
      </c>
      <c r="E8" s="15">
        <v>14</v>
      </c>
      <c r="F8" s="10">
        <f t="shared" si="3"/>
        <v>4.9</v>
      </c>
      <c r="G8" s="10">
        <v>32</v>
      </c>
      <c r="H8" s="10">
        <f t="shared" si="4"/>
        <v>11.2</v>
      </c>
      <c r="I8" s="10">
        <v>15</v>
      </c>
      <c r="J8" s="10">
        <f t="shared" si="5"/>
        <v>5.3</v>
      </c>
      <c r="K8" s="10">
        <f t="shared" si="0"/>
        <v>16.5</v>
      </c>
      <c r="L8" s="10"/>
      <c r="M8" s="10"/>
      <c r="N8" s="10">
        <f t="shared" si="1"/>
        <v>16.5</v>
      </c>
      <c r="O8" s="15"/>
    </row>
    <row r="9" spans="1:15" s="17" customFormat="1" ht="12.75">
      <c r="A9" s="11" t="s">
        <v>27</v>
      </c>
      <c r="B9" s="14" t="s">
        <v>40</v>
      </c>
      <c r="C9" s="15">
        <v>12</v>
      </c>
      <c r="D9" s="15">
        <f t="shared" si="2"/>
        <v>4.2</v>
      </c>
      <c r="E9" s="15">
        <v>26</v>
      </c>
      <c r="F9" s="10">
        <f t="shared" si="3"/>
        <v>9.1</v>
      </c>
      <c r="G9" s="10">
        <v>50</v>
      </c>
      <c r="H9" s="10">
        <f t="shared" si="4"/>
        <v>17.5</v>
      </c>
      <c r="I9" s="10">
        <v>40</v>
      </c>
      <c r="J9" s="10">
        <f t="shared" si="5"/>
        <v>14</v>
      </c>
      <c r="K9" s="10">
        <f t="shared" si="0"/>
        <v>31.5</v>
      </c>
      <c r="L9" s="10"/>
      <c r="M9" s="10"/>
      <c r="N9" s="10">
        <f t="shared" si="1"/>
        <v>31.5</v>
      </c>
      <c r="O9" s="15"/>
    </row>
    <row r="10" spans="1:15" s="17" customFormat="1" ht="12.75">
      <c r="A10" s="11" t="s">
        <v>29</v>
      </c>
      <c r="B10" s="14" t="s">
        <v>41</v>
      </c>
      <c r="C10" s="15"/>
      <c r="D10" s="15">
        <f t="shared" si="2"/>
        <v>0</v>
      </c>
      <c r="E10" s="15">
        <v>30</v>
      </c>
      <c r="F10" s="10">
        <f t="shared" si="3"/>
        <v>10.5</v>
      </c>
      <c r="G10" s="10">
        <v>10</v>
      </c>
      <c r="H10" s="10">
        <f t="shared" si="4"/>
        <v>3.5</v>
      </c>
      <c r="I10" s="10"/>
      <c r="J10" s="10">
        <f t="shared" si="5"/>
        <v>0</v>
      </c>
      <c r="K10" s="10">
        <f t="shared" si="0"/>
        <v>14</v>
      </c>
      <c r="L10" s="10"/>
      <c r="M10" s="10"/>
      <c r="N10" s="10">
        <f t="shared" si="1"/>
        <v>14</v>
      </c>
      <c r="O10" s="15" t="s">
        <v>57</v>
      </c>
    </row>
    <row r="11" spans="1:15" s="17" customFormat="1" ht="12.75">
      <c r="A11" s="11" t="s">
        <v>30</v>
      </c>
      <c r="B11" s="14" t="s">
        <v>42</v>
      </c>
      <c r="C11" s="15"/>
      <c r="D11" s="15">
        <f t="shared" si="2"/>
        <v>0</v>
      </c>
      <c r="E11" s="15">
        <v>0</v>
      </c>
      <c r="F11" s="10">
        <f t="shared" si="3"/>
        <v>0</v>
      </c>
      <c r="G11" s="10">
        <v>34</v>
      </c>
      <c r="H11" s="10">
        <f t="shared" si="4"/>
        <v>11.9</v>
      </c>
      <c r="I11" s="10">
        <v>17</v>
      </c>
      <c r="J11" s="10">
        <f t="shared" si="5"/>
        <v>6</v>
      </c>
      <c r="K11" s="10">
        <f t="shared" si="0"/>
        <v>17.9</v>
      </c>
      <c r="L11" s="10"/>
      <c r="M11" s="10"/>
      <c r="N11" s="10">
        <f t="shared" si="1"/>
        <v>17.9</v>
      </c>
      <c r="O11" s="15"/>
    </row>
    <row r="12" spans="1:15" s="17" customFormat="1" ht="12.75">
      <c r="A12" s="11" t="s">
        <v>31</v>
      </c>
      <c r="B12" s="14" t="s">
        <v>43</v>
      </c>
      <c r="C12" s="15">
        <v>12</v>
      </c>
      <c r="D12" s="15">
        <f t="shared" si="2"/>
        <v>4.2</v>
      </c>
      <c r="E12" s="15">
        <v>20</v>
      </c>
      <c r="F12" s="10">
        <f t="shared" si="3"/>
        <v>7</v>
      </c>
      <c r="G12" s="10">
        <v>39</v>
      </c>
      <c r="H12" s="10">
        <f t="shared" si="4"/>
        <v>13.7</v>
      </c>
      <c r="I12" s="10"/>
      <c r="J12" s="10">
        <f t="shared" si="5"/>
        <v>0</v>
      </c>
      <c r="K12" s="10">
        <f t="shared" si="0"/>
        <v>20.7</v>
      </c>
      <c r="L12" s="10"/>
      <c r="M12" s="10"/>
      <c r="N12" s="10">
        <f t="shared" si="1"/>
        <v>20.7</v>
      </c>
      <c r="O12" s="15"/>
    </row>
    <row r="13" spans="1:15" s="17" customFormat="1" ht="12.75">
      <c r="A13" s="11" t="s">
        <v>33</v>
      </c>
      <c r="B13" s="14" t="s">
        <v>44</v>
      </c>
      <c r="C13" s="15">
        <v>0</v>
      </c>
      <c r="D13" s="15">
        <f t="shared" si="2"/>
        <v>0</v>
      </c>
      <c r="E13" s="15">
        <v>0</v>
      </c>
      <c r="F13" s="10">
        <f t="shared" si="3"/>
        <v>0</v>
      </c>
      <c r="G13" s="10">
        <v>19</v>
      </c>
      <c r="H13" s="10">
        <f t="shared" si="4"/>
        <v>6.7</v>
      </c>
      <c r="I13" s="10">
        <v>9</v>
      </c>
      <c r="J13" s="10">
        <f t="shared" si="5"/>
        <v>3.2</v>
      </c>
      <c r="K13" s="10">
        <f>MAX(D13,H13)+MAX(J13,F13)</f>
        <v>9.9</v>
      </c>
      <c r="L13" s="10"/>
      <c r="M13" s="10"/>
      <c r="N13" s="10">
        <f t="shared" si="1"/>
        <v>9.9</v>
      </c>
      <c r="O13" s="15" t="s">
        <v>57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9.57421875" style="0" customWidth="1"/>
    <col min="2" max="2" width="30.421875" style="0" customWidth="1"/>
    <col min="3" max="3" width="7.8515625" style="8" customWidth="1"/>
    <col min="4" max="4" width="6.7109375" style="8" customWidth="1"/>
    <col min="5" max="5" width="7.28125" style="8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0" customWidth="1"/>
  </cols>
  <sheetData>
    <row r="1" spans="1:15" ht="23.25" customHeight="1">
      <c r="A1" s="2" t="s">
        <v>19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6" t="s">
        <v>7</v>
      </c>
      <c r="H1" s="6" t="s">
        <v>9</v>
      </c>
      <c r="I1" s="6" t="s">
        <v>8</v>
      </c>
      <c r="J1" s="6" t="s">
        <v>6</v>
      </c>
      <c r="K1" s="6" t="s">
        <v>5</v>
      </c>
      <c r="L1" s="6" t="s">
        <v>10</v>
      </c>
      <c r="M1" s="6" t="s">
        <v>11</v>
      </c>
      <c r="N1" s="6" t="s">
        <v>12</v>
      </c>
      <c r="O1" s="6" t="s">
        <v>13</v>
      </c>
    </row>
    <row r="2" spans="1:15" s="16" customFormat="1" ht="12.75">
      <c r="A2" s="11" t="s">
        <v>50</v>
      </c>
      <c r="B2" s="4" t="s">
        <v>53</v>
      </c>
      <c r="C2" s="15">
        <v>25</v>
      </c>
      <c r="D2" s="15">
        <f aca="true" t="shared" si="0" ref="D2:D7">ROUND((C2/100)*35,1)</f>
        <v>8.8</v>
      </c>
      <c r="E2" s="15"/>
      <c r="F2" s="10">
        <f aca="true" t="shared" si="1" ref="F2:F7">ROUND((E2/100)*35,1)</f>
        <v>0</v>
      </c>
      <c r="G2" s="10">
        <v>45</v>
      </c>
      <c r="H2" s="10">
        <f aca="true" t="shared" si="2" ref="H2:H7">ROUND((G2/100)*35,1)</f>
        <v>15.8</v>
      </c>
      <c r="I2" s="10">
        <v>32</v>
      </c>
      <c r="J2" s="10">
        <f aca="true" t="shared" si="3" ref="J2:J7">ROUND((I2/100)*35,1)</f>
        <v>11.2</v>
      </c>
      <c r="K2" s="10">
        <f aca="true" t="shared" si="4" ref="K2:K7">MAX(D2,H2)+MAX(J2,F2)</f>
        <v>27</v>
      </c>
      <c r="L2" s="10"/>
      <c r="M2" s="10"/>
      <c r="N2" s="10">
        <f aca="true" t="shared" si="5" ref="N2:N7">K2+MAX(L2,M2)</f>
        <v>27</v>
      </c>
      <c r="O2" s="10"/>
    </row>
    <row r="3" spans="1:15" s="16" customFormat="1" ht="12.75">
      <c r="A3" s="11" t="s">
        <v>27</v>
      </c>
      <c r="B3" s="4" t="s">
        <v>54</v>
      </c>
      <c r="C3" s="15">
        <v>6</v>
      </c>
      <c r="D3" s="15">
        <f t="shared" si="0"/>
        <v>2.1</v>
      </c>
      <c r="E3" s="15">
        <v>30</v>
      </c>
      <c r="F3" s="10">
        <f t="shared" si="1"/>
        <v>10.5</v>
      </c>
      <c r="G3" s="10">
        <v>15</v>
      </c>
      <c r="H3" s="10">
        <f t="shared" si="2"/>
        <v>5.3</v>
      </c>
      <c r="I3" s="10"/>
      <c r="J3" s="10">
        <f t="shared" si="3"/>
        <v>0</v>
      </c>
      <c r="K3" s="10">
        <f t="shared" si="4"/>
        <v>15.8</v>
      </c>
      <c r="L3" s="10"/>
      <c r="M3" s="10"/>
      <c r="N3" s="10">
        <f t="shared" si="5"/>
        <v>15.8</v>
      </c>
      <c r="O3" s="10"/>
    </row>
    <row r="4" spans="1:15" s="16" customFormat="1" ht="12.75">
      <c r="A4" s="11" t="s">
        <v>28</v>
      </c>
      <c r="B4" s="4" t="s">
        <v>55</v>
      </c>
      <c r="C4" s="15"/>
      <c r="D4" s="15">
        <f t="shared" si="0"/>
        <v>0</v>
      </c>
      <c r="E4" s="15">
        <v>0</v>
      </c>
      <c r="F4" s="10">
        <f t="shared" si="1"/>
        <v>0</v>
      </c>
      <c r="G4" s="10">
        <v>78</v>
      </c>
      <c r="H4" s="10">
        <f t="shared" si="2"/>
        <v>27.3</v>
      </c>
      <c r="I4" s="10">
        <v>41</v>
      </c>
      <c r="J4" s="10">
        <f t="shared" si="3"/>
        <v>14.4</v>
      </c>
      <c r="K4" s="10">
        <f t="shared" si="4"/>
        <v>41.7</v>
      </c>
      <c r="L4" s="10"/>
      <c r="M4" s="10"/>
      <c r="N4" s="10">
        <f t="shared" si="5"/>
        <v>41.7</v>
      </c>
      <c r="O4" s="10"/>
    </row>
    <row r="5" spans="1:15" s="16" customFormat="1" ht="12.75">
      <c r="A5" s="11" t="s">
        <v>32</v>
      </c>
      <c r="B5" s="3" t="s">
        <v>56</v>
      </c>
      <c r="C5" s="15"/>
      <c r="D5" s="15">
        <f t="shared" si="0"/>
        <v>0</v>
      </c>
      <c r="E5" s="15">
        <v>30</v>
      </c>
      <c r="F5" s="10">
        <f t="shared" si="1"/>
        <v>10.5</v>
      </c>
      <c r="G5" s="10">
        <v>35</v>
      </c>
      <c r="H5" s="10">
        <f t="shared" si="2"/>
        <v>12.3</v>
      </c>
      <c r="I5" s="10"/>
      <c r="J5" s="10">
        <f t="shared" si="3"/>
        <v>0</v>
      </c>
      <c r="K5" s="10">
        <f t="shared" si="4"/>
        <v>22.8</v>
      </c>
      <c r="L5" s="10"/>
      <c r="M5" s="10"/>
      <c r="N5" s="10">
        <f t="shared" si="5"/>
        <v>22.8</v>
      </c>
      <c r="O5" s="10"/>
    </row>
    <row r="6" spans="1:15" s="16" customFormat="1" ht="12.75">
      <c r="A6" s="11" t="s">
        <v>51</v>
      </c>
      <c r="B6" s="3" t="s">
        <v>17</v>
      </c>
      <c r="C6" s="15">
        <v>8</v>
      </c>
      <c r="D6" s="15">
        <f t="shared" si="0"/>
        <v>2.8</v>
      </c>
      <c r="E6" s="15"/>
      <c r="F6" s="10">
        <f t="shared" si="1"/>
        <v>0</v>
      </c>
      <c r="G6" s="10">
        <v>40</v>
      </c>
      <c r="H6" s="10">
        <f t="shared" si="2"/>
        <v>14</v>
      </c>
      <c r="I6" s="10">
        <v>14</v>
      </c>
      <c r="J6" s="10">
        <f t="shared" si="3"/>
        <v>4.9</v>
      </c>
      <c r="K6" s="10">
        <f t="shared" si="4"/>
        <v>18.9</v>
      </c>
      <c r="L6" s="10"/>
      <c r="M6" s="10"/>
      <c r="N6" s="10">
        <f t="shared" si="5"/>
        <v>18.9</v>
      </c>
      <c r="O6" s="10"/>
    </row>
    <row r="7" spans="1:15" s="16" customFormat="1" ht="12.75">
      <c r="A7" s="11" t="s">
        <v>52</v>
      </c>
      <c r="B7" s="3" t="s">
        <v>16</v>
      </c>
      <c r="C7" s="15"/>
      <c r="D7" s="15">
        <f t="shared" si="0"/>
        <v>0</v>
      </c>
      <c r="E7" s="15">
        <v>0</v>
      </c>
      <c r="F7" s="10">
        <f t="shared" si="1"/>
        <v>0</v>
      </c>
      <c r="G7" s="10">
        <v>16</v>
      </c>
      <c r="H7" s="10">
        <f t="shared" si="2"/>
        <v>5.6</v>
      </c>
      <c r="I7" s="10"/>
      <c r="J7" s="10">
        <f t="shared" si="3"/>
        <v>0</v>
      </c>
      <c r="K7" s="10">
        <f t="shared" si="4"/>
        <v>5.6</v>
      </c>
      <c r="L7" s="10"/>
      <c r="M7" s="10"/>
      <c r="N7" s="10">
        <f t="shared" si="5"/>
        <v>5.6</v>
      </c>
      <c r="O7" s="10" t="s">
        <v>57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dcterms:created xsi:type="dcterms:W3CDTF">1996-10-14T23:33:28Z</dcterms:created>
  <dcterms:modified xsi:type="dcterms:W3CDTF">2017-09-10T07:22:01Z</dcterms:modified>
  <cp:category/>
  <cp:version/>
  <cp:contentType/>
  <cp:contentStatus/>
</cp:coreProperties>
</file>