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3040" windowHeight="9384"/>
  </bookViews>
  <sheets>
    <sheet name=" Evidencija" sheetId="10" r:id="rId1"/>
    <sheet name="Ocjene" sheetId="7" r:id="rId2"/>
  </sheets>
  <externalReferences>
    <externalReference r:id="rId3"/>
  </externalReferences>
  <definedNames>
    <definedName name="Excel_BuiltIn__FilterDatabase" localSheetId="0">[1]ele!#REF!</definedName>
    <definedName name="Excel_BuiltIn__FilterDatabase">[1]ele!#REF!</definedName>
    <definedName name="_xlnm.Print_Titles" localSheetId="0">' Evidencija'!$5:$7</definedName>
    <definedName name="_xlnm.Print_Titles" localSheetId="1">Ocjene!$6:$7</definedName>
  </definedNames>
  <calcPr calcId="152511"/>
</workbook>
</file>

<file path=xl/calcChain.xml><?xml version="1.0" encoding="utf-8"?>
<calcChain xmlns="http://schemas.openxmlformats.org/spreadsheetml/2006/main">
  <c r="F21" i="7" l="1"/>
  <c r="F22" i="7"/>
  <c r="F27" i="7"/>
  <c r="F29" i="7"/>
  <c r="F31" i="7"/>
  <c r="F35" i="7"/>
  <c r="F37" i="7"/>
  <c r="F38" i="7"/>
  <c r="F39" i="7"/>
  <c r="F41" i="7"/>
  <c r="F43" i="7"/>
  <c r="F44" i="7"/>
  <c r="F45" i="7"/>
  <c r="F46" i="7"/>
  <c r="F47" i="7"/>
  <c r="F48" i="7"/>
  <c r="F49" i="7"/>
  <c r="F50" i="7"/>
  <c r="F51" i="7"/>
  <c r="F54" i="7"/>
  <c r="F55" i="7"/>
  <c r="F56" i="7"/>
  <c r="F57" i="7"/>
  <c r="F58" i="7"/>
  <c r="F59" i="7"/>
  <c r="F60" i="7"/>
  <c r="F61" i="7"/>
  <c r="F62" i="7"/>
  <c r="F64" i="7"/>
  <c r="F68" i="7"/>
  <c r="F69" i="7"/>
  <c r="F70" i="7"/>
  <c r="F71" i="7"/>
  <c r="F72" i="7"/>
  <c r="F73" i="7"/>
  <c r="F74" i="7"/>
  <c r="F75" i="7"/>
  <c r="F76" i="7"/>
  <c r="F77" i="7"/>
  <c r="F78" i="7"/>
  <c r="F79" i="7"/>
  <c r="F13" i="7"/>
  <c r="F15" i="7"/>
  <c r="F17" i="7"/>
  <c r="F19" i="7"/>
  <c r="F9" i="7"/>
  <c r="F11" i="7"/>
  <c r="F12" i="7"/>
  <c r="B40" i="7" l="1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N8" i="10"/>
  <c r="H9" i="10" l="1"/>
  <c r="A41" i="7" l="1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9" i="7"/>
  <c r="B9" i="7"/>
  <c r="A10" i="7"/>
  <c r="B10" i="7"/>
  <c r="A11" i="7"/>
  <c r="B11" i="7"/>
  <c r="A12" i="7"/>
  <c r="B12" i="7"/>
  <c r="A13" i="7"/>
  <c r="B13" i="7"/>
  <c r="A14" i="7"/>
  <c r="B14" i="7"/>
  <c r="A15" i="7"/>
  <c r="B15" i="7"/>
  <c r="A16" i="7"/>
  <c r="B16" i="7"/>
  <c r="A17" i="7"/>
  <c r="B17" i="7"/>
  <c r="A18" i="7"/>
  <c r="B18" i="7"/>
  <c r="A19" i="7"/>
  <c r="B19" i="7"/>
  <c r="A20" i="7"/>
  <c r="B20" i="7"/>
  <c r="A21" i="7"/>
  <c r="B21" i="7"/>
  <c r="A22" i="7"/>
  <c r="B22" i="7"/>
  <c r="A23" i="7"/>
  <c r="B23" i="7"/>
  <c r="A24" i="7"/>
  <c r="B24" i="7"/>
  <c r="A25" i="7"/>
  <c r="B25" i="7"/>
  <c r="A26" i="7"/>
  <c r="B26" i="7"/>
  <c r="A27" i="7"/>
  <c r="B27" i="7"/>
  <c r="A28" i="7"/>
  <c r="B28" i="7"/>
  <c r="A29" i="7"/>
  <c r="B29" i="7"/>
  <c r="A30" i="7"/>
  <c r="B30" i="7"/>
  <c r="A31" i="7"/>
  <c r="B31" i="7"/>
  <c r="A32" i="7"/>
  <c r="B32" i="7"/>
  <c r="A33" i="7"/>
  <c r="B33" i="7"/>
  <c r="A34" i="7"/>
  <c r="B34" i="7"/>
  <c r="A35" i="7"/>
  <c r="B35" i="7"/>
  <c r="A36" i="7"/>
  <c r="B36" i="7"/>
  <c r="A37" i="7"/>
  <c r="B37" i="7"/>
  <c r="A38" i="7"/>
  <c r="B38" i="7"/>
  <c r="A39" i="7"/>
  <c r="B39" i="7"/>
  <c r="A40" i="7"/>
  <c r="B8" i="7"/>
  <c r="A8" i="7"/>
  <c r="N79" i="10" l="1"/>
  <c r="K79" i="10"/>
  <c r="E79" i="7" s="1"/>
  <c r="H79" i="10"/>
  <c r="E79" i="10"/>
  <c r="N78" i="10"/>
  <c r="K78" i="10"/>
  <c r="E78" i="7" s="1"/>
  <c r="H78" i="10"/>
  <c r="E78" i="10"/>
  <c r="N77" i="10"/>
  <c r="K77" i="10"/>
  <c r="E77" i="7" s="1"/>
  <c r="H77" i="10"/>
  <c r="E77" i="10"/>
  <c r="N76" i="10"/>
  <c r="K76" i="10"/>
  <c r="E76" i="7" s="1"/>
  <c r="H76" i="10"/>
  <c r="E76" i="10"/>
  <c r="N75" i="10"/>
  <c r="K75" i="10"/>
  <c r="E75" i="7" s="1"/>
  <c r="H75" i="10"/>
  <c r="E75" i="10"/>
  <c r="N74" i="10"/>
  <c r="K74" i="10"/>
  <c r="E74" i="7" s="1"/>
  <c r="H74" i="10"/>
  <c r="E74" i="10"/>
  <c r="N73" i="10"/>
  <c r="K73" i="10"/>
  <c r="E73" i="7" s="1"/>
  <c r="H73" i="10"/>
  <c r="E73" i="10"/>
  <c r="N72" i="10"/>
  <c r="K72" i="10"/>
  <c r="E72" i="7" s="1"/>
  <c r="H72" i="10"/>
  <c r="E72" i="10"/>
  <c r="N71" i="10"/>
  <c r="K71" i="10"/>
  <c r="E71" i="7" s="1"/>
  <c r="H71" i="10"/>
  <c r="E71" i="10"/>
  <c r="N70" i="10"/>
  <c r="K70" i="10"/>
  <c r="H70" i="10"/>
  <c r="E70" i="10"/>
  <c r="N69" i="10"/>
  <c r="K69" i="10"/>
  <c r="E69" i="7" s="1"/>
  <c r="H69" i="10"/>
  <c r="E69" i="10"/>
  <c r="N68" i="10"/>
  <c r="K68" i="10"/>
  <c r="E68" i="7" s="1"/>
  <c r="H68" i="10"/>
  <c r="E68" i="10"/>
  <c r="N67" i="10"/>
  <c r="K67" i="10"/>
  <c r="H67" i="10"/>
  <c r="E67" i="10"/>
  <c r="N66" i="10"/>
  <c r="K66" i="10"/>
  <c r="H66" i="10"/>
  <c r="E66" i="10"/>
  <c r="N65" i="10"/>
  <c r="K65" i="10"/>
  <c r="H65" i="10"/>
  <c r="E65" i="10"/>
  <c r="N64" i="10"/>
  <c r="K64" i="10"/>
  <c r="E64" i="7" s="1"/>
  <c r="H64" i="10"/>
  <c r="E64" i="10"/>
  <c r="N63" i="10"/>
  <c r="K63" i="10"/>
  <c r="H63" i="10"/>
  <c r="E63" i="10"/>
  <c r="N62" i="10"/>
  <c r="K62" i="10"/>
  <c r="E62" i="7" s="1"/>
  <c r="H62" i="10"/>
  <c r="E62" i="10"/>
  <c r="N61" i="10"/>
  <c r="K61" i="10"/>
  <c r="E61" i="7" s="1"/>
  <c r="H61" i="10"/>
  <c r="E61" i="10"/>
  <c r="N60" i="10"/>
  <c r="K60" i="10"/>
  <c r="E60" i="7" s="1"/>
  <c r="H60" i="10"/>
  <c r="E60" i="10"/>
  <c r="N59" i="10"/>
  <c r="K59" i="10"/>
  <c r="E59" i="7" s="1"/>
  <c r="H59" i="10"/>
  <c r="E59" i="10"/>
  <c r="N58" i="10"/>
  <c r="K58" i="10"/>
  <c r="E58" i="7" s="1"/>
  <c r="H58" i="10"/>
  <c r="E58" i="10"/>
  <c r="N57" i="10"/>
  <c r="K57" i="10"/>
  <c r="E57" i="7" s="1"/>
  <c r="H57" i="10"/>
  <c r="E57" i="10"/>
  <c r="N56" i="10"/>
  <c r="K56" i="10"/>
  <c r="E56" i="7" s="1"/>
  <c r="H56" i="10"/>
  <c r="E56" i="10"/>
  <c r="N55" i="10"/>
  <c r="K55" i="10"/>
  <c r="E55" i="7" s="1"/>
  <c r="H55" i="10"/>
  <c r="E55" i="10"/>
  <c r="N54" i="10"/>
  <c r="K54" i="10"/>
  <c r="H54" i="10"/>
  <c r="E54" i="10"/>
  <c r="N53" i="10"/>
  <c r="K53" i="10"/>
  <c r="H53" i="10"/>
  <c r="E53" i="10"/>
  <c r="N52" i="10"/>
  <c r="K52" i="10"/>
  <c r="H52" i="10"/>
  <c r="E52" i="10"/>
  <c r="N51" i="10"/>
  <c r="K51" i="10"/>
  <c r="E51" i="7" s="1"/>
  <c r="H51" i="10"/>
  <c r="E51" i="10"/>
  <c r="N50" i="10"/>
  <c r="K50" i="10"/>
  <c r="E50" i="7" s="1"/>
  <c r="H50" i="10"/>
  <c r="E50" i="10"/>
  <c r="N49" i="10"/>
  <c r="K49" i="10"/>
  <c r="E49" i="7" s="1"/>
  <c r="H49" i="10"/>
  <c r="E49" i="10"/>
  <c r="N48" i="10"/>
  <c r="K48" i="10"/>
  <c r="E48" i="7" s="1"/>
  <c r="H48" i="10"/>
  <c r="E48" i="10"/>
  <c r="N47" i="10"/>
  <c r="K47" i="10"/>
  <c r="E47" i="7" s="1"/>
  <c r="H47" i="10"/>
  <c r="E47" i="10"/>
  <c r="N46" i="10"/>
  <c r="K46" i="10"/>
  <c r="E46" i="7" s="1"/>
  <c r="H46" i="10"/>
  <c r="E46" i="10"/>
  <c r="N45" i="10"/>
  <c r="K45" i="10"/>
  <c r="E45" i="7" s="1"/>
  <c r="H45" i="10"/>
  <c r="E45" i="10"/>
  <c r="N44" i="10"/>
  <c r="K44" i="10"/>
  <c r="E44" i="7" s="1"/>
  <c r="H44" i="10"/>
  <c r="E44" i="10"/>
  <c r="N43" i="10"/>
  <c r="K43" i="10"/>
  <c r="E43" i="7" s="1"/>
  <c r="H43" i="10"/>
  <c r="E43" i="10"/>
  <c r="N42" i="10"/>
  <c r="K42" i="10"/>
  <c r="H42" i="10"/>
  <c r="E42" i="10"/>
  <c r="N41" i="10"/>
  <c r="K41" i="10"/>
  <c r="E41" i="7" s="1"/>
  <c r="H41" i="10"/>
  <c r="E41" i="10"/>
  <c r="N40" i="10"/>
  <c r="K40" i="10"/>
  <c r="H40" i="10"/>
  <c r="E40" i="10"/>
  <c r="N39" i="10"/>
  <c r="K39" i="10"/>
  <c r="E39" i="7" s="1"/>
  <c r="H39" i="10"/>
  <c r="E39" i="10"/>
  <c r="N38" i="10"/>
  <c r="K38" i="10"/>
  <c r="E38" i="7" s="1"/>
  <c r="H38" i="10"/>
  <c r="E38" i="10"/>
  <c r="N37" i="10"/>
  <c r="K37" i="10"/>
  <c r="E37" i="7" s="1"/>
  <c r="H37" i="10"/>
  <c r="E37" i="10"/>
  <c r="N36" i="10"/>
  <c r="K36" i="10"/>
  <c r="H36" i="10"/>
  <c r="E36" i="10"/>
  <c r="N35" i="10"/>
  <c r="K35" i="10"/>
  <c r="E35" i="7" s="1"/>
  <c r="H35" i="10"/>
  <c r="E35" i="10"/>
  <c r="N34" i="10"/>
  <c r="K34" i="10"/>
  <c r="H34" i="10"/>
  <c r="E34" i="10"/>
  <c r="N33" i="10"/>
  <c r="K33" i="10"/>
  <c r="H33" i="10"/>
  <c r="E33" i="10"/>
  <c r="N32" i="10"/>
  <c r="K32" i="10"/>
  <c r="H32" i="10"/>
  <c r="E32" i="10"/>
  <c r="N31" i="10"/>
  <c r="K31" i="10"/>
  <c r="E31" i="7" s="1"/>
  <c r="H31" i="10"/>
  <c r="E31" i="10"/>
  <c r="N30" i="10"/>
  <c r="K30" i="10"/>
  <c r="H30" i="10"/>
  <c r="E30" i="10"/>
  <c r="N29" i="10"/>
  <c r="K29" i="10"/>
  <c r="E29" i="7" s="1"/>
  <c r="H29" i="10"/>
  <c r="E29" i="10"/>
  <c r="N28" i="10"/>
  <c r="K28" i="10"/>
  <c r="H28" i="10"/>
  <c r="E28" i="10"/>
  <c r="N27" i="10"/>
  <c r="K27" i="10"/>
  <c r="E27" i="7" s="1"/>
  <c r="H27" i="10"/>
  <c r="E27" i="10"/>
  <c r="N26" i="10"/>
  <c r="K26" i="10"/>
  <c r="H26" i="10"/>
  <c r="E26" i="10"/>
  <c r="N25" i="10"/>
  <c r="K25" i="10"/>
  <c r="H25" i="10"/>
  <c r="E25" i="10"/>
  <c r="N24" i="10"/>
  <c r="K24" i="10"/>
  <c r="H24" i="10"/>
  <c r="E24" i="10"/>
  <c r="N23" i="10"/>
  <c r="K23" i="10"/>
  <c r="H23" i="10"/>
  <c r="E23" i="10"/>
  <c r="N22" i="10"/>
  <c r="K22" i="10"/>
  <c r="E22" i="7" s="1"/>
  <c r="H22" i="10"/>
  <c r="E22" i="10"/>
  <c r="N21" i="10"/>
  <c r="K21" i="10"/>
  <c r="E21" i="7" s="1"/>
  <c r="H21" i="10"/>
  <c r="E21" i="10"/>
  <c r="N20" i="10"/>
  <c r="K20" i="10"/>
  <c r="H20" i="10"/>
  <c r="E20" i="10"/>
  <c r="N19" i="10"/>
  <c r="K19" i="10"/>
  <c r="E19" i="7" s="1"/>
  <c r="H19" i="10"/>
  <c r="E19" i="10"/>
  <c r="N18" i="10"/>
  <c r="K18" i="10"/>
  <c r="H18" i="10"/>
  <c r="E18" i="10"/>
  <c r="N17" i="10"/>
  <c r="K17" i="10"/>
  <c r="E17" i="7" s="1"/>
  <c r="H17" i="10"/>
  <c r="E17" i="10"/>
  <c r="N16" i="10"/>
  <c r="K16" i="10"/>
  <c r="H16" i="10"/>
  <c r="E16" i="10"/>
  <c r="N15" i="10"/>
  <c r="K15" i="10"/>
  <c r="E15" i="7" s="1"/>
  <c r="H15" i="10"/>
  <c r="E15" i="10"/>
  <c r="N14" i="10"/>
  <c r="K14" i="10"/>
  <c r="H14" i="10"/>
  <c r="E14" i="10"/>
  <c r="N13" i="10"/>
  <c r="K13" i="10"/>
  <c r="E13" i="7" s="1"/>
  <c r="H13" i="10"/>
  <c r="E13" i="10"/>
  <c r="N12" i="10"/>
  <c r="K12" i="10"/>
  <c r="E12" i="7" s="1"/>
  <c r="H12" i="10"/>
  <c r="E12" i="10"/>
  <c r="N11" i="10"/>
  <c r="K11" i="10"/>
  <c r="E11" i="7" s="1"/>
  <c r="H11" i="10"/>
  <c r="E11" i="10"/>
  <c r="N10" i="10"/>
  <c r="K10" i="10"/>
  <c r="H10" i="10"/>
  <c r="E10" i="10"/>
  <c r="N9" i="10"/>
  <c r="K9" i="10"/>
  <c r="E9" i="7" s="1"/>
  <c r="E9" i="10"/>
  <c r="K8" i="10"/>
  <c r="E8" i="7" s="1"/>
  <c r="H8" i="10"/>
  <c r="E8" i="10"/>
  <c r="E42" i="7" l="1"/>
  <c r="E63" i="7"/>
  <c r="E70" i="7"/>
  <c r="E30" i="7"/>
  <c r="E66" i="7"/>
  <c r="E65" i="7"/>
  <c r="E52" i="7"/>
  <c r="E33" i="7"/>
  <c r="E32" i="7"/>
  <c r="E10" i="7"/>
  <c r="E67" i="7"/>
  <c r="E54" i="7"/>
  <c r="E53" i="7"/>
  <c r="E40" i="7"/>
  <c r="E36" i="7"/>
  <c r="E34" i="7"/>
  <c r="E28" i="7"/>
  <c r="E26" i="7"/>
  <c r="E25" i="7"/>
  <c r="E24" i="7"/>
  <c r="E23" i="7"/>
  <c r="E20" i="7"/>
  <c r="E18" i="7"/>
  <c r="E16" i="7"/>
  <c r="E14" i="7"/>
  <c r="D29" i="7"/>
  <c r="P29" i="10"/>
  <c r="Q29" i="10" s="1"/>
  <c r="D35" i="7"/>
  <c r="P35" i="10"/>
  <c r="Q35" i="10" s="1"/>
  <c r="D50" i="7"/>
  <c r="P50" i="10"/>
  <c r="Q50" i="10" s="1"/>
  <c r="D68" i="7"/>
  <c r="P68" i="10"/>
  <c r="Q68" i="10" s="1"/>
  <c r="D71" i="7"/>
  <c r="P71" i="10"/>
  <c r="Q71" i="10" s="1"/>
  <c r="D74" i="7"/>
  <c r="P74" i="10"/>
  <c r="Q74" i="10" s="1"/>
  <c r="D77" i="7"/>
  <c r="P77" i="10"/>
  <c r="Q77" i="10" s="1"/>
  <c r="D47" i="7"/>
  <c r="P47" i="10"/>
  <c r="Q47" i="10" s="1"/>
  <c r="D56" i="7"/>
  <c r="P56" i="10"/>
  <c r="Q56" i="10" s="1"/>
  <c r="D43" i="7"/>
  <c r="P43" i="10"/>
  <c r="Q43" i="10" s="1"/>
  <c r="D55" i="7"/>
  <c r="P55" i="10"/>
  <c r="Q55" i="10" s="1"/>
  <c r="D61" i="7"/>
  <c r="P61" i="10"/>
  <c r="Q61" i="10" s="1"/>
  <c r="D64" i="7"/>
  <c r="P64" i="10"/>
  <c r="Q64" i="10" s="1"/>
  <c r="D73" i="7"/>
  <c r="P73" i="10"/>
  <c r="Q73" i="10" s="1"/>
  <c r="D76" i="7"/>
  <c r="P76" i="10"/>
  <c r="Q76" i="10" s="1"/>
  <c r="D79" i="7"/>
  <c r="P79" i="10"/>
  <c r="Q79" i="10" s="1"/>
  <c r="D37" i="7"/>
  <c r="P37" i="10"/>
  <c r="Q37" i="10" s="1"/>
  <c r="D12" i="7"/>
  <c r="P12" i="10"/>
  <c r="Q12" i="10" s="1"/>
  <c r="D45" i="7"/>
  <c r="P45" i="10"/>
  <c r="Q45" i="10" s="1"/>
  <c r="D48" i="7"/>
  <c r="P48" i="10"/>
  <c r="Q48" i="10" s="1"/>
  <c r="P57" i="10"/>
  <c r="Q57" i="10" s="1"/>
  <c r="D57" i="7"/>
  <c r="D63" i="7"/>
  <c r="P63" i="10"/>
  <c r="Q63" i="10" s="1"/>
  <c r="F63" i="7" s="1"/>
  <c r="D69" i="7"/>
  <c r="P69" i="10"/>
  <c r="Q69" i="10" s="1"/>
  <c r="D72" i="7"/>
  <c r="P72" i="10"/>
  <c r="Q72" i="10" s="1"/>
  <c r="D78" i="7"/>
  <c r="P78" i="10"/>
  <c r="Q78" i="10" s="1"/>
  <c r="D11" i="7"/>
  <c r="P11" i="10"/>
  <c r="Q11" i="10" s="1"/>
  <c r="D51" i="7"/>
  <c r="P51" i="10"/>
  <c r="Q51" i="10" s="1"/>
  <c r="D54" i="7"/>
  <c r="P54" i="10"/>
  <c r="Q54" i="10" s="1"/>
  <c r="D9" i="7"/>
  <c r="P9" i="10"/>
  <c r="Q9" i="10" s="1"/>
  <c r="D49" i="7"/>
  <c r="P49" i="10"/>
  <c r="Q49" i="10" s="1"/>
  <c r="D15" i="7"/>
  <c r="P15" i="10"/>
  <c r="Q15" i="10" s="1"/>
  <c r="D70" i="7"/>
  <c r="D66" i="7"/>
  <c r="P66" i="10"/>
  <c r="Q66" i="10" s="1"/>
  <c r="F66" i="7" s="1"/>
  <c r="D52" i="7"/>
  <c r="P52" i="10"/>
  <c r="Q52" i="10" s="1"/>
  <c r="F52" i="7" s="1"/>
  <c r="P46" i="10"/>
  <c r="Q46" i="10" s="1"/>
  <c r="D46" i="7"/>
  <c r="D39" i="7"/>
  <c r="P39" i="10"/>
  <c r="Q39" i="10" s="1"/>
  <c r="D38" i="7"/>
  <c r="P38" i="10"/>
  <c r="Q38" i="10" s="1"/>
  <c r="D34" i="7"/>
  <c r="P34" i="10"/>
  <c r="Q34" i="10" s="1"/>
  <c r="F34" i="7" s="1"/>
  <c r="P33" i="10"/>
  <c r="Q33" i="10" s="1"/>
  <c r="F33" i="7" s="1"/>
  <c r="D33" i="7"/>
  <c r="P31" i="10"/>
  <c r="Q31" i="10" s="1"/>
  <c r="D31" i="7"/>
  <c r="D22" i="7"/>
  <c r="P22" i="10"/>
  <c r="Q22" i="10" s="1"/>
  <c r="D75" i="7"/>
  <c r="P75" i="10"/>
  <c r="Q75" i="10" s="1"/>
  <c r="P67" i="10"/>
  <c r="Q67" i="10" s="1"/>
  <c r="F67" i="7" s="1"/>
  <c r="D67" i="7"/>
  <c r="D65" i="7"/>
  <c r="P65" i="10"/>
  <c r="Q65" i="10" s="1"/>
  <c r="F65" i="7" s="1"/>
  <c r="P62" i="10"/>
  <c r="Q62" i="10" s="1"/>
  <c r="D62" i="7"/>
  <c r="D60" i="7"/>
  <c r="P60" i="10"/>
  <c r="Q60" i="10" s="1"/>
  <c r="D59" i="7"/>
  <c r="P59" i="10"/>
  <c r="Q59" i="10" s="1"/>
  <c r="D58" i="7"/>
  <c r="P58" i="10"/>
  <c r="Q58" i="10" s="1"/>
  <c r="P53" i="10"/>
  <c r="Q53" i="10" s="1"/>
  <c r="F53" i="7" s="1"/>
  <c r="D53" i="7"/>
  <c r="D44" i="7"/>
  <c r="P44" i="10"/>
  <c r="Q44" i="10" s="1"/>
  <c r="D42" i="7"/>
  <c r="P42" i="10"/>
  <c r="Q42" i="10" s="1"/>
  <c r="F42" i="7" s="1"/>
  <c r="D41" i="7"/>
  <c r="P41" i="10"/>
  <c r="Q41" i="10" s="1"/>
  <c r="D40" i="7"/>
  <c r="P40" i="10"/>
  <c r="Q40" i="10" s="1"/>
  <c r="F40" i="7" s="1"/>
  <c r="P36" i="10"/>
  <c r="Q36" i="10" s="1"/>
  <c r="F36" i="7" s="1"/>
  <c r="D36" i="7"/>
  <c r="D32" i="7"/>
  <c r="P32" i="10"/>
  <c r="Q32" i="10" s="1"/>
  <c r="F32" i="7" s="1"/>
  <c r="D30" i="7"/>
  <c r="P30" i="10"/>
  <c r="Q30" i="10" s="1"/>
  <c r="F30" i="7" s="1"/>
  <c r="P28" i="10"/>
  <c r="Q28" i="10" s="1"/>
  <c r="F28" i="7" s="1"/>
  <c r="D28" i="7"/>
  <c r="P27" i="10"/>
  <c r="Q27" i="10" s="1"/>
  <c r="D27" i="7"/>
  <c r="P26" i="10"/>
  <c r="Q26" i="10" s="1"/>
  <c r="F26" i="7" s="1"/>
  <c r="D26" i="7"/>
  <c r="P25" i="10"/>
  <c r="Q25" i="10" s="1"/>
  <c r="F25" i="7" s="1"/>
  <c r="D25" i="7"/>
  <c r="P24" i="10"/>
  <c r="Q24" i="10" s="1"/>
  <c r="F24" i="7" s="1"/>
  <c r="D24" i="7"/>
  <c r="P23" i="10"/>
  <c r="Q23" i="10" s="1"/>
  <c r="F23" i="7" s="1"/>
  <c r="D23" i="7"/>
  <c r="D21" i="7"/>
  <c r="P21" i="10"/>
  <c r="Q21" i="10" s="1"/>
  <c r="P20" i="10"/>
  <c r="Q20" i="10" s="1"/>
  <c r="F20" i="7" s="1"/>
  <c r="D20" i="7"/>
  <c r="D19" i="7"/>
  <c r="P19" i="10"/>
  <c r="Q19" i="10" s="1"/>
  <c r="P18" i="10"/>
  <c r="Q18" i="10" s="1"/>
  <c r="F18" i="7" s="1"/>
  <c r="D18" i="7"/>
  <c r="P17" i="10"/>
  <c r="Q17" i="10" s="1"/>
  <c r="D17" i="7"/>
  <c r="P16" i="10"/>
  <c r="Q16" i="10" s="1"/>
  <c r="F16" i="7" s="1"/>
  <c r="D16" i="7"/>
  <c r="P14" i="10"/>
  <c r="Q14" i="10" s="1"/>
  <c r="F14" i="7" s="1"/>
  <c r="D14" i="7"/>
  <c r="P13" i="10"/>
  <c r="Q13" i="10" s="1"/>
  <c r="D13" i="7"/>
  <c r="D10" i="7"/>
  <c r="P10" i="10"/>
  <c r="Q10" i="10" s="1"/>
  <c r="F10" i="7" s="1"/>
  <c r="D8" i="7"/>
  <c r="P8" i="10"/>
  <c r="Q8" i="10" s="1"/>
  <c r="F8" i="7" s="1"/>
</calcChain>
</file>

<file path=xl/sharedStrings.xml><?xml version="1.0" encoding="utf-8"?>
<sst xmlns="http://schemas.openxmlformats.org/spreadsheetml/2006/main" count="186" uniqueCount="173">
  <si>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</si>
  <si>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</si>
  <si>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</si>
  <si>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</si>
  <si>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</si>
  <si>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</si>
  <si>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∑</t>
  </si>
  <si>
    <t>OBRAZAC ZA ZAKLJUČNE OCJENE</t>
  </si>
  <si>
    <t>Popunjava  se  i potpisuje  kao  odluka Vijeća</t>
  </si>
  <si>
    <t>PREZIME I IME STUDENTA</t>
  </si>
  <si>
    <t>OSVOJENI BROJ POENA</t>
  </si>
  <si>
    <t>ZAKLJUČNA OCJENA</t>
  </si>
  <si>
    <t>U TOKU SEMESTRA</t>
  </si>
  <si>
    <t>NA ZAVRŠNOM ISPITU</t>
  </si>
  <si>
    <t>Z</t>
  </si>
  <si>
    <t>T</t>
  </si>
  <si>
    <t>Kolokvijum</t>
  </si>
  <si>
    <t>Popravni kolokvijum</t>
  </si>
  <si>
    <t>Završni ispit</t>
  </si>
  <si>
    <t>Popravni završni ispit</t>
  </si>
  <si>
    <t>STUDIJE: Akademske osnovne</t>
  </si>
  <si>
    <r>
      <t>SARADNIK:</t>
    </r>
    <r>
      <rPr>
        <sz val="11"/>
        <rFont val="Calibri"/>
        <family val="2"/>
        <scheme val="minor"/>
      </rPr>
      <t xml:space="preserve"> Dušica Slović</t>
    </r>
  </si>
  <si>
    <t>PREDMET: Linearna algebra</t>
  </si>
  <si>
    <r>
      <t xml:space="preserve">NASTAVNIK: </t>
    </r>
    <r>
      <rPr>
        <sz val="12"/>
        <rFont val="Calibri"/>
        <family val="2"/>
        <scheme val="minor"/>
      </rPr>
      <t>Sanja Rašović</t>
    </r>
  </si>
  <si>
    <t>STUDIJSKI PROGRAM: RAČUNARSKE NAUKE</t>
  </si>
  <si>
    <r>
      <t>NASTAVNIK:</t>
    </r>
    <r>
      <rPr>
        <sz val="11"/>
        <color indexed="8"/>
        <rFont val="Arial"/>
        <family val="2"/>
      </rPr>
      <t xml:space="preserve"> Sanja Rašović</t>
    </r>
  </si>
  <si>
    <r>
      <t xml:space="preserve">Broj ECTS kredita
</t>
    </r>
    <r>
      <rPr>
        <sz val="9"/>
        <rFont val="Calibri"/>
        <family val="2"/>
        <scheme val="minor"/>
      </rPr>
      <t>5</t>
    </r>
  </si>
  <si>
    <t>BROJ ECTS KREDITA: 5</t>
  </si>
  <si>
    <t>1/2021</t>
  </si>
  <si>
    <t>Jovićević Milica</t>
  </si>
  <si>
    <t>2/2021</t>
  </si>
  <si>
    <t>Žunjić Anja</t>
  </si>
  <si>
    <t>3/2021</t>
  </si>
  <si>
    <t>Petrović Marija</t>
  </si>
  <si>
    <t>4/2021</t>
  </si>
  <si>
    <t>Madžgalj Marija</t>
  </si>
  <si>
    <t>5/2021</t>
  </si>
  <si>
    <t>Bojanić David</t>
  </si>
  <si>
    <t>6/2021</t>
  </si>
  <si>
    <t>Agović Ermina</t>
  </si>
  <si>
    <t>7/2021</t>
  </si>
  <si>
    <t>Rakočević Tijana</t>
  </si>
  <si>
    <t>8/2021</t>
  </si>
  <si>
    <t>Tomašević Aleksandar</t>
  </si>
  <si>
    <t>9/2021</t>
  </si>
  <si>
    <t>Janković Milena</t>
  </si>
  <si>
    <t>11/2021</t>
  </si>
  <si>
    <t>Mandić Jovana</t>
  </si>
  <si>
    <t>13/2021</t>
  </si>
  <si>
    <t>Marojević Đorđe</t>
  </si>
  <si>
    <t>14/2021</t>
  </si>
  <si>
    <t>Drašković Saša</t>
  </si>
  <si>
    <t>15/2021</t>
  </si>
  <si>
    <t>Mešter Marko</t>
  </si>
  <si>
    <t>16/2021</t>
  </si>
  <si>
    <t>Milošević Ilija</t>
  </si>
  <si>
    <t>17/2021</t>
  </si>
  <si>
    <t>Savić Jelena</t>
  </si>
  <si>
    <t>18/2021</t>
  </si>
  <si>
    <t>Todorović Nikolina</t>
  </si>
  <si>
    <t>19/2021</t>
  </si>
  <si>
    <t>Bašanović Ana</t>
  </si>
  <si>
    <t>20/2021</t>
  </si>
  <si>
    <t>Nikolić Jovan</t>
  </si>
  <si>
    <t>21/2021</t>
  </si>
  <si>
    <t>Šćekić Miloš</t>
  </si>
  <si>
    <t>22/2021</t>
  </si>
  <si>
    <t>Milović Uroš</t>
  </si>
  <si>
    <t>23/2021</t>
  </si>
  <si>
    <t>Vujović Danilo</t>
  </si>
  <si>
    <t>24/2021</t>
  </si>
  <si>
    <t>Raičević Igor</t>
  </si>
  <si>
    <t>25/2021</t>
  </si>
  <si>
    <t>Šućur Luka</t>
  </si>
  <si>
    <t>26/2021</t>
  </si>
  <si>
    <t>Mrdak Nikolina</t>
  </si>
  <si>
    <t>27/2021</t>
  </si>
  <si>
    <t>Jeknić Jovana</t>
  </si>
  <si>
    <t>28/2021</t>
  </si>
  <si>
    <t>Tomčić Ognjen</t>
  </si>
  <si>
    <t>29/2021</t>
  </si>
  <si>
    <t>Mugoša Špiro</t>
  </si>
  <si>
    <t>30/2021</t>
  </si>
  <si>
    <t>Femić Damian</t>
  </si>
  <si>
    <t>31/2021</t>
  </si>
  <si>
    <t>Đogović Teodora</t>
  </si>
  <si>
    <t>32/2021</t>
  </si>
  <si>
    <t>Kraljević Marijana</t>
  </si>
  <si>
    <t>33/2021</t>
  </si>
  <si>
    <t>Radičević Itana</t>
  </si>
  <si>
    <t>34/2021</t>
  </si>
  <si>
    <t>Strugar Balša</t>
  </si>
  <si>
    <t>35/2021</t>
  </si>
  <si>
    <t>Bojić Marko</t>
  </si>
  <si>
    <t>36/2021</t>
  </si>
  <si>
    <t>Samardžić Katarina</t>
  </si>
  <si>
    <t>37/2021</t>
  </si>
  <si>
    <t>Ristović Sara</t>
  </si>
  <si>
    <t>38/2021</t>
  </si>
  <si>
    <t>Radusinović Dimitrije</t>
  </si>
  <si>
    <t>39/2021</t>
  </si>
  <si>
    <t>Kljajević Andrija</t>
  </si>
  <si>
    <t>40/2021</t>
  </si>
  <si>
    <t>Ružić Danilo</t>
  </si>
  <si>
    <t>41/2021</t>
  </si>
  <si>
    <t>Radović Matija</t>
  </si>
  <si>
    <t>42/2021</t>
  </si>
  <si>
    <t>Rakočević Miloš</t>
  </si>
  <si>
    <t>43/2021</t>
  </si>
  <si>
    <t>Abazović Mirela</t>
  </si>
  <si>
    <t>44/2021</t>
  </si>
  <si>
    <t>Abramović Andrija</t>
  </si>
  <si>
    <t>45/2021</t>
  </si>
  <si>
    <t>Mašanović Marko</t>
  </si>
  <si>
    <t>46/2021</t>
  </si>
  <si>
    <t>Zekić Dušan</t>
  </si>
  <si>
    <t>47/2021</t>
  </si>
  <si>
    <t>Kurbardović Ansar</t>
  </si>
  <si>
    <t>48/2021</t>
  </si>
  <si>
    <t>Šljivančanin Aleksa</t>
  </si>
  <si>
    <t>49/2021</t>
  </si>
  <si>
    <t>Veković Damjan</t>
  </si>
  <si>
    <t>50/2021</t>
  </si>
  <si>
    <t>Janes Benjamin</t>
  </si>
  <si>
    <t>53/2021</t>
  </si>
  <si>
    <t>Obradović Ivana</t>
  </si>
  <si>
    <t>54/2021</t>
  </si>
  <si>
    <t>Marvučić Bogdan</t>
  </si>
  <si>
    <t>55/2021</t>
  </si>
  <si>
    <t>Perović Petar</t>
  </si>
  <si>
    <t>2/2020</t>
  </si>
  <si>
    <t>Veljović Matija</t>
  </si>
  <si>
    <t>3/2020</t>
  </si>
  <si>
    <t>Nikolić Nikolina</t>
  </si>
  <si>
    <t>10/2020</t>
  </si>
  <si>
    <t>Dajković Balša</t>
  </si>
  <si>
    <t>27/2020</t>
  </si>
  <si>
    <t>Šćekić Nikolina</t>
  </si>
  <si>
    <t>39/2020</t>
  </si>
  <si>
    <t>Brnović Matija</t>
  </si>
  <si>
    <t>47/2020</t>
  </si>
  <si>
    <t>Pehar Dragan</t>
  </si>
  <si>
    <t>4/2019</t>
  </si>
  <si>
    <t>Zečević Nikola</t>
  </si>
  <si>
    <t>9/2019</t>
  </si>
  <si>
    <t>Orlandić Bodin</t>
  </si>
  <si>
    <t>10/2019</t>
  </si>
  <si>
    <t>Rakočević Vasilije</t>
  </si>
  <si>
    <t>11/2019</t>
  </si>
  <si>
    <t>Lešić Nikola</t>
  </si>
  <si>
    <t>12/2019</t>
  </si>
  <si>
    <t>Rabrenović Aleksa</t>
  </si>
  <si>
    <t>17/2019</t>
  </si>
  <si>
    <t>Vukčević Danilo</t>
  </si>
  <si>
    <t>41/2019</t>
  </si>
  <si>
    <t>Mandić Vido</t>
  </si>
  <si>
    <t>45/2019</t>
  </si>
  <si>
    <t>Knežević Vuk</t>
  </si>
  <si>
    <t>46/2019</t>
  </si>
  <si>
    <t>Mijailović Mia</t>
  </si>
  <si>
    <t>32/2018</t>
  </si>
  <si>
    <t>Pejović Vasilisa</t>
  </si>
  <si>
    <t>28/2017</t>
  </si>
  <si>
    <t>Vujović Slobodan</t>
  </si>
  <si>
    <t>36/2017</t>
  </si>
  <si>
    <t>Kalač Almin</t>
  </si>
  <si>
    <t>16/2016</t>
  </si>
  <si>
    <t>Maslak Mladen</t>
  </si>
  <si>
    <t>23/2015</t>
  </si>
  <si>
    <t>Šabović Nela</t>
  </si>
  <si>
    <t>7012/2015</t>
  </si>
  <si>
    <t>Vlahović Sofija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</si>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</sst>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sz val="8"/>
      <name val="Cambria"/>
      <family val="1"/>
      <scheme val="major"/>
    </font>
    <font>
      <b/>
      <sz val="8"/>
      <color indexed="8"/>
      <name val="Cambria"/>
      <family val="1"/>
      <scheme val="major"/>
    </font>
    <font>
      <b/>
      <sz val="9"/>
      <name val="Cambria"/>
      <family val="1"/>
      <scheme val="major"/>
    </font>
    <font>
      <b/>
      <sz val="8"/>
      <name val="Cambria"/>
      <family val="1"/>
      <scheme val="major"/>
    </font>
    <font>
      <sz val="12"/>
      <name val="Cambria"/>
      <family val="1"/>
      <scheme val="major"/>
    </font>
    <font>
      <i/>
      <sz val="14"/>
      <color indexed="8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12"/>
      <name val="Arial"/>
    </font>
    <font>
      <b/>
      <sz val="12"/>
      <name val="Cambria"/>
      <family val="1"/>
      <scheme val="major"/>
    </font>
    <font>
      <sz val="9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dotted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ck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ck">
        <color indexed="59"/>
      </bottom>
      <diagonal/>
    </border>
    <border>
      <left/>
      <right style="thin">
        <color indexed="59"/>
      </right>
      <top style="thin">
        <color indexed="59"/>
      </top>
      <bottom style="thick">
        <color indexed="5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59"/>
      </right>
      <top style="thick">
        <color indexed="59"/>
      </top>
      <bottom/>
      <diagonal/>
    </border>
    <border>
      <left style="thin">
        <color indexed="59"/>
      </left>
      <right style="thin">
        <color indexed="64"/>
      </right>
      <top style="thick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43" fillId="0" borderId="0" applyNumberFormat="0" applyFill="0" applyBorder="0" applyAlignment="0" applyProtection="0"/>
  </cellStyleXfs>
  <cellXfs count="75">
    <xf numFmtId="0" fontId="0" fillId="0" borderId="0" xfId="0"/>
    <xf numFmtId="0" fontId="20" fillId="0" borderId="0" xfId="43"/>
    <xf numFmtId="0" fontId="20" fillId="0" borderId="0" xfId="43" applyAlignment="1">
      <alignment horizontal="center" vertical="center"/>
    </xf>
    <xf numFmtId="0" fontId="20" fillId="0" borderId="0" xfId="43" applyAlignment="1">
      <alignment horizontal="left" vertical="center"/>
    </xf>
    <xf numFmtId="0" fontId="22" fillId="33" borderId="10" xfId="43" applyFont="1" applyFill="1" applyBorder="1" applyAlignment="1">
      <alignment horizontal="center" vertical="center" wrapText="1"/>
    </xf>
    <xf numFmtId="0" fontId="20" fillId="0" borderId="10" xfId="43" applyFont="1" applyBorder="1" applyAlignment="1">
      <alignment horizontal="center"/>
    </xf>
    <xf numFmtId="0" fontId="25" fillId="0" borderId="0" xfId="42" applyFont="1"/>
    <xf numFmtId="0" fontId="25" fillId="0" borderId="0" xfId="42" applyFont="1" applyAlignment="1">
      <alignment horizontal="center"/>
    </xf>
    <xf numFmtId="0" fontId="21" fillId="0" borderId="17" xfId="43" applyFont="1" applyBorder="1" applyAlignment="1">
      <alignment horizontal="center" vertical="center" wrapText="1"/>
    </xf>
    <xf numFmtId="0" fontId="21" fillId="0" borderId="18" xfId="43" applyFont="1" applyBorder="1" applyAlignment="1">
      <alignment horizontal="center" vertical="center" wrapText="1"/>
    </xf>
    <xf numFmtId="0" fontId="20" fillId="0" borderId="10" xfId="43" applyFont="1" applyBorder="1"/>
    <xf numFmtId="0" fontId="35" fillId="0" borderId="20" xfId="42" applyFont="1" applyBorder="1" applyAlignment="1">
      <alignment vertical="center"/>
    </xf>
    <xf numFmtId="0" fontId="30" fillId="0" borderId="20" xfId="42" applyFont="1" applyBorder="1" applyAlignment="1">
      <alignment vertical="center"/>
    </xf>
    <xf numFmtId="0" fontId="40" fillId="0" borderId="10" xfId="42" applyNumberFormat="1" applyFont="1" applyBorder="1" applyAlignment="1">
      <alignment horizontal="center"/>
    </xf>
    <xf numFmtId="0" fontId="26" fillId="0" borderId="0" xfId="42" applyFont="1" applyAlignment="1">
      <alignment horizontal="center"/>
    </xf>
    <xf numFmtId="0" fontId="26" fillId="0" borderId="0" xfId="42" applyFont="1"/>
    <xf numFmtId="0" fontId="30" fillId="0" borderId="24" xfId="42" applyFont="1" applyBorder="1" applyAlignment="1">
      <alignment horizontal="center" vertical="center"/>
    </xf>
    <xf numFmtId="0" fontId="30" fillId="0" borderId="25" xfId="42" applyFont="1" applyBorder="1" applyAlignment="1">
      <alignment vertical="center"/>
    </xf>
    <xf numFmtId="0" fontId="36" fillId="0" borderId="26" xfId="42" applyFont="1" applyBorder="1" applyAlignment="1">
      <alignment horizontal="center" vertical="center"/>
    </xf>
    <xf numFmtId="0" fontId="41" fillId="0" borderId="26" xfId="42" applyFont="1" applyBorder="1" applyAlignment="1">
      <alignment horizontal="center" vertical="center"/>
    </xf>
    <xf numFmtId="0" fontId="36" fillId="0" borderId="23" xfId="42" applyFont="1" applyBorder="1" applyAlignment="1">
      <alignment horizontal="center" vertical="center"/>
    </xf>
    <xf numFmtId="164" fontId="31" fillId="0" borderId="24" xfId="42" applyNumberFormat="1" applyFont="1" applyBorder="1" applyAlignment="1">
      <alignment horizontal="center" vertical="center" wrapText="1"/>
    </xf>
    <xf numFmtId="164" fontId="31" fillId="0" borderId="19" xfId="42" applyNumberFormat="1" applyFont="1" applyBorder="1" applyAlignment="1">
      <alignment horizontal="center" vertical="center" wrapText="1"/>
    </xf>
    <xf numFmtId="164" fontId="31" fillId="0" borderId="24" xfId="42" applyNumberFormat="1" applyFont="1" applyBorder="1" applyAlignment="1">
      <alignment horizontal="center" vertical="center"/>
    </xf>
    <xf numFmtId="164" fontId="31" fillId="0" borderId="19" xfId="42" applyNumberFormat="1" applyFont="1" applyBorder="1" applyAlignment="1">
      <alignment horizontal="center" vertical="center"/>
    </xf>
    <xf numFmtId="164" fontId="30" fillId="0" borderId="24" xfId="42" applyNumberFormat="1" applyFont="1" applyBorder="1" applyAlignment="1">
      <alignment horizontal="center" vertical="center"/>
    </xf>
    <xf numFmtId="164" fontId="30" fillId="0" borderId="19" xfId="42" applyNumberFormat="1" applyFont="1" applyBorder="1" applyAlignment="1">
      <alignment horizontal="center" vertical="center"/>
    </xf>
    <xf numFmtId="0" fontId="0" fillId="0" borderId="32" xfId="0" applyBorder="1"/>
    <xf numFmtId="0" fontId="0" fillId="0" borderId="34" xfId="0" applyBorder="1"/>
    <xf numFmtId="0" fontId="0" fillId="0" borderId="30" xfId="0" applyBorder="1"/>
    <xf numFmtId="0" fontId="0" fillId="0" borderId="28" xfId="0" applyBorder="1"/>
    <xf numFmtId="0" fontId="0" fillId="0" borderId="24" xfId="0" applyBorder="1"/>
    <xf numFmtId="0" fontId="0" fillId="0" borderId="33" xfId="0" applyBorder="1"/>
    <xf numFmtId="0" fontId="0" fillId="0" borderId="29" xfId="0" applyBorder="1"/>
    <xf numFmtId="0" fontId="0" fillId="0" borderId="31" xfId="0" applyBorder="1"/>
    <xf numFmtId="164" fontId="44" fillId="0" borderId="10" xfId="43" applyNumberFormat="1" applyFont="1" applyBorder="1" applyAlignment="1">
      <alignment horizontal="center"/>
    </xf>
    <xf numFmtId="0" fontId="30" fillId="0" borderId="19" xfId="42" applyFont="1" applyBorder="1" applyAlignment="1">
      <alignment horizontal="center"/>
    </xf>
    <xf numFmtId="0" fontId="23" fillId="0" borderId="14" xfId="42" applyFont="1" applyBorder="1" applyAlignment="1">
      <alignment horizontal="left" vertical="center"/>
    </xf>
    <xf numFmtId="0" fontId="23" fillId="0" borderId="13" xfId="42" applyFont="1" applyBorder="1" applyAlignment="1">
      <alignment horizontal="left" vertical="center"/>
    </xf>
    <xf numFmtId="0" fontId="25" fillId="33" borderId="13" xfId="42" applyFont="1" applyFill="1" applyBorder="1" applyAlignment="1">
      <alignment horizontal="center" vertical="top"/>
    </xf>
    <xf numFmtId="0" fontId="25" fillId="33" borderId="12" xfId="42" applyFont="1" applyFill="1" applyBorder="1" applyAlignment="1">
      <alignment horizontal="center" vertical="top"/>
    </xf>
    <xf numFmtId="0" fontId="26" fillId="0" borderId="10" xfId="42" applyFont="1" applyBorder="1" applyAlignment="1" applyProtection="1">
      <alignment horizontal="left" vertical="center"/>
      <protection locked="0"/>
    </xf>
    <xf numFmtId="0" fontId="27" fillId="0" borderId="10" xfId="42" applyFont="1" applyBorder="1" applyAlignment="1" applyProtection="1">
      <alignment horizontal="left" vertical="center"/>
      <protection locked="0"/>
    </xf>
    <xf numFmtId="0" fontId="28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24" fillId="0" borderId="10" xfId="42" applyFont="1" applyBorder="1" applyAlignment="1">
      <alignment horizontal="left" wrapText="1"/>
    </xf>
    <xf numFmtId="0" fontId="25" fillId="0" borderId="10" xfId="42" applyFont="1" applyBorder="1" applyAlignment="1"/>
    <xf numFmtId="0" fontId="32" fillId="0" borderId="11" xfId="42" applyFont="1" applyBorder="1" applyAlignment="1">
      <alignment horizontal="center" vertical="center" wrapText="1"/>
    </xf>
    <xf numFmtId="0" fontId="32" fillId="0" borderId="23" xfId="42" applyFont="1" applyBorder="1" applyAlignment="1">
      <alignment horizontal="center" vertical="center" wrapText="1"/>
    </xf>
    <xf numFmtId="0" fontId="33" fillId="0" borderId="11" xfId="42" applyFont="1" applyBorder="1" applyAlignment="1">
      <alignment horizontal="center" vertical="center" wrapText="1"/>
    </xf>
    <xf numFmtId="0" fontId="33" fillId="0" borderId="21" xfId="42" applyFont="1" applyBorder="1" applyAlignment="1">
      <alignment horizontal="center" vertical="center" wrapText="1"/>
    </xf>
    <xf numFmtId="0" fontId="33" fillId="0" borderId="23" xfId="42" applyFont="1" applyBorder="1" applyAlignment="1">
      <alignment horizontal="center" vertical="center" wrapText="1"/>
    </xf>
    <xf numFmtId="0" fontId="30" fillId="0" borderId="16" xfId="42" applyFont="1" applyBorder="1" applyAlignment="1">
      <alignment horizontal="center" vertical="center"/>
    </xf>
    <xf numFmtId="0" fontId="34" fillId="0" borderId="11" xfId="42" applyFont="1" applyBorder="1" applyAlignment="1">
      <alignment horizontal="center" vertical="center" textRotation="90" wrapText="1"/>
    </xf>
    <xf numFmtId="0" fontId="34" fillId="0" borderId="22" xfId="42" applyFont="1" applyBorder="1" applyAlignment="1">
      <alignment horizontal="center" vertical="center" textRotation="90" wrapText="1"/>
    </xf>
    <xf numFmtId="0" fontId="34" fillId="0" borderId="27" xfId="42" applyFont="1" applyBorder="1" applyAlignment="1">
      <alignment horizontal="center" vertical="center" textRotation="90" wrapText="1"/>
    </xf>
    <xf numFmtId="0" fontId="34" fillId="0" borderId="23" xfId="42" applyFont="1" applyBorder="1" applyAlignment="1">
      <alignment horizontal="center" vertical="center" textRotation="90" wrapText="1"/>
    </xf>
    <xf numFmtId="0" fontId="35" fillId="0" borderId="19" xfId="42" applyFont="1" applyBorder="1" applyAlignment="1">
      <alignment horizontal="center" vertical="center"/>
    </xf>
    <xf numFmtId="0" fontId="35" fillId="0" borderId="19" xfId="42" applyFont="1" applyBorder="1" applyAlignment="1">
      <alignment horizontal="center" vertical="center" wrapText="1"/>
    </xf>
    <xf numFmtId="0" fontId="37" fillId="0" borderId="14" xfId="43" applyFont="1" applyBorder="1" applyAlignment="1">
      <alignment horizontal="left" vertical="center" wrapText="1"/>
    </xf>
    <xf numFmtId="0" fontId="37" fillId="0" borderId="13" xfId="43" applyFont="1" applyBorder="1" applyAlignment="1">
      <alignment horizontal="left" vertical="center" wrapText="1"/>
    </xf>
    <xf numFmtId="0" fontId="37" fillId="0" borderId="12" xfId="43" applyFont="1" applyBorder="1" applyAlignment="1">
      <alignment horizontal="left" vertical="center" wrapText="1"/>
    </xf>
    <xf numFmtId="0" fontId="38" fillId="0" borderId="14" xfId="43" applyFont="1" applyBorder="1" applyAlignment="1">
      <alignment wrapText="1"/>
    </xf>
    <xf numFmtId="0" fontId="38" fillId="0" borderId="13" xfId="43" applyFont="1" applyBorder="1" applyAlignment="1">
      <alignment wrapText="1"/>
    </xf>
    <xf numFmtId="0" fontId="38" fillId="0" borderId="12" xfId="43" applyFont="1" applyBorder="1" applyAlignment="1">
      <alignment wrapText="1"/>
    </xf>
    <xf numFmtId="0" fontId="21" fillId="0" borderId="14" xfId="43" applyFont="1" applyBorder="1" applyAlignment="1">
      <alignment wrapText="1"/>
    </xf>
    <xf numFmtId="0" fontId="21" fillId="0" borderId="12" xfId="43" applyFont="1" applyBorder="1" applyAlignment="1">
      <alignment wrapText="1"/>
    </xf>
    <xf numFmtId="0" fontId="21" fillId="0" borderId="13" xfId="43" applyFont="1" applyBorder="1" applyAlignment="1">
      <alignment wrapText="1"/>
    </xf>
    <xf numFmtId="0" fontId="21" fillId="0" borderId="10" xfId="43" applyFont="1" applyBorder="1" applyAlignment="1">
      <alignment wrapText="1"/>
    </xf>
    <xf numFmtId="0" fontId="39" fillId="0" borderId="11" xfId="43" applyFont="1" applyBorder="1" applyAlignment="1">
      <alignment horizontal="center" vertical="center" wrapText="1"/>
    </xf>
    <xf numFmtId="0" fontId="39" fillId="0" borderId="16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6" xfId="43" applyFont="1" applyBorder="1" applyAlignment="1">
      <alignment horizontal="center" vertical="center" wrapText="1"/>
    </xf>
    <xf numFmtId="0" fontId="21" fillId="0" borderId="10" xfId="43" applyFont="1" applyBorder="1" applyAlignment="1">
      <alignment horizontal="center" vertical="center" wrapText="1"/>
    </xf>
    <xf numFmtId="0" fontId="19" fillId="0" borderId="15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Lea\Downloads\ETF\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9"/>
  <sheetViews>
    <sheetView tabSelected="1" zoomScale="130" zoomScaleNormal="130" workbookViewId="0">
      <pane ySplit="7" topLeftCell="A73" activePane="bottomLeft" state="frozen"/>
      <selection pane="bottomLeft" activeCell="P67" sqref="P67"/>
    </sheetView>
  </sheetViews>
  <sheetFormatPr defaultColWidth="9.109375" defaultRowHeight="13.8" x14ac:dyDescent="0.3"/>
  <cols>
    <col min="1" max="1" width="10.5546875" style="6" customWidth="1"/>
    <col min="2" max="2" width="27.6640625" style="6" customWidth="1"/>
    <col min="3" max="3" width="5" style="6" customWidth="1"/>
    <col min="4" max="7" width="4.88671875" style="6" customWidth="1"/>
    <col min="8" max="8" width="4.88671875" style="15" customWidth="1"/>
    <col min="9" max="10" width="4.88671875" style="6" customWidth="1"/>
    <col min="11" max="11" width="4.88671875" style="15" customWidth="1"/>
    <col min="12" max="13" width="4.88671875" style="6" customWidth="1"/>
    <col min="14" max="14" width="5.5546875" style="15" customWidth="1"/>
    <col min="15" max="15" width="4.88671875" style="6" customWidth="1"/>
    <col min="16" max="16" width="8.109375" style="6" customWidth="1"/>
    <col min="17" max="17" width="7.5546875" style="6" customWidth="1"/>
    <col min="18" max="16384" width="9.109375" style="6"/>
  </cols>
  <sheetData>
    <row r="1" spans="1:17" ht="23.25" customHeight="1" x14ac:dyDescent="0.3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9"/>
      <c r="Q1" s="40"/>
    </row>
    <row r="2" spans="1:17" x14ac:dyDescent="0.3">
      <c r="A2" s="41" t="s">
        <v>24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 t="s">
        <v>20</v>
      </c>
      <c r="N2" s="42"/>
      <c r="O2" s="42"/>
      <c r="P2" s="42"/>
      <c r="Q2" s="42"/>
    </row>
    <row r="3" spans="1:17" ht="22.5" customHeight="1" x14ac:dyDescent="0.3">
      <c r="A3" s="43" t="s">
        <v>22</v>
      </c>
      <c r="B3" s="43"/>
      <c r="C3" s="43"/>
      <c r="D3" s="44" t="s">
        <v>26</v>
      </c>
      <c r="E3" s="44"/>
      <c r="F3" s="44"/>
      <c r="G3" s="44"/>
      <c r="H3" s="45" t="s">
        <v>23</v>
      </c>
      <c r="I3" s="45"/>
      <c r="J3" s="45"/>
      <c r="K3" s="45"/>
      <c r="L3" s="45"/>
      <c r="M3" s="45"/>
      <c r="N3" s="45"/>
      <c r="O3" s="46" t="s">
        <v>21</v>
      </c>
      <c r="P3" s="46"/>
      <c r="Q3" s="46"/>
    </row>
    <row r="4" spans="1:17" ht="6.75" customHeight="1" x14ac:dyDescent="0.3">
      <c r="D4" s="7"/>
      <c r="E4" s="7"/>
      <c r="F4" s="7"/>
      <c r="G4" s="7"/>
      <c r="H4" s="14"/>
    </row>
    <row r="5" spans="1:17" ht="21" customHeight="1" thickBot="1" x14ac:dyDescent="0.35">
      <c r="A5" s="47" t="s">
        <v>1</v>
      </c>
      <c r="B5" s="49" t="s">
        <v>2</v>
      </c>
      <c r="C5" s="52" t="s">
        <v>3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3" t="s">
        <v>4</v>
      </c>
      <c r="Q5" s="53" t="s">
        <v>5</v>
      </c>
    </row>
    <row r="6" spans="1:17" ht="38.1" customHeight="1" thickTop="1" thickBot="1" x14ac:dyDescent="0.35">
      <c r="A6" s="47"/>
      <c r="B6" s="50"/>
      <c r="C6" s="57" t="s">
        <v>16</v>
      </c>
      <c r="D6" s="57"/>
      <c r="E6" s="57"/>
      <c r="F6" s="58" t="s">
        <v>17</v>
      </c>
      <c r="G6" s="58"/>
      <c r="H6" s="58"/>
      <c r="I6" s="58" t="s">
        <v>18</v>
      </c>
      <c r="J6" s="58"/>
      <c r="K6" s="58"/>
      <c r="L6" s="57" t="s">
        <v>19</v>
      </c>
      <c r="M6" s="57"/>
      <c r="N6" s="57"/>
      <c r="O6" s="11"/>
      <c r="P6" s="54"/>
      <c r="Q6" s="53"/>
    </row>
    <row r="7" spans="1:17" ht="21" customHeight="1" thickTop="1" thickBot="1" x14ac:dyDescent="0.35">
      <c r="A7" s="48"/>
      <c r="B7" s="51"/>
      <c r="C7" s="18" t="s">
        <v>14</v>
      </c>
      <c r="D7" s="18" t="s">
        <v>15</v>
      </c>
      <c r="E7" s="19" t="s">
        <v>6</v>
      </c>
      <c r="F7" s="18" t="s">
        <v>14</v>
      </c>
      <c r="G7" s="18" t="s">
        <v>15</v>
      </c>
      <c r="H7" s="19" t="s">
        <v>6</v>
      </c>
      <c r="I7" s="18" t="s">
        <v>14</v>
      </c>
      <c r="J7" s="18" t="s">
        <v>15</v>
      </c>
      <c r="K7" s="19" t="s">
        <v>6</v>
      </c>
      <c r="L7" s="18" t="s">
        <v>14</v>
      </c>
      <c r="M7" s="18" t="s">
        <v>15</v>
      </c>
      <c r="N7" s="19" t="s">
        <v>6</v>
      </c>
      <c r="O7" s="20"/>
      <c r="P7" s="55"/>
      <c r="Q7" s="56"/>
    </row>
    <row r="8" spans="1:17" ht="12.9" customHeight="1" thickTop="1" x14ac:dyDescent="0.3">
      <c r="A8" s="34" t="s">
        <v>28</v>
      </c>
      <c r="B8" s="27" t="s">
        <v>29</v>
      </c>
      <c r="C8" s="21">
        <v>14</v>
      </c>
      <c r="D8" s="23">
        <v>18</v>
      </c>
      <c r="E8" s="25">
        <f>IF(AND(C8="",D8=""),"",C8+D8)</f>
        <v>32</v>
      </c>
      <c r="F8" s="23">
        <v>14</v>
      </c>
      <c r="G8" s="23">
        <v>18</v>
      </c>
      <c r="H8" s="25">
        <f>IF(AND(F8="",G8=""),"",F8+G8)</f>
        <v>32</v>
      </c>
      <c r="I8" s="23">
        <v>0</v>
      </c>
      <c r="J8" s="23">
        <v>11</v>
      </c>
      <c r="K8" s="25">
        <f>IF(AND(I8="",J8=""),"",I8+J8)</f>
        <v>11</v>
      </c>
      <c r="L8" s="23">
        <v>24</v>
      </c>
      <c r="M8" s="25">
        <v>11</v>
      </c>
      <c r="N8" s="25">
        <f>IF(AND(L8="",M8=""),"",L8+M8)</f>
        <v>35</v>
      </c>
      <c r="O8" s="17"/>
      <c r="P8" s="23">
        <f>IF(AND(E8="",H8="",K8="",N8=""),"--------",MAX(E8,H8)+MAX(K8,N8)+O8)</f>
        <v>67</v>
      </c>
      <c r="Q8" s="16" t="str">
        <f>IF(NOT(ISNUMBER(P8)),"--------",IF(P8&gt;89,"A",IF(P8&gt;79,"B",IF(P8&gt;69,"C",IF(P8&gt;59,"D",IF(P8&gt;49,"E","F"))))))</f>
        <v>D</v>
      </c>
    </row>
    <row r="9" spans="1:17" ht="12.9" customHeight="1" x14ac:dyDescent="0.3">
      <c r="A9" s="32" t="s">
        <v>30</v>
      </c>
      <c r="B9" s="28" t="s">
        <v>31</v>
      </c>
      <c r="C9" s="22">
        <v>0</v>
      </c>
      <c r="D9" s="24">
        <v>6</v>
      </c>
      <c r="E9" s="26">
        <f t="shared" ref="E9:E72" si="0">IF(AND(C9="",D9=""),"",C9+D9)</f>
        <v>6</v>
      </c>
      <c r="F9" s="24">
        <v>0</v>
      </c>
      <c r="G9" s="24">
        <v>6</v>
      </c>
      <c r="H9" s="25">
        <f>IF(AND(F9="",G9=""),"",F9+G9)</f>
        <v>6</v>
      </c>
      <c r="I9" s="24">
        <v>0</v>
      </c>
      <c r="J9" s="24">
        <v>0</v>
      </c>
      <c r="K9" s="26">
        <f t="shared" ref="K9:K72" si="1">IF(AND(I9="",J9=""),"",I9+J9)</f>
        <v>0</v>
      </c>
      <c r="L9" s="24"/>
      <c r="M9" s="26"/>
      <c r="N9" s="26" t="str">
        <f t="shared" ref="N9:N72" si="2">IF(AND(L9="",M9=""),"",L9+M9)</f>
        <v/>
      </c>
      <c r="O9" s="12"/>
      <c r="P9" s="23">
        <f t="shared" ref="P9:P72" si="3">IF(AND(E9="",H9="",K9="",N9=""),"--------",MAX(E9,H9)+MAX(K9,N9)+O9)</f>
        <v>6</v>
      </c>
      <c r="Q9" s="16" t="str">
        <f t="shared" ref="Q9:Q72" si="4">IF(NOT(ISNUMBER(P9)),"--------",IF(P9&gt;89,"A",IF(P9&gt;79,"B",IF(P9&gt;69,"C",IF(P9&gt;59,"D",IF(P9&gt;49,"E","F"))))))</f>
        <v>F</v>
      </c>
    </row>
    <row r="10" spans="1:17" ht="12.9" customHeight="1" x14ac:dyDescent="0.3">
      <c r="A10" s="32" t="s">
        <v>32</v>
      </c>
      <c r="B10" s="28" t="s">
        <v>33</v>
      </c>
      <c r="C10" s="22">
        <v>3</v>
      </c>
      <c r="D10" s="24">
        <v>9</v>
      </c>
      <c r="E10" s="26">
        <f t="shared" si="0"/>
        <v>12</v>
      </c>
      <c r="F10" s="24">
        <v>9</v>
      </c>
      <c r="G10" s="24">
        <v>7</v>
      </c>
      <c r="H10" s="26">
        <f t="shared" ref="H10:H72" si="5">IF(AND(F10="",G10=""),"",F10+G10)</f>
        <v>16</v>
      </c>
      <c r="I10" s="24">
        <v>11</v>
      </c>
      <c r="J10" s="24">
        <v>0</v>
      </c>
      <c r="K10" s="26">
        <f t="shared" si="1"/>
        <v>11</v>
      </c>
      <c r="L10" s="24">
        <v>11</v>
      </c>
      <c r="M10" s="26">
        <v>5</v>
      </c>
      <c r="N10" s="26">
        <f t="shared" si="2"/>
        <v>16</v>
      </c>
      <c r="O10" s="12"/>
      <c r="P10" s="23">
        <f t="shared" si="3"/>
        <v>32</v>
      </c>
      <c r="Q10" s="16" t="str">
        <f t="shared" si="4"/>
        <v>F</v>
      </c>
    </row>
    <row r="11" spans="1:17" ht="12.9" customHeight="1" x14ac:dyDescent="0.3">
      <c r="A11" s="32" t="s">
        <v>34</v>
      </c>
      <c r="B11" s="28" t="s">
        <v>35</v>
      </c>
      <c r="C11" s="22"/>
      <c r="D11" s="24"/>
      <c r="E11" s="26" t="str">
        <f t="shared" si="0"/>
        <v/>
      </c>
      <c r="F11" s="24"/>
      <c r="G11" s="24"/>
      <c r="H11" s="26" t="str">
        <f t="shared" si="5"/>
        <v/>
      </c>
      <c r="I11" s="24"/>
      <c r="J11" s="24"/>
      <c r="K11" s="26" t="str">
        <f t="shared" si="1"/>
        <v/>
      </c>
      <c r="L11" s="24"/>
      <c r="M11" s="26"/>
      <c r="N11" s="26" t="str">
        <f t="shared" si="2"/>
        <v/>
      </c>
      <c r="O11" s="12"/>
      <c r="P11" s="23" t="str">
        <f t="shared" si="3"/>
        <v>--------</v>
      </c>
      <c r="Q11" s="16" t="str">
        <f t="shared" si="4"/>
        <v>--------</v>
      </c>
    </row>
    <row r="12" spans="1:17" ht="12.9" customHeight="1" x14ac:dyDescent="0.3">
      <c r="A12" s="32" t="s">
        <v>36</v>
      </c>
      <c r="B12" s="28" t="s">
        <v>37</v>
      </c>
      <c r="C12" s="22"/>
      <c r="D12" s="24"/>
      <c r="E12" s="26" t="str">
        <f t="shared" si="0"/>
        <v/>
      </c>
      <c r="F12" s="24"/>
      <c r="G12" s="24"/>
      <c r="H12" s="26" t="str">
        <f t="shared" si="5"/>
        <v/>
      </c>
      <c r="I12" s="24"/>
      <c r="J12" s="24"/>
      <c r="K12" s="26" t="str">
        <f t="shared" si="1"/>
        <v/>
      </c>
      <c r="L12" s="24"/>
      <c r="M12" s="26"/>
      <c r="N12" s="26" t="str">
        <f t="shared" si="2"/>
        <v/>
      </c>
      <c r="O12" s="12"/>
      <c r="P12" s="23" t="str">
        <f t="shared" si="3"/>
        <v>--------</v>
      </c>
      <c r="Q12" s="16" t="str">
        <f t="shared" si="4"/>
        <v>--------</v>
      </c>
    </row>
    <row r="13" spans="1:17" ht="12.9" customHeight="1" x14ac:dyDescent="0.3">
      <c r="A13" s="32" t="s">
        <v>38</v>
      </c>
      <c r="B13" s="28" t="s">
        <v>39</v>
      </c>
      <c r="C13" s="22">
        <v>0</v>
      </c>
      <c r="D13" s="24">
        <v>10</v>
      </c>
      <c r="E13" s="26">
        <f t="shared" si="0"/>
        <v>10</v>
      </c>
      <c r="F13" s="24">
        <v>0</v>
      </c>
      <c r="G13" s="24">
        <v>3</v>
      </c>
      <c r="H13" s="26">
        <f t="shared" si="5"/>
        <v>3</v>
      </c>
      <c r="I13" s="24"/>
      <c r="J13" s="24"/>
      <c r="K13" s="26" t="str">
        <f t="shared" si="1"/>
        <v/>
      </c>
      <c r="L13" s="24"/>
      <c r="M13" s="26"/>
      <c r="N13" s="26" t="str">
        <f t="shared" si="2"/>
        <v/>
      </c>
      <c r="O13" s="12"/>
      <c r="P13" s="23">
        <f t="shared" si="3"/>
        <v>10</v>
      </c>
      <c r="Q13" s="16" t="str">
        <f t="shared" si="4"/>
        <v>F</v>
      </c>
    </row>
    <row r="14" spans="1:17" ht="12.9" customHeight="1" x14ac:dyDescent="0.3">
      <c r="A14" s="33" t="s">
        <v>40</v>
      </c>
      <c r="B14" s="29" t="s">
        <v>41</v>
      </c>
      <c r="C14" s="22">
        <v>1</v>
      </c>
      <c r="D14" s="24">
        <v>8</v>
      </c>
      <c r="E14" s="26">
        <f t="shared" si="0"/>
        <v>9</v>
      </c>
      <c r="F14" s="24">
        <v>7</v>
      </c>
      <c r="G14" s="24">
        <v>8</v>
      </c>
      <c r="H14" s="26">
        <f t="shared" si="5"/>
        <v>15</v>
      </c>
      <c r="I14" s="24">
        <v>0</v>
      </c>
      <c r="J14" s="24">
        <v>6</v>
      </c>
      <c r="K14" s="26">
        <f t="shared" si="1"/>
        <v>6</v>
      </c>
      <c r="L14" s="24">
        <v>0</v>
      </c>
      <c r="M14" s="26">
        <v>6</v>
      </c>
      <c r="N14" s="26">
        <f t="shared" si="2"/>
        <v>6</v>
      </c>
      <c r="O14" s="12"/>
      <c r="P14" s="23">
        <f t="shared" si="3"/>
        <v>21</v>
      </c>
      <c r="Q14" s="16" t="str">
        <f t="shared" si="4"/>
        <v>F</v>
      </c>
    </row>
    <row r="15" spans="1:17" ht="12.9" customHeight="1" x14ac:dyDescent="0.3">
      <c r="A15" s="33" t="s">
        <v>42</v>
      </c>
      <c r="B15" s="29" t="s">
        <v>43</v>
      </c>
      <c r="C15" s="22">
        <v>0</v>
      </c>
      <c r="D15" s="24">
        <v>1</v>
      </c>
      <c r="E15" s="26">
        <f t="shared" si="0"/>
        <v>1</v>
      </c>
      <c r="F15" s="24"/>
      <c r="G15" s="24">
        <v>7</v>
      </c>
      <c r="H15" s="26">
        <f t="shared" si="5"/>
        <v>7</v>
      </c>
      <c r="I15" s="24">
        <v>0</v>
      </c>
      <c r="J15" s="24">
        <v>1</v>
      </c>
      <c r="K15" s="26">
        <f t="shared" si="1"/>
        <v>1</v>
      </c>
      <c r="L15" s="24"/>
      <c r="M15" s="26"/>
      <c r="N15" s="26" t="str">
        <f t="shared" si="2"/>
        <v/>
      </c>
      <c r="O15" s="12"/>
      <c r="P15" s="23">
        <f t="shared" si="3"/>
        <v>8</v>
      </c>
      <c r="Q15" s="16" t="str">
        <f t="shared" si="4"/>
        <v>F</v>
      </c>
    </row>
    <row r="16" spans="1:17" ht="12.9" customHeight="1" x14ac:dyDescent="0.3">
      <c r="A16" s="33" t="s">
        <v>44</v>
      </c>
      <c r="B16" s="29" t="s">
        <v>45</v>
      </c>
      <c r="C16" s="22">
        <v>4</v>
      </c>
      <c r="D16" s="24">
        <v>14</v>
      </c>
      <c r="E16" s="26">
        <f t="shared" si="0"/>
        <v>18</v>
      </c>
      <c r="F16" s="24">
        <v>8</v>
      </c>
      <c r="G16" s="24">
        <v>14</v>
      </c>
      <c r="H16" s="26">
        <f t="shared" si="5"/>
        <v>22</v>
      </c>
      <c r="I16" s="24">
        <v>3</v>
      </c>
      <c r="J16" s="24">
        <v>10</v>
      </c>
      <c r="K16" s="26">
        <f t="shared" si="1"/>
        <v>13</v>
      </c>
      <c r="L16" s="24">
        <v>4</v>
      </c>
      <c r="M16" s="26">
        <v>21</v>
      </c>
      <c r="N16" s="26">
        <f t="shared" si="2"/>
        <v>25</v>
      </c>
      <c r="O16" s="12"/>
      <c r="P16" s="23">
        <f t="shared" si="3"/>
        <v>47</v>
      </c>
      <c r="Q16" s="16" t="str">
        <f t="shared" si="4"/>
        <v>F</v>
      </c>
    </row>
    <row r="17" spans="1:17" ht="12.9" customHeight="1" x14ac:dyDescent="0.3">
      <c r="A17" s="33" t="s">
        <v>46</v>
      </c>
      <c r="B17" s="29" t="s">
        <v>47</v>
      </c>
      <c r="C17" s="22">
        <v>7</v>
      </c>
      <c r="D17" s="24">
        <v>15</v>
      </c>
      <c r="E17" s="26">
        <f t="shared" si="0"/>
        <v>22</v>
      </c>
      <c r="F17" s="24">
        <v>10</v>
      </c>
      <c r="G17" s="24">
        <v>15</v>
      </c>
      <c r="H17" s="26">
        <f t="shared" si="5"/>
        <v>25</v>
      </c>
      <c r="I17" s="24">
        <v>14</v>
      </c>
      <c r="J17" s="24">
        <v>15</v>
      </c>
      <c r="K17" s="26">
        <f t="shared" si="1"/>
        <v>29</v>
      </c>
      <c r="L17" s="24"/>
      <c r="M17" s="26"/>
      <c r="N17" s="26" t="str">
        <f t="shared" si="2"/>
        <v/>
      </c>
      <c r="O17" s="12"/>
      <c r="P17" s="23">
        <f t="shared" si="3"/>
        <v>54</v>
      </c>
      <c r="Q17" s="16" t="str">
        <f t="shared" si="4"/>
        <v>E</v>
      </c>
    </row>
    <row r="18" spans="1:17" ht="12.9" customHeight="1" x14ac:dyDescent="0.3">
      <c r="A18" s="33" t="s">
        <v>48</v>
      </c>
      <c r="B18" s="29" t="s">
        <v>49</v>
      </c>
      <c r="C18" s="22">
        <v>0</v>
      </c>
      <c r="D18" s="24">
        <v>13</v>
      </c>
      <c r="E18" s="26">
        <f t="shared" si="0"/>
        <v>13</v>
      </c>
      <c r="F18" s="24">
        <v>8</v>
      </c>
      <c r="G18" s="24">
        <v>13</v>
      </c>
      <c r="H18" s="26">
        <f t="shared" si="5"/>
        <v>21</v>
      </c>
      <c r="I18" s="24">
        <v>0</v>
      </c>
      <c r="J18" s="24">
        <v>7</v>
      </c>
      <c r="K18" s="26">
        <f t="shared" si="1"/>
        <v>7</v>
      </c>
      <c r="L18" s="24">
        <v>0</v>
      </c>
      <c r="M18" s="26">
        <v>7</v>
      </c>
      <c r="N18" s="26">
        <f t="shared" si="2"/>
        <v>7</v>
      </c>
      <c r="O18" s="12"/>
      <c r="P18" s="23">
        <f t="shared" si="3"/>
        <v>28</v>
      </c>
      <c r="Q18" s="16" t="str">
        <f t="shared" si="4"/>
        <v>F</v>
      </c>
    </row>
    <row r="19" spans="1:17" ht="12.9" customHeight="1" x14ac:dyDescent="0.3">
      <c r="A19" s="33" t="s">
        <v>50</v>
      </c>
      <c r="B19" s="29" t="s">
        <v>51</v>
      </c>
      <c r="C19" s="22">
        <v>0</v>
      </c>
      <c r="D19" s="24">
        <v>12</v>
      </c>
      <c r="E19" s="26">
        <f t="shared" si="0"/>
        <v>12</v>
      </c>
      <c r="F19" s="24">
        <v>1</v>
      </c>
      <c r="G19" s="24">
        <v>12</v>
      </c>
      <c r="H19" s="26">
        <f t="shared" si="5"/>
        <v>13</v>
      </c>
      <c r="I19" s="24">
        <v>0</v>
      </c>
      <c r="J19" s="24">
        <v>0</v>
      </c>
      <c r="K19" s="26">
        <f t="shared" si="1"/>
        <v>0</v>
      </c>
      <c r="L19" s="24"/>
      <c r="M19" s="26"/>
      <c r="N19" s="26" t="str">
        <f t="shared" si="2"/>
        <v/>
      </c>
      <c r="O19" s="12"/>
      <c r="P19" s="23">
        <f t="shared" si="3"/>
        <v>13</v>
      </c>
      <c r="Q19" s="16" t="str">
        <f t="shared" si="4"/>
        <v>F</v>
      </c>
    </row>
    <row r="20" spans="1:17" ht="12.9" customHeight="1" x14ac:dyDescent="0.3">
      <c r="A20" s="33" t="s">
        <v>52</v>
      </c>
      <c r="B20" s="29" t="s">
        <v>53</v>
      </c>
      <c r="C20" s="22">
        <v>0</v>
      </c>
      <c r="D20" s="24">
        <v>14</v>
      </c>
      <c r="E20" s="26">
        <f t="shared" si="0"/>
        <v>14</v>
      </c>
      <c r="F20" s="24">
        <v>8</v>
      </c>
      <c r="G20" s="24">
        <v>14</v>
      </c>
      <c r="H20" s="26">
        <f t="shared" si="5"/>
        <v>22</v>
      </c>
      <c r="I20" s="24">
        <v>0</v>
      </c>
      <c r="J20" s="24">
        <v>12</v>
      </c>
      <c r="K20" s="26">
        <f t="shared" si="1"/>
        <v>12</v>
      </c>
      <c r="L20" s="24">
        <v>2</v>
      </c>
      <c r="M20" s="26">
        <v>12</v>
      </c>
      <c r="N20" s="26">
        <f t="shared" si="2"/>
        <v>14</v>
      </c>
      <c r="O20" s="12"/>
      <c r="P20" s="23">
        <f t="shared" si="3"/>
        <v>36</v>
      </c>
      <c r="Q20" s="16" t="str">
        <f t="shared" si="4"/>
        <v>F</v>
      </c>
    </row>
    <row r="21" spans="1:17" ht="12.9" customHeight="1" x14ac:dyDescent="0.3">
      <c r="A21" s="33" t="s">
        <v>54</v>
      </c>
      <c r="B21" s="29" t="s">
        <v>55</v>
      </c>
      <c r="C21" s="22">
        <v>2</v>
      </c>
      <c r="D21" s="24">
        <v>23</v>
      </c>
      <c r="E21" s="26">
        <f t="shared" si="0"/>
        <v>25</v>
      </c>
      <c r="F21" s="24">
        <v>19</v>
      </c>
      <c r="G21" s="24">
        <v>23</v>
      </c>
      <c r="H21" s="26">
        <f t="shared" si="5"/>
        <v>42</v>
      </c>
      <c r="I21" s="24">
        <v>14</v>
      </c>
      <c r="J21" s="24">
        <v>15</v>
      </c>
      <c r="K21" s="26">
        <f t="shared" si="1"/>
        <v>29</v>
      </c>
      <c r="L21" s="24"/>
      <c r="M21" s="26"/>
      <c r="N21" s="26" t="str">
        <f t="shared" si="2"/>
        <v/>
      </c>
      <c r="O21" s="12"/>
      <c r="P21" s="23">
        <f t="shared" si="3"/>
        <v>71</v>
      </c>
      <c r="Q21" s="16" t="str">
        <f t="shared" si="4"/>
        <v>C</v>
      </c>
    </row>
    <row r="22" spans="1:17" ht="12.9" customHeight="1" x14ac:dyDescent="0.3">
      <c r="A22" s="33" t="s">
        <v>56</v>
      </c>
      <c r="B22" s="29" t="s">
        <v>57</v>
      </c>
      <c r="C22" s="22">
        <v>0</v>
      </c>
      <c r="D22" s="24">
        <v>13</v>
      </c>
      <c r="E22" s="26">
        <f t="shared" si="0"/>
        <v>13</v>
      </c>
      <c r="F22" s="24">
        <v>4</v>
      </c>
      <c r="G22" s="24">
        <v>13</v>
      </c>
      <c r="H22" s="26">
        <f t="shared" si="5"/>
        <v>17</v>
      </c>
      <c r="I22" s="24">
        <v>0</v>
      </c>
      <c r="J22" s="24">
        <v>2</v>
      </c>
      <c r="K22" s="26">
        <f t="shared" si="1"/>
        <v>2</v>
      </c>
      <c r="L22" s="24"/>
      <c r="M22" s="26"/>
      <c r="N22" s="26" t="str">
        <f t="shared" si="2"/>
        <v/>
      </c>
      <c r="O22" s="12"/>
      <c r="P22" s="23">
        <f t="shared" si="3"/>
        <v>19</v>
      </c>
      <c r="Q22" s="16" t="str">
        <f t="shared" si="4"/>
        <v>F</v>
      </c>
    </row>
    <row r="23" spans="1:17" ht="12.9" customHeight="1" x14ac:dyDescent="0.3">
      <c r="A23" s="33" t="s">
        <v>58</v>
      </c>
      <c r="B23" s="29" t="s">
        <v>59</v>
      </c>
      <c r="C23" s="22">
        <v>4</v>
      </c>
      <c r="D23" s="24">
        <v>14</v>
      </c>
      <c r="E23" s="26">
        <f t="shared" si="0"/>
        <v>18</v>
      </c>
      <c r="F23" s="24">
        <v>6</v>
      </c>
      <c r="G23" s="24">
        <v>14</v>
      </c>
      <c r="H23" s="26">
        <f t="shared" si="5"/>
        <v>20</v>
      </c>
      <c r="I23" s="24">
        <v>2</v>
      </c>
      <c r="J23" s="24">
        <v>11</v>
      </c>
      <c r="K23" s="26">
        <f t="shared" si="1"/>
        <v>13</v>
      </c>
      <c r="L23" s="24">
        <v>4</v>
      </c>
      <c r="M23" s="26">
        <v>11</v>
      </c>
      <c r="N23" s="26">
        <f t="shared" si="2"/>
        <v>15</v>
      </c>
      <c r="O23" s="12"/>
      <c r="P23" s="23">
        <f t="shared" si="3"/>
        <v>35</v>
      </c>
      <c r="Q23" s="16" t="str">
        <f t="shared" si="4"/>
        <v>F</v>
      </c>
    </row>
    <row r="24" spans="1:17" ht="12.9" customHeight="1" x14ac:dyDescent="0.3">
      <c r="A24" s="33" t="s">
        <v>60</v>
      </c>
      <c r="B24" s="29" t="s">
        <v>61</v>
      </c>
      <c r="C24" s="22">
        <v>0</v>
      </c>
      <c r="D24" s="24">
        <v>10</v>
      </c>
      <c r="E24" s="26">
        <f t="shared" si="0"/>
        <v>10</v>
      </c>
      <c r="F24" s="24">
        <v>2</v>
      </c>
      <c r="G24" s="24">
        <v>13</v>
      </c>
      <c r="H24" s="26">
        <f t="shared" si="5"/>
        <v>15</v>
      </c>
      <c r="I24" s="24">
        <v>0</v>
      </c>
      <c r="J24" s="24">
        <v>7</v>
      </c>
      <c r="K24" s="26">
        <f t="shared" si="1"/>
        <v>7</v>
      </c>
      <c r="L24" s="24">
        <v>2</v>
      </c>
      <c r="M24" s="26">
        <v>16</v>
      </c>
      <c r="N24" s="26">
        <f t="shared" si="2"/>
        <v>18</v>
      </c>
      <c r="O24" s="12"/>
      <c r="P24" s="23">
        <f t="shared" si="3"/>
        <v>33</v>
      </c>
      <c r="Q24" s="16" t="str">
        <f t="shared" si="4"/>
        <v>F</v>
      </c>
    </row>
    <row r="25" spans="1:17" ht="12.9" customHeight="1" x14ac:dyDescent="0.3">
      <c r="A25" s="33" t="s">
        <v>62</v>
      </c>
      <c r="B25" s="29" t="s">
        <v>63</v>
      </c>
      <c r="C25" s="22">
        <v>0</v>
      </c>
      <c r="D25" s="24">
        <v>11</v>
      </c>
      <c r="E25" s="26">
        <f t="shared" si="0"/>
        <v>11</v>
      </c>
      <c r="F25" s="24">
        <v>1</v>
      </c>
      <c r="G25" s="24">
        <v>11</v>
      </c>
      <c r="H25" s="26">
        <f t="shared" si="5"/>
        <v>12</v>
      </c>
      <c r="I25" s="24">
        <v>0</v>
      </c>
      <c r="J25" s="24">
        <v>0</v>
      </c>
      <c r="K25" s="26">
        <f t="shared" si="1"/>
        <v>0</v>
      </c>
      <c r="L25" s="24">
        <v>1</v>
      </c>
      <c r="M25" s="26">
        <v>0</v>
      </c>
      <c r="N25" s="26">
        <f t="shared" si="2"/>
        <v>1</v>
      </c>
      <c r="O25" s="12"/>
      <c r="P25" s="23">
        <f t="shared" si="3"/>
        <v>13</v>
      </c>
      <c r="Q25" s="16" t="str">
        <f t="shared" si="4"/>
        <v>F</v>
      </c>
    </row>
    <row r="26" spans="1:17" ht="12.9" customHeight="1" x14ac:dyDescent="0.3">
      <c r="A26" s="33" t="s">
        <v>64</v>
      </c>
      <c r="B26" s="29" t="s">
        <v>65</v>
      </c>
      <c r="C26" s="22">
        <v>4</v>
      </c>
      <c r="D26" s="24">
        <v>14</v>
      </c>
      <c r="E26" s="26">
        <f t="shared" si="0"/>
        <v>18</v>
      </c>
      <c r="F26" s="24">
        <v>19</v>
      </c>
      <c r="G26" s="24">
        <v>14</v>
      </c>
      <c r="H26" s="26">
        <f t="shared" si="5"/>
        <v>33</v>
      </c>
      <c r="I26" s="24">
        <v>8</v>
      </c>
      <c r="J26" s="24">
        <v>6</v>
      </c>
      <c r="K26" s="26">
        <f t="shared" si="1"/>
        <v>14</v>
      </c>
      <c r="L26" s="24">
        <v>3</v>
      </c>
      <c r="M26" s="26">
        <v>6</v>
      </c>
      <c r="N26" s="26">
        <f t="shared" si="2"/>
        <v>9</v>
      </c>
      <c r="O26" s="12"/>
      <c r="P26" s="23">
        <f t="shared" si="3"/>
        <v>47</v>
      </c>
      <c r="Q26" s="16" t="str">
        <f t="shared" si="4"/>
        <v>F</v>
      </c>
    </row>
    <row r="27" spans="1:17" ht="12.9" customHeight="1" x14ac:dyDescent="0.3">
      <c r="A27" s="33" t="s">
        <v>66</v>
      </c>
      <c r="B27" s="29" t="s">
        <v>67</v>
      </c>
      <c r="C27" s="22">
        <v>11</v>
      </c>
      <c r="D27" s="24">
        <v>25</v>
      </c>
      <c r="E27" s="26">
        <f t="shared" si="0"/>
        <v>36</v>
      </c>
      <c r="F27" s="24">
        <v>19</v>
      </c>
      <c r="G27" s="24">
        <v>25</v>
      </c>
      <c r="H27" s="26">
        <f t="shared" si="5"/>
        <v>44</v>
      </c>
      <c r="I27" s="24">
        <v>18</v>
      </c>
      <c r="J27" s="24">
        <v>22</v>
      </c>
      <c r="K27" s="26">
        <f t="shared" si="1"/>
        <v>40</v>
      </c>
      <c r="L27" s="24"/>
      <c r="M27" s="26"/>
      <c r="N27" s="26" t="str">
        <f t="shared" si="2"/>
        <v/>
      </c>
      <c r="O27" s="12"/>
      <c r="P27" s="23">
        <f t="shared" si="3"/>
        <v>84</v>
      </c>
      <c r="Q27" s="16" t="str">
        <f t="shared" si="4"/>
        <v>B</v>
      </c>
    </row>
    <row r="28" spans="1:17" ht="12.9" customHeight="1" x14ac:dyDescent="0.3">
      <c r="A28" s="33" t="s">
        <v>68</v>
      </c>
      <c r="B28" s="29" t="s">
        <v>69</v>
      </c>
      <c r="C28" s="22">
        <v>0</v>
      </c>
      <c r="D28" s="24">
        <v>15</v>
      </c>
      <c r="E28" s="26">
        <f t="shared" si="0"/>
        <v>15</v>
      </c>
      <c r="F28" s="24">
        <v>8</v>
      </c>
      <c r="G28" s="24">
        <v>15</v>
      </c>
      <c r="H28" s="26">
        <f t="shared" si="5"/>
        <v>23</v>
      </c>
      <c r="I28" s="24">
        <v>2</v>
      </c>
      <c r="J28" s="24">
        <v>11</v>
      </c>
      <c r="K28" s="26">
        <f t="shared" si="1"/>
        <v>13</v>
      </c>
      <c r="L28" s="24">
        <v>0</v>
      </c>
      <c r="M28" s="26">
        <v>8</v>
      </c>
      <c r="N28" s="26">
        <f t="shared" si="2"/>
        <v>8</v>
      </c>
      <c r="O28" s="12"/>
      <c r="P28" s="23">
        <f t="shared" si="3"/>
        <v>36</v>
      </c>
      <c r="Q28" s="16" t="str">
        <f t="shared" si="4"/>
        <v>F</v>
      </c>
    </row>
    <row r="29" spans="1:17" ht="12.9" customHeight="1" x14ac:dyDescent="0.3">
      <c r="A29" s="33" t="s">
        <v>70</v>
      </c>
      <c r="B29" s="29" t="s">
        <v>71</v>
      </c>
      <c r="C29" s="22">
        <v>9</v>
      </c>
      <c r="D29" s="24">
        <v>14</v>
      </c>
      <c r="E29" s="26">
        <f t="shared" si="0"/>
        <v>23</v>
      </c>
      <c r="F29" s="24"/>
      <c r="G29" s="24"/>
      <c r="H29" s="26" t="str">
        <f t="shared" si="5"/>
        <v/>
      </c>
      <c r="I29" s="24">
        <v>8</v>
      </c>
      <c r="J29" s="24">
        <v>9</v>
      </c>
      <c r="K29" s="26">
        <f t="shared" si="1"/>
        <v>17</v>
      </c>
      <c r="L29" s="24"/>
      <c r="M29" s="26"/>
      <c r="N29" s="26" t="str">
        <f t="shared" si="2"/>
        <v/>
      </c>
      <c r="O29" s="12"/>
      <c r="P29" s="23">
        <f t="shared" si="3"/>
        <v>40</v>
      </c>
      <c r="Q29" s="16" t="str">
        <f t="shared" si="4"/>
        <v>F</v>
      </c>
    </row>
    <row r="30" spans="1:17" ht="12.9" customHeight="1" x14ac:dyDescent="0.3">
      <c r="A30" s="33" t="s">
        <v>72</v>
      </c>
      <c r="B30" s="29" t="s">
        <v>73</v>
      </c>
      <c r="C30" s="22">
        <v>0</v>
      </c>
      <c r="D30" s="24">
        <v>18</v>
      </c>
      <c r="E30" s="26">
        <f t="shared" si="0"/>
        <v>18</v>
      </c>
      <c r="F30" s="24">
        <v>4</v>
      </c>
      <c r="G30" s="24">
        <v>18</v>
      </c>
      <c r="H30" s="26">
        <f t="shared" si="5"/>
        <v>22</v>
      </c>
      <c r="I30" s="24">
        <v>0</v>
      </c>
      <c r="J30" s="24">
        <v>0</v>
      </c>
      <c r="K30" s="26">
        <f t="shared" si="1"/>
        <v>0</v>
      </c>
      <c r="L30" s="24">
        <v>0</v>
      </c>
      <c r="M30" s="26">
        <v>3</v>
      </c>
      <c r="N30" s="26">
        <f t="shared" si="2"/>
        <v>3</v>
      </c>
      <c r="O30" s="12"/>
      <c r="P30" s="23">
        <f t="shared" si="3"/>
        <v>25</v>
      </c>
      <c r="Q30" s="16" t="str">
        <f t="shared" si="4"/>
        <v>F</v>
      </c>
    </row>
    <row r="31" spans="1:17" ht="12.9" customHeight="1" x14ac:dyDescent="0.3">
      <c r="A31" s="33" t="s">
        <v>74</v>
      </c>
      <c r="B31" s="29" t="s">
        <v>75</v>
      </c>
      <c r="C31" s="22">
        <v>12</v>
      </c>
      <c r="D31" s="24">
        <v>10</v>
      </c>
      <c r="E31" s="26">
        <f t="shared" si="0"/>
        <v>22</v>
      </c>
      <c r="F31" s="24">
        <v>12</v>
      </c>
      <c r="G31" s="24">
        <v>10</v>
      </c>
      <c r="H31" s="26">
        <f t="shared" si="5"/>
        <v>22</v>
      </c>
      <c r="I31" s="24">
        <v>0</v>
      </c>
      <c r="J31" s="24">
        <v>3</v>
      </c>
      <c r="K31" s="26">
        <f t="shared" si="1"/>
        <v>3</v>
      </c>
      <c r="L31" s="24"/>
      <c r="M31" s="26"/>
      <c r="N31" s="26" t="str">
        <f t="shared" si="2"/>
        <v/>
      </c>
      <c r="O31" s="12"/>
      <c r="P31" s="23">
        <f t="shared" si="3"/>
        <v>25</v>
      </c>
      <c r="Q31" s="16" t="str">
        <f t="shared" si="4"/>
        <v>F</v>
      </c>
    </row>
    <row r="32" spans="1:17" ht="12.9" customHeight="1" x14ac:dyDescent="0.3">
      <c r="A32" s="33" t="s">
        <v>76</v>
      </c>
      <c r="B32" s="29" t="s">
        <v>77</v>
      </c>
      <c r="C32" s="22">
        <v>6</v>
      </c>
      <c r="D32" s="24">
        <v>12</v>
      </c>
      <c r="E32" s="26">
        <f t="shared" si="0"/>
        <v>18</v>
      </c>
      <c r="F32" s="24">
        <v>10</v>
      </c>
      <c r="G32" s="24">
        <v>12</v>
      </c>
      <c r="H32" s="26">
        <f t="shared" si="5"/>
        <v>22</v>
      </c>
      <c r="I32" s="24">
        <v>9</v>
      </c>
      <c r="J32" s="24">
        <v>3</v>
      </c>
      <c r="K32" s="26">
        <f t="shared" si="1"/>
        <v>12</v>
      </c>
      <c r="L32" s="24">
        <v>9</v>
      </c>
      <c r="M32" s="26">
        <v>5</v>
      </c>
      <c r="N32" s="26">
        <f t="shared" si="2"/>
        <v>14</v>
      </c>
      <c r="O32" s="12"/>
      <c r="P32" s="23">
        <f t="shared" si="3"/>
        <v>36</v>
      </c>
      <c r="Q32" s="16" t="str">
        <f t="shared" si="4"/>
        <v>F</v>
      </c>
    </row>
    <row r="33" spans="1:17" ht="12.9" customHeight="1" x14ac:dyDescent="0.3">
      <c r="A33" s="33" t="s">
        <v>78</v>
      </c>
      <c r="B33" s="29" t="s">
        <v>79</v>
      </c>
      <c r="C33" s="22">
        <v>23</v>
      </c>
      <c r="D33" s="24">
        <v>3</v>
      </c>
      <c r="E33" s="26">
        <f t="shared" si="0"/>
        <v>26</v>
      </c>
      <c r="F33" s="24">
        <v>23</v>
      </c>
      <c r="G33" s="24">
        <v>22</v>
      </c>
      <c r="H33" s="26">
        <f t="shared" si="5"/>
        <v>45</v>
      </c>
      <c r="I33" s="24">
        <v>25</v>
      </c>
      <c r="J33" s="24">
        <v>0</v>
      </c>
      <c r="K33" s="26">
        <f t="shared" si="1"/>
        <v>25</v>
      </c>
      <c r="L33" s="24">
        <v>25</v>
      </c>
      <c r="M33" s="26">
        <v>23</v>
      </c>
      <c r="N33" s="26">
        <f t="shared" si="2"/>
        <v>48</v>
      </c>
      <c r="O33" s="12"/>
      <c r="P33" s="23">
        <f t="shared" si="3"/>
        <v>93</v>
      </c>
      <c r="Q33" s="16" t="str">
        <f t="shared" si="4"/>
        <v>A</v>
      </c>
    </row>
    <row r="34" spans="1:17" ht="12.9" customHeight="1" x14ac:dyDescent="0.3">
      <c r="A34" s="33" t="s">
        <v>80</v>
      </c>
      <c r="B34" s="29" t="s">
        <v>81</v>
      </c>
      <c r="C34" s="22">
        <v>17</v>
      </c>
      <c r="D34" s="24">
        <v>0</v>
      </c>
      <c r="E34" s="26">
        <f t="shared" si="0"/>
        <v>17</v>
      </c>
      <c r="F34" s="24">
        <v>17</v>
      </c>
      <c r="G34" s="24">
        <v>19</v>
      </c>
      <c r="H34" s="26">
        <f t="shared" si="5"/>
        <v>36</v>
      </c>
      <c r="I34" s="24">
        <v>10</v>
      </c>
      <c r="J34" s="24">
        <v>0</v>
      </c>
      <c r="K34" s="26">
        <f t="shared" si="1"/>
        <v>10</v>
      </c>
      <c r="L34" s="24">
        <v>11</v>
      </c>
      <c r="M34" s="26">
        <v>14</v>
      </c>
      <c r="N34" s="26">
        <f t="shared" si="2"/>
        <v>25</v>
      </c>
      <c r="O34" s="12"/>
      <c r="P34" s="23">
        <f t="shared" si="3"/>
        <v>61</v>
      </c>
      <c r="Q34" s="16" t="str">
        <f t="shared" si="4"/>
        <v>D</v>
      </c>
    </row>
    <row r="35" spans="1:17" ht="12.9" customHeight="1" x14ac:dyDescent="0.3">
      <c r="A35" s="33" t="s">
        <v>82</v>
      </c>
      <c r="B35" s="29" t="s">
        <v>83</v>
      </c>
      <c r="C35" s="22"/>
      <c r="D35" s="24"/>
      <c r="E35" s="26" t="str">
        <f t="shared" si="0"/>
        <v/>
      </c>
      <c r="F35" s="24"/>
      <c r="G35" s="24"/>
      <c r="H35" s="26" t="str">
        <f t="shared" si="5"/>
        <v/>
      </c>
      <c r="I35" s="24"/>
      <c r="J35" s="24"/>
      <c r="K35" s="26" t="str">
        <f t="shared" si="1"/>
        <v/>
      </c>
      <c r="L35" s="24"/>
      <c r="M35" s="26"/>
      <c r="N35" s="26" t="str">
        <f t="shared" si="2"/>
        <v/>
      </c>
      <c r="O35" s="12"/>
      <c r="P35" s="23" t="str">
        <f t="shared" si="3"/>
        <v>--------</v>
      </c>
      <c r="Q35" s="16" t="str">
        <f t="shared" si="4"/>
        <v>--------</v>
      </c>
    </row>
    <row r="36" spans="1:17" ht="12.9" customHeight="1" x14ac:dyDescent="0.3">
      <c r="A36" s="33" t="s">
        <v>84</v>
      </c>
      <c r="B36" s="29" t="s">
        <v>85</v>
      </c>
      <c r="C36" s="22">
        <v>7</v>
      </c>
      <c r="D36" s="24">
        <v>17</v>
      </c>
      <c r="E36" s="26">
        <f t="shared" si="0"/>
        <v>24</v>
      </c>
      <c r="F36" s="24">
        <v>10</v>
      </c>
      <c r="G36" s="24">
        <v>17</v>
      </c>
      <c r="H36" s="26">
        <f t="shared" si="5"/>
        <v>27</v>
      </c>
      <c r="I36" s="24">
        <v>0</v>
      </c>
      <c r="J36" s="24">
        <v>14</v>
      </c>
      <c r="K36" s="26">
        <f t="shared" si="1"/>
        <v>14</v>
      </c>
      <c r="L36" s="24">
        <v>5</v>
      </c>
      <c r="M36" s="26">
        <v>14</v>
      </c>
      <c r="N36" s="26">
        <f t="shared" si="2"/>
        <v>19</v>
      </c>
      <c r="O36" s="12"/>
      <c r="P36" s="23">
        <f t="shared" si="3"/>
        <v>46</v>
      </c>
      <c r="Q36" s="16" t="str">
        <f t="shared" si="4"/>
        <v>F</v>
      </c>
    </row>
    <row r="37" spans="1:17" ht="12.9" customHeight="1" x14ac:dyDescent="0.3">
      <c r="A37" s="33" t="s">
        <v>86</v>
      </c>
      <c r="B37" s="29" t="s">
        <v>87</v>
      </c>
      <c r="C37" s="22"/>
      <c r="D37" s="24"/>
      <c r="E37" s="26" t="str">
        <f t="shared" si="0"/>
        <v/>
      </c>
      <c r="F37" s="24"/>
      <c r="G37" s="24"/>
      <c r="H37" s="26" t="str">
        <f t="shared" si="5"/>
        <v/>
      </c>
      <c r="I37" s="24"/>
      <c r="J37" s="24"/>
      <c r="K37" s="26" t="str">
        <f t="shared" si="1"/>
        <v/>
      </c>
      <c r="L37" s="24"/>
      <c r="M37" s="26"/>
      <c r="N37" s="26" t="str">
        <f t="shared" si="2"/>
        <v/>
      </c>
      <c r="O37" s="12"/>
      <c r="P37" s="23" t="str">
        <f t="shared" si="3"/>
        <v>--------</v>
      </c>
      <c r="Q37" s="16" t="str">
        <f t="shared" si="4"/>
        <v>--------</v>
      </c>
    </row>
    <row r="38" spans="1:17" ht="12.9" customHeight="1" x14ac:dyDescent="0.3">
      <c r="A38" s="33" t="s">
        <v>88</v>
      </c>
      <c r="B38" s="29" t="s">
        <v>89</v>
      </c>
      <c r="C38" s="22">
        <v>19</v>
      </c>
      <c r="D38" s="24"/>
      <c r="E38" s="26">
        <f t="shared" si="0"/>
        <v>19</v>
      </c>
      <c r="F38" s="24">
        <v>19</v>
      </c>
      <c r="G38" s="24">
        <v>25</v>
      </c>
      <c r="H38" s="26">
        <f t="shared" si="5"/>
        <v>44</v>
      </c>
      <c r="I38" s="24">
        <v>25</v>
      </c>
      <c r="J38" s="24">
        <v>21</v>
      </c>
      <c r="K38" s="26">
        <f t="shared" si="1"/>
        <v>46</v>
      </c>
      <c r="L38" s="24"/>
      <c r="M38" s="26"/>
      <c r="N38" s="26" t="str">
        <f t="shared" si="2"/>
        <v/>
      </c>
      <c r="O38" s="12"/>
      <c r="P38" s="23">
        <f t="shared" si="3"/>
        <v>90</v>
      </c>
      <c r="Q38" s="16" t="str">
        <f t="shared" si="4"/>
        <v>A</v>
      </c>
    </row>
    <row r="39" spans="1:17" ht="12.9" customHeight="1" x14ac:dyDescent="0.3">
      <c r="A39" s="33" t="s">
        <v>90</v>
      </c>
      <c r="B39" s="29" t="s">
        <v>91</v>
      </c>
      <c r="C39" s="22">
        <v>0</v>
      </c>
      <c r="D39" s="24">
        <v>5</v>
      </c>
      <c r="E39" s="26">
        <f t="shared" si="0"/>
        <v>5</v>
      </c>
      <c r="F39" s="24">
        <v>0</v>
      </c>
      <c r="G39" s="24">
        <v>0</v>
      </c>
      <c r="H39" s="26">
        <f t="shared" si="5"/>
        <v>0</v>
      </c>
      <c r="I39" s="24">
        <v>0</v>
      </c>
      <c r="J39" s="24">
        <v>0</v>
      </c>
      <c r="K39" s="26">
        <f t="shared" si="1"/>
        <v>0</v>
      </c>
      <c r="L39" s="24"/>
      <c r="M39" s="26"/>
      <c r="N39" s="26" t="str">
        <f t="shared" si="2"/>
        <v/>
      </c>
      <c r="O39" s="12"/>
      <c r="P39" s="23">
        <f t="shared" si="3"/>
        <v>5</v>
      </c>
      <c r="Q39" s="16" t="str">
        <f t="shared" si="4"/>
        <v>F</v>
      </c>
    </row>
    <row r="40" spans="1:17" ht="12.9" customHeight="1" x14ac:dyDescent="0.3">
      <c r="A40" s="33" t="s">
        <v>92</v>
      </c>
      <c r="B40" s="29" t="s">
        <v>93</v>
      </c>
      <c r="C40" s="22"/>
      <c r="D40" s="24">
        <v>8</v>
      </c>
      <c r="E40" s="26">
        <f t="shared" si="0"/>
        <v>8</v>
      </c>
      <c r="F40" s="24">
        <v>14</v>
      </c>
      <c r="G40" s="24">
        <v>8</v>
      </c>
      <c r="H40" s="26">
        <f t="shared" si="5"/>
        <v>22</v>
      </c>
      <c r="I40" s="24">
        <v>0</v>
      </c>
      <c r="J40" s="24">
        <v>8</v>
      </c>
      <c r="K40" s="26">
        <f t="shared" si="1"/>
        <v>8</v>
      </c>
      <c r="L40" s="24">
        <v>3</v>
      </c>
      <c r="M40" s="26">
        <v>8</v>
      </c>
      <c r="N40" s="26">
        <f t="shared" si="2"/>
        <v>11</v>
      </c>
      <c r="O40" s="12"/>
      <c r="P40" s="23">
        <f t="shared" si="3"/>
        <v>33</v>
      </c>
      <c r="Q40" s="16" t="str">
        <f t="shared" si="4"/>
        <v>F</v>
      </c>
    </row>
    <row r="41" spans="1:17" ht="12.9" customHeight="1" x14ac:dyDescent="0.3">
      <c r="A41" s="33" t="s">
        <v>94</v>
      </c>
      <c r="B41" s="29" t="s">
        <v>95</v>
      </c>
      <c r="C41" s="22"/>
      <c r="D41" s="24"/>
      <c r="E41" s="26" t="str">
        <f t="shared" si="0"/>
        <v/>
      </c>
      <c r="F41" s="24">
        <v>0</v>
      </c>
      <c r="G41" s="24">
        <v>6</v>
      </c>
      <c r="H41" s="26">
        <f t="shared" si="5"/>
        <v>6</v>
      </c>
      <c r="I41" s="24"/>
      <c r="J41" s="24"/>
      <c r="K41" s="26" t="str">
        <f t="shared" si="1"/>
        <v/>
      </c>
      <c r="L41" s="24"/>
      <c r="M41" s="26"/>
      <c r="N41" s="26" t="str">
        <f t="shared" si="2"/>
        <v/>
      </c>
      <c r="O41" s="12"/>
      <c r="P41" s="23">
        <f t="shared" si="3"/>
        <v>6</v>
      </c>
      <c r="Q41" s="16" t="str">
        <f t="shared" si="4"/>
        <v>F</v>
      </c>
    </row>
    <row r="42" spans="1:17" ht="12.9" customHeight="1" x14ac:dyDescent="0.3">
      <c r="A42" s="33" t="s">
        <v>96</v>
      </c>
      <c r="B42" s="29" t="s">
        <v>97</v>
      </c>
      <c r="C42" s="22">
        <v>2</v>
      </c>
      <c r="D42" s="24">
        <v>23</v>
      </c>
      <c r="E42" s="26">
        <f t="shared" si="0"/>
        <v>25</v>
      </c>
      <c r="F42" s="24">
        <v>10</v>
      </c>
      <c r="G42" s="24">
        <v>23</v>
      </c>
      <c r="H42" s="26">
        <f t="shared" si="5"/>
        <v>33</v>
      </c>
      <c r="I42" s="24">
        <v>0</v>
      </c>
      <c r="J42" s="24">
        <v>11</v>
      </c>
      <c r="K42" s="26">
        <f t="shared" si="1"/>
        <v>11</v>
      </c>
      <c r="L42" s="24">
        <v>13</v>
      </c>
      <c r="M42" s="26">
        <v>11</v>
      </c>
      <c r="N42" s="26">
        <f t="shared" si="2"/>
        <v>24</v>
      </c>
      <c r="O42" s="12"/>
      <c r="P42" s="23">
        <f t="shared" si="3"/>
        <v>57</v>
      </c>
      <c r="Q42" s="16" t="str">
        <f t="shared" si="4"/>
        <v>E</v>
      </c>
    </row>
    <row r="43" spans="1:17" ht="12.9" customHeight="1" x14ac:dyDescent="0.3">
      <c r="A43" s="33" t="s">
        <v>98</v>
      </c>
      <c r="B43" s="29" t="s">
        <v>99</v>
      </c>
      <c r="C43" s="22"/>
      <c r="D43" s="24"/>
      <c r="E43" s="26" t="str">
        <f t="shared" si="0"/>
        <v/>
      </c>
      <c r="F43" s="24"/>
      <c r="G43" s="24"/>
      <c r="H43" s="26" t="str">
        <f t="shared" si="5"/>
        <v/>
      </c>
      <c r="I43" s="24"/>
      <c r="J43" s="24"/>
      <c r="K43" s="26" t="str">
        <f t="shared" si="1"/>
        <v/>
      </c>
      <c r="L43" s="24"/>
      <c r="M43" s="26"/>
      <c r="N43" s="26" t="str">
        <f t="shared" si="2"/>
        <v/>
      </c>
      <c r="O43" s="12"/>
      <c r="P43" s="23" t="str">
        <f t="shared" si="3"/>
        <v>--------</v>
      </c>
      <c r="Q43" s="16" t="str">
        <f t="shared" si="4"/>
        <v>--------</v>
      </c>
    </row>
    <row r="44" spans="1:17" ht="12.9" customHeight="1" x14ac:dyDescent="0.3">
      <c r="A44" s="33" t="s">
        <v>100</v>
      </c>
      <c r="B44" s="29" t="s">
        <v>101</v>
      </c>
      <c r="C44" s="22">
        <v>0</v>
      </c>
      <c r="D44" s="24">
        <v>4</v>
      </c>
      <c r="E44" s="26">
        <f t="shared" si="0"/>
        <v>4</v>
      </c>
      <c r="F44" s="24">
        <v>0</v>
      </c>
      <c r="G44" s="24">
        <v>10</v>
      </c>
      <c r="H44" s="26">
        <f t="shared" si="5"/>
        <v>10</v>
      </c>
      <c r="I44" s="24">
        <v>0</v>
      </c>
      <c r="J44" s="24">
        <v>0</v>
      </c>
      <c r="K44" s="26">
        <f t="shared" si="1"/>
        <v>0</v>
      </c>
      <c r="L44" s="24"/>
      <c r="M44" s="26"/>
      <c r="N44" s="26" t="str">
        <f t="shared" si="2"/>
        <v/>
      </c>
      <c r="O44" s="12"/>
      <c r="P44" s="23">
        <f t="shared" si="3"/>
        <v>10</v>
      </c>
      <c r="Q44" s="16" t="str">
        <f t="shared" si="4"/>
        <v>F</v>
      </c>
    </row>
    <row r="45" spans="1:17" ht="12.9" customHeight="1" x14ac:dyDescent="0.3">
      <c r="A45" s="33" t="s">
        <v>102</v>
      </c>
      <c r="B45" s="29" t="s">
        <v>103</v>
      </c>
      <c r="C45" s="22"/>
      <c r="D45" s="24"/>
      <c r="E45" s="26" t="str">
        <f t="shared" si="0"/>
        <v/>
      </c>
      <c r="F45" s="24"/>
      <c r="G45" s="24"/>
      <c r="H45" s="26" t="str">
        <f t="shared" si="5"/>
        <v/>
      </c>
      <c r="I45" s="24"/>
      <c r="J45" s="24"/>
      <c r="K45" s="26" t="str">
        <f t="shared" si="1"/>
        <v/>
      </c>
      <c r="L45" s="24"/>
      <c r="M45" s="26"/>
      <c r="N45" s="26" t="str">
        <f t="shared" si="2"/>
        <v/>
      </c>
      <c r="O45" s="12"/>
      <c r="P45" s="23" t="str">
        <f t="shared" si="3"/>
        <v>--------</v>
      </c>
      <c r="Q45" s="16" t="str">
        <f t="shared" si="4"/>
        <v>--------</v>
      </c>
    </row>
    <row r="46" spans="1:17" ht="12.9" customHeight="1" x14ac:dyDescent="0.3">
      <c r="A46" s="33" t="s">
        <v>104</v>
      </c>
      <c r="B46" s="29" t="s">
        <v>105</v>
      </c>
      <c r="C46" s="22">
        <v>8</v>
      </c>
      <c r="D46" s="24">
        <v>10</v>
      </c>
      <c r="E46" s="26">
        <f t="shared" si="0"/>
        <v>18</v>
      </c>
      <c r="F46" s="24">
        <v>8</v>
      </c>
      <c r="G46" s="24">
        <v>13</v>
      </c>
      <c r="H46" s="26">
        <f t="shared" si="5"/>
        <v>21</v>
      </c>
      <c r="I46" s="24">
        <v>4</v>
      </c>
      <c r="J46" s="24">
        <v>11</v>
      </c>
      <c r="K46" s="26">
        <f t="shared" si="1"/>
        <v>15</v>
      </c>
      <c r="L46" s="24"/>
      <c r="M46" s="26"/>
      <c r="N46" s="26" t="str">
        <f t="shared" si="2"/>
        <v/>
      </c>
      <c r="O46" s="12"/>
      <c r="P46" s="23">
        <f t="shared" si="3"/>
        <v>36</v>
      </c>
      <c r="Q46" s="16" t="str">
        <f t="shared" si="4"/>
        <v>F</v>
      </c>
    </row>
    <row r="47" spans="1:17" ht="12.9" customHeight="1" x14ac:dyDescent="0.3">
      <c r="A47" s="33" t="s">
        <v>106</v>
      </c>
      <c r="B47" s="29" t="s">
        <v>107</v>
      </c>
      <c r="C47" s="22"/>
      <c r="D47" s="24"/>
      <c r="E47" s="26" t="str">
        <f t="shared" si="0"/>
        <v/>
      </c>
      <c r="F47" s="24"/>
      <c r="G47" s="24"/>
      <c r="H47" s="26" t="str">
        <f t="shared" si="5"/>
        <v/>
      </c>
      <c r="I47" s="24"/>
      <c r="J47" s="24"/>
      <c r="K47" s="26" t="str">
        <f t="shared" si="1"/>
        <v/>
      </c>
      <c r="L47" s="24"/>
      <c r="M47" s="26"/>
      <c r="N47" s="26" t="str">
        <f t="shared" si="2"/>
        <v/>
      </c>
      <c r="O47" s="12"/>
      <c r="P47" s="23" t="str">
        <f t="shared" si="3"/>
        <v>--------</v>
      </c>
      <c r="Q47" s="16" t="str">
        <f t="shared" si="4"/>
        <v>--------</v>
      </c>
    </row>
    <row r="48" spans="1:17" ht="12.9" customHeight="1" x14ac:dyDescent="0.3">
      <c r="A48" s="33" t="s">
        <v>108</v>
      </c>
      <c r="B48" s="29" t="s">
        <v>109</v>
      </c>
      <c r="C48" s="22"/>
      <c r="D48" s="24"/>
      <c r="E48" s="26" t="str">
        <f t="shared" si="0"/>
        <v/>
      </c>
      <c r="F48" s="24"/>
      <c r="G48" s="24"/>
      <c r="H48" s="26" t="str">
        <f t="shared" si="5"/>
        <v/>
      </c>
      <c r="I48" s="24"/>
      <c r="J48" s="24"/>
      <c r="K48" s="26" t="str">
        <f t="shared" si="1"/>
        <v/>
      </c>
      <c r="L48" s="24"/>
      <c r="M48" s="26"/>
      <c r="N48" s="26" t="str">
        <f t="shared" si="2"/>
        <v/>
      </c>
      <c r="O48" s="12"/>
      <c r="P48" s="23" t="str">
        <f t="shared" si="3"/>
        <v>--------</v>
      </c>
      <c r="Q48" s="16" t="str">
        <f t="shared" si="4"/>
        <v>--------</v>
      </c>
    </row>
    <row r="49" spans="1:17" ht="12.9" customHeight="1" x14ac:dyDescent="0.3">
      <c r="A49" s="33" t="s">
        <v>110</v>
      </c>
      <c r="B49" s="29" t="s">
        <v>111</v>
      </c>
      <c r="C49" s="22"/>
      <c r="D49" s="24"/>
      <c r="E49" s="26" t="str">
        <f t="shared" si="0"/>
        <v/>
      </c>
      <c r="F49" s="24"/>
      <c r="G49" s="24">
        <v>9</v>
      </c>
      <c r="H49" s="26">
        <f t="shared" si="5"/>
        <v>9</v>
      </c>
      <c r="I49" s="24"/>
      <c r="J49" s="24"/>
      <c r="K49" s="26" t="str">
        <f t="shared" si="1"/>
        <v/>
      </c>
      <c r="L49" s="24"/>
      <c r="M49" s="26"/>
      <c r="N49" s="26" t="str">
        <f t="shared" si="2"/>
        <v/>
      </c>
      <c r="O49" s="12"/>
      <c r="P49" s="23">
        <f t="shared" si="3"/>
        <v>9</v>
      </c>
      <c r="Q49" s="16" t="str">
        <f t="shared" si="4"/>
        <v>F</v>
      </c>
    </row>
    <row r="50" spans="1:17" ht="12.9" customHeight="1" x14ac:dyDescent="0.3">
      <c r="A50" s="33" t="s">
        <v>112</v>
      </c>
      <c r="B50" s="29" t="s">
        <v>113</v>
      </c>
      <c r="C50" s="22"/>
      <c r="D50" s="24"/>
      <c r="E50" s="26" t="str">
        <f t="shared" si="0"/>
        <v/>
      </c>
      <c r="F50" s="24"/>
      <c r="G50" s="24"/>
      <c r="H50" s="26" t="str">
        <f t="shared" si="5"/>
        <v/>
      </c>
      <c r="I50" s="24"/>
      <c r="J50" s="24"/>
      <c r="K50" s="26" t="str">
        <f t="shared" si="1"/>
        <v/>
      </c>
      <c r="L50" s="24"/>
      <c r="M50" s="26"/>
      <c r="N50" s="26" t="str">
        <f t="shared" si="2"/>
        <v/>
      </c>
      <c r="O50" s="12"/>
      <c r="P50" s="23" t="str">
        <f t="shared" si="3"/>
        <v>--------</v>
      </c>
      <c r="Q50" s="16" t="str">
        <f t="shared" si="4"/>
        <v>--------</v>
      </c>
    </row>
    <row r="51" spans="1:17" ht="12.9" customHeight="1" x14ac:dyDescent="0.3">
      <c r="A51" s="33" t="s">
        <v>114</v>
      </c>
      <c r="B51" s="29" t="s">
        <v>115</v>
      </c>
      <c r="C51" s="22"/>
      <c r="D51" s="24"/>
      <c r="E51" s="26" t="str">
        <f t="shared" si="0"/>
        <v/>
      </c>
      <c r="F51" s="24"/>
      <c r="G51" s="24"/>
      <c r="H51" s="26" t="str">
        <f t="shared" si="5"/>
        <v/>
      </c>
      <c r="I51" s="24"/>
      <c r="J51" s="24"/>
      <c r="K51" s="26" t="str">
        <f t="shared" si="1"/>
        <v/>
      </c>
      <c r="L51" s="24"/>
      <c r="M51" s="26"/>
      <c r="N51" s="26" t="str">
        <f t="shared" si="2"/>
        <v/>
      </c>
      <c r="O51" s="12"/>
      <c r="P51" s="23" t="str">
        <f t="shared" si="3"/>
        <v>--------</v>
      </c>
      <c r="Q51" s="16" t="str">
        <f t="shared" si="4"/>
        <v>--------</v>
      </c>
    </row>
    <row r="52" spans="1:17" ht="12.9" customHeight="1" x14ac:dyDescent="0.3">
      <c r="A52" s="33" t="s">
        <v>116</v>
      </c>
      <c r="B52" s="29" t="s">
        <v>117</v>
      </c>
      <c r="C52" s="22">
        <v>0</v>
      </c>
      <c r="D52" s="24">
        <v>0</v>
      </c>
      <c r="E52" s="26">
        <f t="shared" si="0"/>
        <v>0</v>
      </c>
      <c r="F52" s="24">
        <v>0</v>
      </c>
      <c r="G52" s="24">
        <v>0</v>
      </c>
      <c r="H52" s="26">
        <f t="shared" si="5"/>
        <v>0</v>
      </c>
      <c r="I52" s="24">
        <v>0</v>
      </c>
      <c r="J52" s="24">
        <v>4</v>
      </c>
      <c r="K52" s="26">
        <f t="shared" si="1"/>
        <v>4</v>
      </c>
      <c r="L52" s="24">
        <v>0</v>
      </c>
      <c r="M52" s="26">
        <v>0</v>
      </c>
      <c r="N52" s="26">
        <f t="shared" si="2"/>
        <v>0</v>
      </c>
      <c r="O52" s="12"/>
      <c r="P52" s="23">
        <f t="shared" si="3"/>
        <v>4</v>
      </c>
      <c r="Q52" s="16" t="str">
        <f t="shared" si="4"/>
        <v>F</v>
      </c>
    </row>
    <row r="53" spans="1:17" ht="12.9" customHeight="1" x14ac:dyDescent="0.3">
      <c r="A53" s="33" t="s">
        <v>118</v>
      </c>
      <c r="B53" s="29" t="s">
        <v>119</v>
      </c>
      <c r="C53" s="22">
        <v>0</v>
      </c>
      <c r="D53" s="24">
        <v>14</v>
      </c>
      <c r="E53" s="26">
        <f t="shared" si="0"/>
        <v>14</v>
      </c>
      <c r="F53" s="24">
        <v>4</v>
      </c>
      <c r="G53" s="24">
        <v>14</v>
      </c>
      <c r="H53" s="26">
        <f t="shared" si="5"/>
        <v>18</v>
      </c>
      <c r="I53" s="24">
        <v>0</v>
      </c>
      <c r="J53" s="24">
        <v>7</v>
      </c>
      <c r="K53" s="26">
        <f t="shared" si="1"/>
        <v>7</v>
      </c>
      <c r="L53" s="24">
        <v>3</v>
      </c>
      <c r="M53" s="26">
        <v>7</v>
      </c>
      <c r="N53" s="26">
        <f t="shared" si="2"/>
        <v>10</v>
      </c>
      <c r="O53" s="12"/>
      <c r="P53" s="23">
        <f t="shared" si="3"/>
        <v>28</v>
      </c>
      <c r="Q53" s="16" t="str">
        <f t="shared" si="4"/>
        <v>F</v>
      </c>
    </row>
    <row r="54" spans="1:17" ht="12.9" customHeight="1" x14ac:dyDescent="0.3">
      <c r="A54" s="33" t="s">
        <v>120</v>
      </c>
      <c r="B54" s="29" t="s">
        <v>121</v>
      </c>
      <c r="C54" s="22"/>
      <c r="D54" s="24"/>
      <c r="E54" s="26" t="str">
        <f t="shared" si="0"/>
        <v/>
      </c>
      <c r="F54" s="24"/>
      <c r="G54" s="24"/>
      <c r="H54" s="26" t="str">
        <f t="shared" si="5"/>
        <v/>
      </c>
      <c r="I54" s="24"/>
      <c r="J54" s="24"/>
      <c r="K54" s="26" t="str">
        <f t="shared" si="1"/>
        <v/>
      </c>
      <c r="L54" s="24"/>
      <c r="M54" s="26"/>
      <c r="N54" s="26" t="str">
        <f t="shared" si="2"/>
        <v/>
      </c>
      <c r="O54" s="12"/>
      <c r="P54" s="23" t="str">
        <f t="shared" si="3"/>
        <v>--------</v>
      </c>
      <c r="Q54" s="16" t="str">
        <f t="shared" si="4"/>
        <v>--------</v>
      </c>
    </row>
    <row r="55" spans="1:17" ht="12.9" customHeight="1" x14ac:dyDescent="0.3">
      <c r="A55" s="33" t="s">
        <v>122</v>
      </c>
      <c r="B55" s="29" t="s">
        <v>123</v>
      </c>
      <c r="C55" s="22"/>
      <c r="D55" s="24"/>
      <c r="E55" s="26" t="str">
        <f t="shared" si="0"/>
        <v/>
      </c>
      <c r="F55" s="24"/>
      <c r="G55" s="24"/>
      <c r="H55" s="26" t="str">
        <f t="shared" si="5"/>
        <v/>
      </c>
      <c r="I55" s="24"/>
      <c r="J55" s="24"/>
      <c r="K55" s="26" t="str">
        <f t="shared" si="1"/>
        <v/>
      </c>
      <c r="L55" s="24"/>
      <c r="M55" s="26"/>
      <c r="N55" s="26" t="str">
        <f t="shared" si="2"/>
        <v/>
      </c>
      <c r="O55" s="12"/>
      <c r="P55" s="23" t="str">
        <f t="shared" si="3"/>
        <v>--------</v>
      </c>
      <c r="Q55" s="16" t="str">
        <f t="shared" si="4"/>
        <v>--------</v>
      </c>
    </row>
    <row r="56" spans="1:17" ht="12.9" customHeight="1" x14ac:dyDescent="0.3">
      <c r="A56" s="33" t="s">
        <v>124</v>
      </c>
      <c r="B56" s="29" t="s">
        <v>125</v>
      </c>
      <c r="C56" s="22">
        <v>4</v>
      </c>
      <c r="D56" s="24">
        <v>0</v>
      </c>
      <c r="E56" s="26">
        <f t="shared" si="0"/>
        <v>4</v>
      </c>
      <c r="F56" s="24"/>
      <c r="G56" s="24"/>
      <c r="H56" s="26" t="str">
        <f t="shared" si="5"/>
        <v/>
      </c>
      <c r="I56" s="24"/>
      <c r="J56" s="24"/>
      <c r="K56" s="26" t="str">
        <f t="shared" si="1"/>
        <v/>
      </c>
      <c r="L56" s="24"/>
      <c r="M56" s="26"/>
      <c r="N56" s="26" t="str">
        <f t="shared" si="2"/>
        <v/>
      </c>
      <c r="O56" s="12"/>
      <c r="P56" s="23">
        <f t="shared" si="3"/>
        <v>4</v>
      </c>
      <c r="Q56" s="16" t="str">
        <f t="shared" si="4"/>
        <v>F</v>
      </c>
    </row>
    <row r="57" spans="1:17" ht="12.9" customHeight="1" x14ac:dyDescent="0.3">
      <c r="A57" s="33" t="s">
        <v>126</v>
      </c>
      <c r="B57" s="29" t="s">
        <v>127</v>
      </c>
      <c r="C57" s="22"/>
      <c r="D57" s="24"/>
      <c r="E57" s="26" t="str">
        <f t="shared" si="0"/>
        <v/>
      </c>
      <c r="F57" s="24"/>
      <c r="G57" s="24"/>
      <c r="H57" s="26" t="str">
        <f t="shared" si="5"/>
        <v/>
      </c>
      <c r="I57" s="24"/>
      <c r="J57" s="24"/>
      <c r="K57" s="26" t="str">
        <f t="shared" si="1"/>
        <v/>
      </c>
      <c r="L57" s="24"/>
      <c r="M57" s="26"/>
      <c r="N57" s="26" t="str">
        <f t="shared" si="2"/>
        <v/>
      </c>
      <c r="O57" s="12"/>
      <c r="P57" s="23" t="str">
        <f t="shared" si="3"/>
        <v>--------</v>
      </c>
      <c r="Q57" s="16" t="str">
        <f t="shared" si="4"/>
        <v>--------</v>
      </c>
    </row>
    <row r="58" spans="1:17" ht="12.9" customHeight="1" x14ac:dyDescent="0.3">
      <c r="A58" s="33" t="s">
        <v>128</v>
      </c>
      <c r="B58" s="29" t="s">
        <v>129</v>
      </c>
      <c r="C58" s="22"/>
      <c r="D58" s="24"/>
      <c r="E58" s="26" t="str">
        <f t="shared" si="0"/>
        <v/>
      </c>
      <c r="F58" s="24">
        <v>0</v>
      </c>
      <c r="G58" s="24">
        <v>0</v>
      </c>
      <c r="H58" s="26">
        <f t="shared" si="5"/>
        <v>0</v>
      </c>
      <c r="I58" s="24"/>
      <c r="J58" s="24"/>
      <c r="K58" s="26" t="str">
        <f t="shared" si="1"/>
        <v/>
      </c>
      <c r="L58" s="24"/>
      <c r="M58" s="26"/>
      <c r="N58" s="26" t="str">
        <f t="shared" si="2"/>
        <v/>
      </c>
      <c r="O58" s="12"/>
      <c r="P58" s="23">
        <f t="shared" si="3"/>
        <v>0</v>
      </c>
      <c r="Q58" s="16" t="str">
        <f t="shared" si="4"/>
        <v>F</v>
      </c>
    </row>
    <row r="59" spans="1:17" ht="12.9" customHeight="1" x14ac:dyDescent="0.3">
      <c r="A59" s="33" t="s">
        <v>130</v>
      </c>
      <c r="B59" s="29" t="s">
        <v>131</v>
      </c>
      <c r="C59" s="22">
        <v>1</v>
      </c>
      <c r="D59" s="24">
        <v>18</v>
      </c>
      <c r="E59" s="26">
        <f t="shared" si="0"/>
        <v>19</v>
      </c>
      <c r="F59" s="24">
        <v>10</v>
      </c>
      <c r="G59" s="24">
        <v>18</v>
      </c>
      <c r="H59" s="26">
        <f t="shared" si="5"/>
        <v>28</v>
      </c>
      <c r="I59" s="24">
        <v>0</v>
      </c>
      <c r="J59" s="24">
        <v>7</v>
      </c>
      <c r="K59" s="26">
        <f t="shared" si="1"/>
        <v>7</v>
      </c>
      <c r="L59" s="24"/>
      <c r="M59" s="26"/>
      <c r="N59" s="26" t="str">
        <f t="shared" si="2"/>
        <v/>
      </c>
      <c r="O59" s="12"/>
      <c r="P59" s="23">
        <f t="shared" si="3"/>
        <v>35</v>
      </c>
      <c r="Q59" s="16" t="str">
        <f t="shared" si="4"/>
        <v>F</v>
      </c>
    </row>
    <row r="60" spans="1:17" ht="12.9" customHeight="1" x14ac:dyDescent="0.3">
      <c r="A60" s="33" t="s">
        <v>132</v>
      </c>
      <c r="B60" s="29" t="s">
        <v>133</v>
      </c>
      <c r="C60" s="22">
        <v>0</v>
      </c>
      <c r="D60" s="24">
        <v>4</v>
      </c>
      <c r="E60" s="26">
        <f t="shared" si="0"/>
        <v>4</v>
      </c>
      <c r="F60" s="24">
        <v>0</v>
      </c>
      <c r="G60" s="24">
        <v>1</v>
      </c>
      <c r="H60" s="26">
        <f t="shared" si="5"/>
        <v>1</v>
      </c>
      <c r="I60" s="24">
        <v>0</v>
      </c>
      <c r="J60" s="24">
        <v>0</v>
      </c>
      <c r="K60" s="26">
        <f t="shared" si="1"/>
        <v>0</v>
      </c>
      <c r="L60" s="24"/>
      <c r="M60" s="26"/>
      <c r="N60" s="26" t="str">
        <f t="shared" si="2"/>
        <v/>
      </c>
      <c r="O60" s="12"/>
      <c r="P60" s="23">
        <f t="shared" si="3"/>
        <v>4</v>
      </c>
      <c r="Q60" s="16" t="str">
        <f t="shared" si="4"/>
        <v>F</v>
      </c>
    </row>
    <row r="61" spans="1:17" ht="12.9" customHeight="1" x14ac:dyDescent="0.3">
      <c r="A61" s="33" t="s">
        <v>134</v>
      </c>
      <c r="B61" s="29" t="s">
        <v>135</v>
      </c>
      <c r="C61" s="22"/>
      <c r="D61" s="24"/>
      <c r="E61" s="26" t="str">
        <f t="shared" si="0"/>
        <v/>
      </c>
      <c r="F61" s="24"/>
      <c r="G61" s="24"/>
      <c r="H61" s="26" t="str">
        <f t="shared" si="5"/>
        <v/>
      </c>
      <c r="I61" s="24"/>
      <c r="J61" s="24"/>
      <c r="K61" s="26" t="str">
        <f t="shared" si="1"/>
        <v/>
      </c>
      <c r="L61" s="24"/>
      <c r="M61" s="26"/>
      <c r="N61" s="26" t="str">
        <f t="shared" si="2"/>
        <v/>
      </c>
      <c r="O61" s="12"/>
      <c r="P61" s="23" t="str">
        <f t="shared" si="3"/>
        <v>--------</v>
      </c>
      <c r="Q61" s="16" t="str">
        <f t="shared" si="4"/>
        <v>--------</v>
      </c>
    </row>
    <row r="62" spans="1:17" ht="12.9" customHeight="1" x14ac:dyDescent="0.3">
      <c r="A62" s="33" t="s">
        <v>136</v>
      </c>
      <c r="B62" s="29" t="s">
        <v>137</v>
      </c>
      <c r="C62" s="22">
        <v>0</v>
      </c>
      <c r="D62" s="24">
        <v>6</v>
      </c>
      <c r="E62" s="26">
        <f t="shared" si="0"/>
        <v>6</v>
      </c>
      <c r="F62" s="24">
        <v>0</v>
      </c>
      <c r="G62" s="24">
        <v>7</v>
      </c>
      <c r="H62" s="26">
        <f t="shared" si="5"/>
        <v>7</v>
      </c>
      <c r="I62" s="24">
        <v>0</v>
      </c>
      <c r="J62" s="24">
        <v>0</v>
      </c>
      <c r="K62" s="26">
        <f t="shared" si="1"/>
        <v>0</v>
      </c>
      <c r="L62" s="24"/>
      <c r="M62" s="26"/>
      <c r="N62" s="26" t="str">
        <f t="shared" si="2"/>
        <v/>
      </c>
      <c r="O62" s="12"/>
      <c r="P62" s="23">
        <f t="shared" si="3"/>
        <v>7</v>
      </c>
      <c r="Q62" s="16" t="str">
        <f t="shared" si="4"/>
        <v>F</v>
      </c>
    </row>
    <row r="63" spans="1:17" ht="12.9" customHeight="1" x14ac:dyDescent="0.3">
      <c r="A63" s="33" t="s">
        <v>138</v>
      </c>
      <c r="B63" s="29" t="s">
        <v>139</v>
      </c>
      <c r="C63" s="22">
        <v>11</v>
      </c>
      <c r="D63" s="24">
        <v>14</v>
      </c>
      <c r="E63" s="26">
        <f t="shared" si="0"/>
        <v>25</v>
      </c>
      <c r="F63" s="24"/>
      <c r="G63" s="24"/>
      <c r="H63" s="26" t="str">
        <f t="shared" si="5"/>
        <v/>
      </c>
      <c r="I63" s="24"/>
      <c r="J63" s="24"/>
      <c r="K63" s="26" t="str">
        <f t="shared" si="1"/>
        <v/>
      </c>
      <c r="L63" s="24">
        <v>6</v>
      </c>
      <c r="M63" s="26">
        <v>0</v>
      </c>
      <c r="N63" s="26">
        <f t="shared" si="2"/>
        <v>6</v>
      </c>
      <c r="O63" s="12"/>
      <c r="P63" s="23">
        <f t="shared" si="3"/>
        <v>31</v>
      </c>
      <c r="Q63" s="16" t="str">
        <f t="shared" si="4"/>
        <v>F</v>
      </c>
    </row>
    <row r="64" spans="1:17" ht="12.9" customHeight="1" x14ac:dyDescent="0.3">
      <c r="A64" s="33" t="s">
        <v>140</v>
      </c>
      <c r="B64" s="29" t="s">
        <v>141</v>
      </c>
      <c r="C64" s="22"/>
      <c r="D64" s="24"/>
      <c r="E64" s="26" t="str">
        <f t="shared" si="0"/>
        <v/>
      </c>
      <c r="F64" s="24"/>
      <c r="G64" s="24"/>
      <c r="H64" s="26" t="str">
        <f t="shared" si="5"/>
        <v/>
      </c>
      <c r="I64" s="24"/>
      <c r="J64" s="24"/>
      <c r="K64" s="26" t="str">
        <f t="shared" si="1"/>
        <v/>
      </c>
      <c r="L64" s="24"/>
      <c r="M64" s="26"/>
      <c r="N64" s="26" t="str">
        <f t="shared" si="2"/>
        <v/>
      </c>
      <c r="O64" s="12"/>
      <c r="P64" s="23" t="str">
        <f t="shared" si="3"/>
        <v>--------</v>
      </c>
      <c r="Q64" s="16" t="str">
        <f t="shared" si="4"/>
        <v>--------</v>
      </c>
    </row>
    <row r="65" spans="1:27" ht="12.9" customHeight="1" x14ac:dyDescent="0.3">
      <c r="A65" s="33" t="s">
        <v>142</v>
      </c>
      <c r="B65" s="29" t="s">
        <v>143</v>
      </c>
      <c r="C65" s="22">
        <v>0</v>
      </c>
      <c r="D65" s="24">
        <v>7</v>
      </c>
      <c r="E65" s="26">
        <f t="shared" si="0"/>
        <v>7</v>
      </c>
      <c r="F65" s="24">
        <v>4</v>
      </c>
      <c r="G65" s="24">
        <v>12</v>
      </c>
      <c r="H65" s="26">
        <f t="shared" si="5"/>
        <v>16</v>
      </c>
      <c r="I65" s="24">
        <v>0</v>
      </c>
      <c r="J65" s="24">
        <v>0</v>
      </c>
      <c r="K65" s="26">
        <f t="shared" si="1"/>
        <v>0</v>
      </c>
      <c r="L65" s="24">
        <v>0</v>
      </c>
      <c r="M65" s="26">
        <v>1</v>
      </c>
      <c r="N65" s="26">
        <f t="shared" si="2"/>
        <v>1</v>
      </c>
      <c r="O65" s="12"/>
      <c r="P65" s="23">
        <f t="shared" si="3"/>
        <v>17</v>
      </c>
      <c r="Q65" s="16" t="str">
        <f t="shared" si="4"/>
        <v>F</v>
      </c>
    </row>
    <row r="66" spans="1:27" ht="12.9" customHeight="1" x14ac:dyDescent="0.3">
      <c r="A66" s="33" t="s">
        <v>144</v>
      </c>
      <c r="B66" s="29" t="s">
        <v>145</v>
      </c>
      <c r="C66" s="22">
        <v>7</v>
      </c>
      <c r="D66" s="24">
        <v>0</v>
      </c>
      <c r="E66" s="26">
        <f t="shared" si="0"/>
        <v>7</v>
      </c>
      <c r="F66" s="24">
        <v>7</v>
      </c>
      <c r="G66" s="24">
        <v>18</v>
      </c>
      <c r="H66" s="26">
        <f t="shared" si="5"/>
        <v>25</v>
      </c>
      <c r="I66" s="24">
        <v>5</v>
      </c>
      <c r="J66" s="24">
        <v>0</v>
      </c>
      <c r="K66" s="26">
        <f t="shared" si="1"/>
        <v>5</v>
      </c>
      <c r="L66" s="24">
        <v>5</v>
      </c>
      <c r="M66" s="26">
        <v>10</v>
      </c>
      <c r="N66" s="26">
        <f t="shared" si="2"/>
        <v>15</v>
      </c>
      <c r="O66" s="12"/>
      <c r="P66" s="23">
        <f t="shared" si="3"/>
        <v>40</v>
      </c>
      <c r="Q66" s="16" t="str">
        <f t="shared" si="4"/>
        <v>F</v>
      </c>
    </row>
    <row r="67" spans="1:27" ht="12.9" customHeight="1" x14ac:dyDescent="0.3">
      <c r="A67" s="33" t="s">
        <v>146</v>
      </c>
      <c r="B67" s="29" t="s">
        <v>147</v>
      </c>
      <c r="C67" s="22">
        <v>0</v>
      </c>
      <c r="D67" s="24">
        <v>17</v>
      </c>
      <c r="E67" s="26">
        <f t="shared" si="0"/>
        <v>17</v>
      </c>
      <c r="F67" s="24">
        <v>11</v>
      </c>
      <c r="G67" s="24">
        <v>17</v>
      </c>
      <c r="H67" s="26">
        <f t="shared" si="5"/>
        <v>28</v>
      </c>
      <c r="I67" s="24">
        <v>0</v>
      </c>
      <c r="J67" s="24">
        <v>11</v>
      </c>
      <c r="K67" s="26">
        <f t="shared" si="1"/>
        <v>11</v>
      </c>
      <c r="L67" s="24">
        <v>3</v>
      </c>
      <c r="M67" s="26">
        <v>11</v>
      </c>
      <c r="N67" s="26">
        <f t="shared" si="2"/>
        <v>14</v>
      </c>
      <c r="O67" s="12"/>
      <c r="P67" s="23">
        <f t="shared" si="3"/>
        <v>42</v>
      </c>
      <c r="Q67" s="16" t="str">
        <f t="shared" si="4"/>
        <v>F</v>
      </c>
    </row>
    <row r="68" spans="1:27" ht="12.9" customHeight="1" x14ac:dyDescent="0.3">
      <c r="A68" s="33" t="s">
        <v>148</v>
      </c>
      <c r="B68" s="29" t="s">
        <v>149</v>
      </c>
      <c r="C68" s="22"/>
      <c r="D68" s="24"/>
      <c r="E68" s="26" t="str">
        <f t="shared" si="0"/>
        <v/>
      </c>
      <c r="F68" s="24"/>
      <c r="G68" s="24"/>
      <c r="H68" s="26" t="str">
        <f t="shared" si="5"/>
        <v/>
      </c>
      <c r="I68" s="24"/>
      <c r="J68" s="24"/>
      <c r="K68" s="26" t="str">
        <f t="shared" si="1"/>
        <v/>
      </c>
      <c r="L68" s="24"/>
      <c r="M68" s="26"/>
      <c r="N68" s="26" t="str">
        <f t="shared" si="2"/>
        <v/>
      </c>
      <c r="O68" s="12"/>
      <c r="P68" s="23" t="str">
        <f t="shared" si="3"/>
        <v>--------</v>
      </c>
      <c r="Q68" s="16" t="str">
        <f t="shared" si="4"/>
        <v>--------</v>
      </c>
      <c r="AA68" s="16"/>
    </row>
    <row r="69" spans="1:27" ht="12.9" customHeight="1" x14ac:dyDescent="0.3">
      <c r="A69" s="33" t="s">
        <v>150</v>
      </c>
      <c r="B69" s="29" t="s">
        <v>151</v>
      </c>
      <c r="C69" s="22"/>
      <c r="D69" s="24"/>
      <c r="E69" s="26" t="str">
        <f t="shared" si="0"/>
        <v/>
      </c>
      <c r="F69" s="24"/>
      <c r="G69" s="24"/>
      <c r="H69" s="26" t="str">
        <f t="shared" si="5"/>
        <v/>
      </c>
      <c r="I69" s="24"/>
      <c r="J69" s="24"/>
      <c r="K69" s="26" t="str">
        <f t="shared" si="1"/>
        <v/>
      </c>
      <c r="L69" s="24"/>
      <c r="M69" s="26"/>
      <c r="N69" s="26" t="str">
        <f t="shared" si="2"/>
        <v/>
      </c>
      <c r="O69" s="12"/>
      <c r="P69" s="23" t="str">
        <f t="shared" si="3"/>
        <v>--------</v>
      </c>
      <c r="Q69" s="16" t="str">
        <f t="shared" si="4"/>
        <v>--------</v>
      </c>
    </row>
    <row r="70" spans="1:27" ht="12.9" customHeight="1" x14ac:dyDescent="0.3">
      <c r="A70" s="33" t="s">
        <v>152</v>
      </c>
      <c r="B70" s="29" t="s">
        <v>153</v>
      </c>
      <c r="C70" s="22">
        <v>15</v>
      </c>
      <c r="D70" s="24">
        <v>0</v>
      </c>
      <c r="E70" s="26">
        <f t="shared" si="0"/>
        <v>15</v>
      </c>
      <c r="F70" s="24">
        <v>15</v>
      </c>
      <c r="G70" s="24">
        <v>16</v>
      </c>
      <c r="H70" s="26">
        <f t="shared" si="5"/>
        <v>31</v>
      </c>
      <c r="I70" s="24">
        <v>12</v>
      </c>
      <c r="J70" s="24">
        <v>0</v>
      </c>
      <c r="K70" s="26">
        <f t="shared" si="1"/>
        <v>12</v>
      </c>
      <c r="L70" s="24">
        <v>12</v>
      </c>
      <c r="M70" s="26">
        <v>2</v>
      </c>
      <c r="N70" s="26">
        <f t="shared" si="2"/>
        <v>14</v>
      </c>
      <c r="O70" s="12"/>
      <c r="P70" s="23">
        <v>45</v>
      </c>
      <c r="Q70" s="36" t="s">
        <v>172</v>
      </c>
    </row>
    <row r="71" spans="1:27" ht="12.9" customHeight="1" x14ac:dyDescent="0.3">
      <c r="A71" s="33" t="s">
        <v>154</v>
      </c>
      <c r="B71" s="29" t="s">
        <v>155</v>
      </c>
      <c r="C71" s="22"/>
      <c r="D71" s="24"/>
      <c r="E71" s="26" t="str">
        <f t="shared" si="0"/>
        <v/>
      </c>
      <c r="F71" s="24"/>
      <c r="G71" s="24"/>
      <c r="H71" s="26" t="str">
        <f t="shared" si="5"/>
        <v/>
      </c>
      <c r="I71" s="24"/>
      <c r="J71" s="24"/>
      <c r="K71" s="26" t="str">
        <f t="shared" si="1"/>
        <v/>
      </c>
      <c r="L71" s="24"/>
      <c r="M71" s="26"/>
      <c r="N71" s="26" t="str">
        <f t="shared" si="2"/>
        <v/>
      </c>
      <c r="O71" s="12"/>
      <c r="P71" s="23" t="str">
        <f t="shared" si="3"/>
        <v>--------</v>
      </c>
      <c r="Q71" s="16" t="str">
        <f t="shared" si="4"/>
        <v>--------</v>
      </c>
    </row>
    <row r="72" spans="1:27" ht="12.9" customHeight="1" x14ac:dyDescent="0.3">
      <c r="A72" s="33" t="s">
        <v>156</v>
      </c>
      <c r="B72" s="29" t="s">
        <v>157</v>
      </c>
      <c r="C72" s="22"/>
      <c r="D72" s="24"/>
      <c r="E72" s="26" t="str">
        <f t="shared" si="0"/>
        <v/>
      </c>
      <c r="F72" s="24"/>
      <c r="G72" s="24"/>
      <c r="H72" s="26" t="str">
        <f t="shared" si="5"/>
        <v/>
      </c>
      <c r="I72" s="24"/>
      <c r="J72" s="24"/>
      <c r="K72" s="26" t="str">
        <f t="shared" si="1"/>
        <v/>
      </c>
      <c r="L72" s="24"/>
      <c r="M72" s="26"/>
      <c r="N72" s="26" t="str">
        <f t="shared" si="2"/>
        <v/>
      </c>
      <c r="O72" s="12"/>
      <c r="P72" s="23" t="str">
        <f t="shared" si="3"/>
        <v>--------</v>
      </c>
      <c r="Q72" s="16" t="str">
        <f t="shared" si="4"/>
        <v>--------</v>
      </c>
    </row>
    <row r="73" spans="1:27" ht="12.9" customHeight="1" x14ac:dyDescent="0.3">
      <c r="A73" s="33" t="s">
        <v>158</v>
      </c>
      <c r="B73" s="29" t="s">
        <v>159</v>
      </c>
      <c r="C73" s="22"/>
      <c r="D73" s="24"/>
      <c r="E73" s="26" t="str">
        <f t="shared" ref="E73:E79" si="6">IF(AND(C73="",D73=""),"",C73+D73)</f>
        <v/>
      </c>
      <c r="F73" s="24"/>
      <c r="G73" s="24"/>
      <c r="H73" s="26" t="str">
        <f t="shared" ref="H73:H79" si="7">IF(AND(F73="",G73=""),"",F73+G73)</f>
        <v/>
      </c>
      <c r="I73" s="24"/>
      <c r="J73" s="24"/>
      <c r="K73" s="26" t="str">
        <f t="shared" ref="K73:K79" si="8">IF(AND(I73="",J73=""),"",I73+J73)</f>
        <v/>
      </c>
      <c r="L73" s="24"/>
      <c r="M73" s="26"/>
      <c r="N73" s="26" t="str">
        <f t="shared" ref="N73:N79" si="9">IF(AND(L73="",M73=""),"",L73+M73)</f>
        <v/>
      </c>
      <c r="O73" s="12"/>
      <c r="P73" s="23" t="str">
        <f t="shared" ref="P73:P79" si="10">IF(AND(E73="",H73="",K73="",N73=""),"--------",MAX(E73,H73)+MAX(K73,N73)+O73)</f>
        <v>--------</v>
      </c>
      <c r="Q73" s="16" t="str">
        <f t="shared" ref="Q73:Q79" si="11">IF(NOT(ISNUMBER(P73)),"--------",IF(P73&gt;89,"A",IF(P73&gt;79,"B",IF(P73&gt;69,"C",IF(P73&gt;59,"D",IF(P73&gt;49,"E","F"))))))</f>
        <v>--------</v>
      </c>
    </row>
    <row r="74" spans="1:27" ht="12.9" customHeight="1" x14ac:dyDescent="0.3">
      <c r="A74" s="33" t="s">
        <v>160</v>
      </c>
      <c r="B74" s="29" t="s">
        <v>161</v>
      </c>
      <c r="C74" s="22"/>
      <c r="D74" s="24"/>
      <c r="E74" s="26" t="str">
        <f t="shared" si="6"/>
        <v/>
      </c>
      <c r="F74" s="24"/>
      <c r="G74" s="24"/>
      <c r="H74" s="26" t="str">
        <f t="shared" si="7"/>
        <v/>
      </c>
      <c r="I74" s="24"/>
      <c r="J74" s="24"/>
      <c r="K74" s="26" t="str">
        <f t="shared" si="8"/>
        <v/>
      </c>
      <c r="L74" s="24"/>
      <c r="M74" s="26"/>
      <c r="N74" s="26" t="str">
        <f t="shared" si="9"/>
        <v/>
      </c>
      <c r="O74" s="12"/>
      <c r="P74" s="23" t="str">
        <f t="shared" si="10"/>
        <v>--------</v>
      </c>
      <c r="Q74" s="16" t="str">
        <f t="shared" si="11"/>
        <v>--------</v>
      </c>
    </row>
    <row r="75" spans="1:27" ht="12.9" customHeight="1" x14ac:dyDescent="0.3">
      <c r="A75" s="33" t="s">
        <v>162</v>
      </c>
      <c r="B75" s="29" t="s">
        <v>163</v>
      </c>
      <c r="C75" s="22"/>
      <c r="D75" s="24"/>
      <c r="E75" s="26" t="str">
        <f t="shared" si="6"/>
        <v/>
      </c>
      <c r="F75" s="24">
        <v>0</v>
      </c>
      <c r="G75" s="24">
        <v>6</v>
      </c>
      <c r="H75" s="26">
        <f t="shared" si="7"/>
        <v>6</v>
      </c>
      <c r="I75" s="24">
        <v>3</v>
      </c>
      <c r="J75" s="24">
        <v>3</v>
      </c>
      <c r="K75" s="26">
        <f t="shared" si="8"/>
        <v>6</v>
      </c>
      <c r="L75" s="24"/>
      <c r="M75" s="26"/>
      <c r="N75" s="26" t="str">
        <f t="shared" si="9"/>
        <v/>
      </c>
      <c r="O75" s="12"/>
      <c r="P75" s="23">
        <f t="shared" si="10"/>
        <v>12</v>
      </c>
      <c r="Q75" s="16" t="str">
        <f t="shared" si="11"/>
        <v>F</v>
      </c>
    </row>
    <row r="76" spans="1:27" ht="12.9" customHeight="1" x14ac:dyDescent="0.3">
      <c r="A76" s="33" t="s">
        <v>164</v>
      </c>
      <c r="B76" s="29" t="s">
        <v>165</v>
      </c>
      <c r="C76" s="22"/>
      <c r="D76" s="24"/>
      <c r="E76" s="26" t="str">
        <f t="shared" si="6"/>
        <v/>
      </c>
      <c r="F76" s="24"/>
      <c r="G76" s="24"/>
      <c r="H76" s="26" t="str">
        <f t="shared" si="7"/>
        <v/>
      </c>
      <c r="I76" s="24"/>
      <c r="J76" s="24"/>
      <c r="K76" s="26" t="str">
        <f t="shared" si="8"/>
        <v/>
      </c>
      <c r="L76" s="24"/>
      <c r="M76" s="26"/>
      <c r="N76" s="26" t="str">
        <f t="shared" si="9"/>
        <v/>
      </c>
      <c r="O76" s="12"/>
      <c r="P76" s="23" t="str">
        <f t="shared" si="10"/>
        <v>--------</v>
      </c>
      <c r="Q76" s="16" t="str">
        <f t="shared" si="11"/>
        <v>--------</v>
      </c>
    </row>
    <row r="77" spans="1:27" ht="12.9" customHeight="1" x14ac:dyDescent="0.3">
      <c r="A77" s="33" t="s">
        <v>166</v>
      </c>
      <c r="B77" s="29" t="s">
        <v>167</v>
      </c>
      <c r="C77" s="22"/>
      <c r="D77" s="24"/>
      <c r="E77" s="26" t="str">
        <f t="shared" si="6"/>
        <v/>
      </c>
      <c r="F77" s="24"/>
      <c r="G77" s="24"/>
      <c r="H77" s="26" t="str">
        <f t="shared" si="7"/>
        <v/>
      </c>
      <c r="I77" s="24"/>
      <c r="J77" s="24"/>
      <c r="K77" s="26" t="str">
        <f t="shared" si="8"/>
        <v/>
      </c>
      <c r="L77" s="24"/>
      <c r="M77" s="26"/>
      <c r="N77" s="26" t="str">
        <f t="shared" si="9"/>
        <v/>
      </c>
      <c r="O77" s="12"/>
      <c r="P77" s="23" t="str">
        <f t="shared" si="10"/>
        <v>--------</v>
      </c>
      <c r="Q77" s="16" t="str">
        <f t="shared" si="11"/>
        <v>--------</v>
      </c>
    </row>
    <row r="78" spans="1:27" ht="12.9" customHeight="1" x14ac:dyDescent="0.3">
      <c r="A78" s="33" t="s">
        <v>168</v>
      </c>
      <c r="B78" s="29" t="s">
        <v>169</v>
      </c>
      <c r="C78" s="22"/>
      <c r="D78" s="24"/>
      <c r="E78" s="26" t="str">
        <f t="shared" si="6"/>
        <v/>
      </c>
      <c r="F78" s="24"/>
      <c r="G78" s="24"/>
      <c r="H78" s="26" t="str">
        <f t="shared" si="7"/>
        <v/>
      </c>
      <c r="I78" s="24"/>
      <c r="J78" s="24"/>
      <c r="K78" s="26" t="str">
        <f t="shared" si="8"/>
        <v/>
      </c>
      <c r="L78" s="24"/>
      <c r="M78" s="26"/>
      <c r="N78" s="26" t="str">
        <f t="shared" si="9"/>
        <v/>
      </c>
      <c r="O78" s="12"/>
      <c r="P78" s="23" t="str">
        <f t="shared" si="10"/>
        <v>--------</v>
      </c>
      <c r="Q78" s="16" t="str">
        <f t="shared" si="11"/>
        <v>--------</v>
      </c>
    </row>
    <row r="79" spans="1:27" ht="12.9" customHeight="1" x14ac:dyDescent="0.3">
      <c r="A79" s="30" t="s">
        <v>170</v>
      </c>
      <c r="B79" s="31" t="s">
        <v>171</v>
      </c>
      <c r="C79" s="22"/>
      <c r="D79" s="24"/>
      <c r="E79" s="26" t="str">
        <f t="shared" si="6"/>
        <v/>
      </c>
      <c r="F79" s="24"/>
      <c r="G79" s="24"/>
      <c r="H79" s="26" t="str">
        <f t="shared" si="7"/>
        <v/>
      </c>
      <c r="I79" s="24"/>
      <c r="J79" s="24"/>
      <c r="K79" s="26" t="str">
        <f t="shared" si="8"/>
        <v/>
      </c>
      <c r="L79" s="24"/>
      <c r="M79" s="26"/>
      <c r="N79" s="26" t="str">
        <f t="shared" si="9"/>
        <v/>
      </c>
      <c r="O79" s="12"/>
      <c r="P79" s="23" t="str">
        <f t="shared" si="10"/>
        <v>--------</v>
      </c>
      <c r="Q79" s="16" t="str">
        <f t="shared" si="11"/>
        <v>--------</v>
      </c>
    </row>
  </sheetData>
  <sheetProtection selectLockedCells="1" selectUnlockedCells="1"/>
  <mergeCells count="17">
    <mergeCell ref="A5:A7"/>
    <mergeCell ref="B5:B7"/>
    <mergeCell ref="C5:O5"/>
    <mergeCell ref="P5:P7"/>
    <mergeCell ref="Q5:Q7"/>
    <mergeCell ref="C6:E6"/>
    <mergeCell ref="F6:H6"/>
    <mergeCell ref="I6:K6"/>
    <mergeCell ref="L6:N6"/>
    <mergeCell ref="A1:O1"/>
    <mergeCell ref="P1:Q1"/>
    <mergeCell ref="A2:L2"/>
    <mergeCell ref="M2:Q2"/>
    <mergeCell ref="A3:C3"/>
    <mergeCell ref="D3:G3"/>
    <mergeCell ref="H3:N3"/>
    <mergeCell ref="O3:Q3"/>
  </mergeCells>
  <pageMargins left="0.25" right="0.25" top="0.75" bottom="0.75" header="0.3" footer="0.3"/>
  <pageSetup paperSize="9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zoomScaleNormal="100" workbookViewId="0">
      <selection activeCell="J23" sqref="J23"/>
    </sheetView>
  </sheetViews>
  <sheetFormatPr defaultColWidth="9.109375" defaultRowHeight="12.75" customHeight="1" x14ac:dyDescent="0.25"/>
  <cols>
    <col min="1" max="1" width="11.109375" style="1" customWidth="1"/>
    <col min="2" max="2" width="25.33203125" style="1" customWidth="1"/>
    <col min="3" max="3" width="13.33203125" style="1" customWidth="1"/>
    <col min="4" max="4" width="11.88671875" style="1" customWidth="1"/>
    <col min="5" max="5" width="12.6640625" style="1" customWidth="1"/>
    <col min="6" max="6" width="13.5546875" style="1" customWidth="1"/>
    <col min="7" max="16384" width="9.109375" style="1"/>
  </cols>
  <sheetData>
    <row r="1" spans="1:6" s="3" customFormat="1" ht="36.75" customHeight="1" x14ac:dyDescent="0.3">
      <c r="A1" s="59" t="s">
        <v>7</v>
      </c>
      <c r="B1" s="60"/>
      <c r="C1" s="60"/>
      <c r="D1" s="60"/>
      <c r="E1" s="61"/>
      <c r="F1" s="4" t="s">
        <v>8</v>
      </c>
    </row>
    <row r="2" spans="1:6" ht="17.25" customHeight="1" x14ac:dyDescent="0.25">
      <c r="A2" s="62" t="s">
        <v>24</v>
      </c>
      <c r="B2" s="63"/>
      <c r="C2" s="63"/>
      <c r="D2" s="63"/>
      <c r="E2" s="63"/>
      <c r="F2" s="64"/>
    </row>
    <row r="3" spans="1:6" ht="27" customHeight="1" x14ac:dyDescent="0.25">
      <c r="A3" s="65" t="s">
        <v>20</v>
      </c>
      <c r="B3" s="66"/>
      <c r="C3" s="65" t="s">
        <v>25</v>
      </c>
      <c r="D3" s="67"/>
      <c r="E3" s="67"/>
      <c r="F3" s="66"/>
    </row>
    <row r="4" spans="1:6" ht="17.25" customHeight="1" x14ac:dyDescent="0.25">
      <c r="A4" s="68" t="s">
        <v>22</v>
      </c>
      <c r="B4" s="68"/>
      <c r="C4" s="68"/>
      <c r="D4" s="68" t="s">
        <v>27</v>
      </c>
      <c r="E4" s="68"/>
      <c r="F4" s="68"/>
    </row>
    <row r="5" spans="1:6" ht="4.5" customHeight="1" x14ac:dyDescent="0.3">
      <c r="A5" s="74"/>
      <c r="B5" s="74"/>
      <c r="C5" s="74"/>
      <c r="D5" s="74"/>
      <c r="E5" s="74"/>
      <c r="F5" s="74"/>
    </row>
    <row r="6" spans="1:6" s="2" customFormat="1" ht="25.5" customHeight="1" x14ac:dyDescent="0.3">
      <c r="A6" s="69" t="s">
        <v>1</v>
      </c>
      <c r="B6" s="71" t="s">
        <v>9</v>
      </c>
      <c r="C6" s="71"/>
      <c r="D6" s="73" t="s">
        <v>10</v>
      </c>
      <c r="E6" s="73"/>
      <c r="F6" s="71" t="s">
        <v>11</v>
      </c>
    </row>
    <row r="7" spans="1:6" s="2" customFormat="1" ht="42" customHeight="1" thickTop="1" x14ac:dyDescent="0.3">
      <c r="A7" s="70"/>
      <c r="B7" s="72"/>
      <c r="C7" s="72"/>
      <c r="D7" s="8" t="s">
        <v>12</v>
      </c>
      <c r="E7" s="9" t="s">
        <v>13</v>
      </c>
      <c r="F7" s="72"/>
    </row>
    <row r="8" spans="1:6" ht="17.100000000000001" customHeight="1" x14ac:dyDescent="0.25">
      <c r="A8" s="13" t="str">
        <f>' Evidencija'!A8</f>
        <v>1/2021</v>
      </c>
      <c r="B8" s="13" t="str">
        <f>' Evidencija'!B8</f>
        <v>Jovićević Milica</v>
      </c>
      <c r="C8" s="10"/>
      <c r="D8" s="35">
        <f>IF(AND(' Evidencija'!E8="",' Evidencija'!H8=""),"------",MAX(' Evidencija'!E8,' Evidencija'!H8))</f>
        <v>32</v>
      </c>
      <c r="E8" s="35">
        <f>IF(AND(' Evidencija'!K8="",' Evidencija'!N8="",' Evidencija'!O8=""),"------",MAX(' Evidencija'!K8,' Evidencija'!N8)+' Evidencija'!O8)</f>
        <v>35</v>
      </c>
      <c r="F8" s="5" t="str">
        <f>' Evidencija'!Q8</f>
        <v>D</v>
      </c>
    </row>
    <row r="9" spans="1:6" ht="17.100000000000001" customHeight="1" x14ac:dyDescent="0.25">
      <c r="A9" s="13" t="str">
        <f>' Evidencija'!A9</f>
        <v>2/2021</v>
      </c>
      <c r="B9" s="13" t="str">
        <f>' Evidencija'!B9</f>
        <v>Žunjić Anja</v>
      </c>
      <c r="C9" s="10"/>
      <c r="D9" s="35">
        <f>IF(AND(' Evidencija'!E9="",' Evidencija'!H9=""),"------",MAX(' Evidencija'!E9,' Evidencija'!H9))</f>
        <v>6</v>
      </c>
      <c r="E9" s="35">
        <f>IF(AND(' Evidencija'!K9="",' Evidencija'!N9="",' Evidencija'!O9=""),"------",MAX(' Evidencija'!K9,' Evidencija'!N9)+' Evidencija'!O9)</f>
        <v>0</v>
      </c>
      <c r="F9" s="5" t="str">
        <f>' Evidencija'!Q9</f>
        <v>F</v>
      </c>
    </row>
    <row r="10" spans="1:6" ht="17.100000000000001" customHeight="1" x14ac:dyDescent="0.25">
      <c r="A10" s="13" t="str">
        <f>' Evidencija'!A10</f>
        <v>3/2021</v>
      </c>
      <c r="B10" s="13" t="str">
        <f>' Evidencija'!B10</f>
        <v>Petrović Marija</v>
      </c>
      <c r="C10" s="10"/>
      <c r="D10" s="35">
        <f>IF(AND(' Evidencija'!E10="",' Evidencija'!H10=""),"------",MAX(' Evidencija'!E10,' Evidencija'!H10))</f>
        <v>16</v>
      </c>
      <c r="E10" s="35">
        <f>IF(AND(' Evidencija'!K10="",' Evidencija'!N10="",' Evidencija'!O10=""),"------",MAX(' Evidencija'!K10,' Evidencija'!N10)+' Evidencija'!O10)</f>
        <v>16</v>
      </c>
      <c r="F10" s="5" t="str">
        <f>' Evidencija'!Q10</f>
        <v>F</v>
      </c>
    </row>
    <row r="11" spans="1:6" ht="17.100000000000001" customHeight="1" x14ac:dyDescent="0.25">
      <c r="A11" s="13" t="str">
        <f>' Evidencija'!A11</f>
        <v>4/2021</v>
      </c>
      <c r="B11" s="13" t="str">
        <f>' Evidencija'!B11</f>
        <v>Madžgalj Marija</v>
      </c>
      <c r="C11" s="10"/>
      <c r="D11" s="35" t="str">
        <f>IF(AND(' Evidencija'!E11="",' Evidencija'!H11=""),"------",MAX(' Evidencija'!E11,' Evidencija'!H11))</f>
        <v>------</v>
      </c>
      <c r="E11" s="35" t="str">
        <f>IF(AND(' Evidencija'!K11="",' Evidencija'!N11="",' Evidencija'!O11=""),"------",MAX(' Evidencija'!K11,' Evidencija'!N11)+' Evidencija'!O11)</f>
        <v>------</v>
      </c>
      <c r="F11" s="5" t="str">
        <f>' Evidencija'!Q11</f>
        <v>--------</v>
      </c>
    </row>
    <row r="12" spans="1:6" ht="17.100000000000001" customHeight="1" x14ac:dyDescent="0.25">
      <c r="A12" s="13" t="str">
        <f>' Evidencija'!A12</f>
        <v>5/2021</v>
      </c>
      <c r="B12" s="13" t="str">
        <f>' Evidencija'!B12</f>
        <v>Bojanić David</v>
      </c>
      <c r="C12" s="10"/>
      <c r="D12" s="35" t="str">
        <f>IF(AND(' Evidencija'!E12="",' Evidencija'!H12=""),"------",MAX(' Evidencija'!E12,' Evidencija'!H12))</f>
        <v>------</v>
      </c>
      <c r="E12" s="35" t="str">
        <f>IF(AND(' Evidencija'!K12="",' Evidencija'!N12="",' Evidencija'!O12=""),"------",MAX(' Evidencija'!K12,' Evidencija'!N12)+' Evidencija'!O12)</f>
        <v>------</v>
      </c>
      <c r="F12" s="5" t="str">
        <f>' Evidencija'!Q12</f>
        <v>--------</v>
      </c>
    </row>
    <row r="13" spans="1:6" ht="17.100000000000001" customHeight="1" x14ac:dyDescent="0.25">
      <c r="A13" s="13" t="str">
        <f>' Evidencija'!A13</f>
        <v>6/2021</v>
      </c>
      <c r="B13" s="13" t="str">
        <f>' Evidencija'!B13</f>
        <v>Agović Ermina</v>
      </c>
      <c r="C13" s="10"/>
      <c r="D13" s="35">
        <f>IF(AND(' Evidencija'!E13="",' Evidencija'!H13=""),"------",MAX(' Evidencija'!E13,' Evidencija'!H13))</f>
        <v>10</v>
      </c>
      <c r="E13" s="35" t="str">
        <f>IF(AND(' Evidencija'!K13="",' Evidencija'!N13="",' Evidencija'!O13=""),"------",MAX(' Evidencija'!K13,' Evidencija'!N13)+' Evidencija'!O13)</f>
        <v>------</v>
      </c>
      <c r="F13" s="5" t="str">
        <f>' Evidencija'!Q13</f>
        <v>F</v>
      </c>
    </row>
    <row r="14" spans="1:6" ht="17.100000000000001" customHeight="1" x14ac:dyDescent="0.25">
      <c r="A14" s="13" t="str">
        <f>' Evidencija'!A14</f>
        <v>7/2021</v>
      </c>
      <c r="B14" s="13" t="str">
        <f>' Evidencija'!B14</f>
        <v>Rakočević Tijana</v>
      </c>
      <c r="C14" s="10"/>
      <c r="D14" s="35">
        <f>IF(AND(' Evidencija'!E14="",' Evidencija'!H14=""),"------",MAX(' Evidencija'!E14,' Evidencija'!H14))</f>
        <v>15</v>
      </c>
      <c r="E14" s="35">
        <f>IF(AND(' Evidencija'!K14="",' Evidencija'!N14="",' Evidencija'!O14=""),"------",MAX(' Evidencija'!K14,' Evidencija'!N14)+' Evidencija'!O14)</f>
        <v>6</v>
      </c>
      <c r="F14" s="5" t="str">
        <f>' Evidencija'!Q14</f>
        <v>F</v>
      </c>
    </row>
    <row r="15" spans="1:6" ht="17.100000000000001" customHeight="1" x14ac:dyDescent="0.25">
      <c r="A15" s="13" t="str">
        <f>' Evidencija'!A15</f>
        <v>8/2021</v>
      </c>
      <c r="B15" s="13" t="str">
        <f>' Evidencija'!B15</f>
        <v>Tomašević Aleksandar</v>
      </c>
      <c r="C15" s="10"/>
      <c r="D15" s="35">
        <f>IF(AND(' Evidencija'!E15="",' Evidencija'!H15=""),"------",MAX(' Evidencija'!E15,' Evidencija'!H15))</f>
        <v>7</v>
      </c>
      <c r="E15" s="35">
        <f>IF(AND(' Evidencija'!K15="",' Evidencija'!N15="",' Evidencija'!O15=""),"------",MAX(' Evidencija'!K15,' Evidencija'!N15)+' Evidencija'!O15)</f>
        <v>1</v>
      </c>
      <c r="F15" s="5" t="str">
        <f>' Evidencija'!Q15</f>
        <v>F</v>
      </c>
    </row>
    <row r="16" spans="1:6" ht="17.100000000000001" customHeight="1" x14ac:dyDescent="0.25">
      <c r="A16" s="13" t="str">
        <f>' Evidencija'!A16</f>
        <v>9/2021</v>
      </c>
      <c r="B16" s="13" t="str">
        <f>' Evidencija'!B16</f>
        <v>Janković Milena</v>
      </c>
      <c r="C16" s="10"/>
      <c r="D16" s="35">
        <f>IF(AND(' Evidencija'!E16="",' Evidencija'!H16=""),"------",MAX(' Evidencija'!E16,' Evidencija'!H16))</f>
        <v>22</v>
      </c>
      <c r="E16" s="35">
        <f>IF(AND(' Evidencija'!K16="",' Evidencija'!N16="",' Evidencija'!O16=""),"------",MAX(' Evidencija'!K16,' Evidencija'!N16)+' Evidencija'!O16)</f>
        <v>25</v>
      </c>
      <c r="F16" s="5" t="str">
        <f>' Evidencija'!Q16</f>
        <v>F</v>
      </c>
    </row>
    <row r="17" spans="1:6" ht="17.100000000000001" customHeight="1" x14ac:dyDescent="0.25">
      <c r="A17" s="13" t="str">
        <f>' Evidencija'!A17</f>
        <v>11/2021</v>
      </c>
      <c r="B17" s="13" t="str">
        <f>' Evidencija'!B17</f>
        <v>Mandić Jovana</v>
      </c>
      <c r="C17" s="10"/>
      <c r="D17" s="35">
        <f>IF(AND(' Evidencija'!E17="",' Evidencija'!H17=""),"------",MAX(' Evidencija'!E17,' Evidencija'!H17))</f>
        <v>25</v>
      </c>
      <c r="E17" s="35">
        <f>IF(AND(' Evidencija'!K17="",' Evidencija'!N17="",' Evidencija'!O17=""),"------",MAX(' Evidencija'!K17,' Evidencija'!N17)+' Evidencija'!O17)</f>
        <v>29</v>
      </c>
      <c r="F17" s="5" t="str">
        <f>' Evidencija'!Q17</f>
        <v>E</v>
      </c>
    </row>
    <row r="18" spans="1:6" ht="17.100000000000001" customHeight="1" x14ac:dyDescent="0.25">
      <c r="A18" s="13" t="str">
        <f>' Evidencija'!A18</f>
        <v>13/2021</v>
      </c>
      <c r="B18" s="13" t="str">
        <f>' Evidencija'!B18</f>
        <v>Marojević Đorđe</v>
      </c>
      <c r="C18" s="10"/>
      <c r="D18" s="35">
        <f>IF(AND(' Evidencija'!E18="",' Evidencija'!H18=""),"------",MAX(' Evidencija'!E18,' Evidencija'!H18))</f>
        <v>21</v>
      </c>
      <c r="E18" s="35">
        <f>IF(AND(' Evidencija'!K18="",' Evidencija'!N18="",' Evidencija'!O18=""),"------",MAX(' Evidencija'!K18,' Evidencija'!N18)+' Evidencija'!O18)</f>
        <v>7</v>
      </c>
      <c r="F18" s="5" t="str">
        <f>' Evidencija'!Q18</f>
        <v>F</v>
      </c>
    </row>
    <row r="19" spans="1:6" ht="17.100000000000001" customHeight="1" x14ac:dyDescent="0.25">
      <c r="A19" s="13" t="str">
        <f>' Evidencija'!A19</f>
        <v>14/2021</v>
      </c>
      <c r="B19" s="13" t="str">
        <f>' Evidencija'!B19</f>
        <v>Drašković Saša</v>
      </c>
      <c r="C19" s="10"/>
      <c r="D19" s="35">
        <f>IF(AND(' Evidencija'!E19="",' Evidencija'!H19=""),"------",MAX(' Evidencija'!E19,' Evidencija'!H19))</f>
        <v>13</v>
      </c>
      <c r="E19" s="35">
        <f>IF(AND(' Evidencija'!K19="",' Evidencija'!N19="",' Evidencija'!O19=""),"------",MAX(' Evidencija'!K19,' Evidencija'!N19)+' Evidencija'!O19)</f>
        <v>0</v>
      </c>
      <c r="F19" s="5" t="str">
        <f>' Evidencija'!Q19</f>
        <v>F</v>
      </c>
    </row>
    <row r="20" spans="1:6" ht="17.100000000000001" customHeight="1" x14ac:dyDescent="0.25">
      <c r="A20" s="13" t="str">
        <f>' Evidencija'!A20</f>
        <v>15/2021</v>
      </c>
      <c r="B20" s="13" t="str">
        <f>' Evidencija'!B20</f>
        <v>Mešter Marko</v>
      </c>
      <c r="C20" s="10"/>
      <c r="D20" s="35">
        <f>IF(AND(' Evidencija'!E20="",' Evidencija'!H20=""),"------",MAX(' Evidencija'!E20,' Evidencija'!H20))</f>
        <v>22</v>
      </c>
      <c r="E20" s="35">
        <f>IF(AND(' Evidencija'!K20="",' Evidencija'!N20="",' Evidencija'!O20=""),"------",MAX(' Evidencija'!K20,' Evidencija'!N20)+' Evidencija'!O20)</f>
        <v>14</v>
      </c>
      <c r="F20" s="5" t="str">
        <f>' Evidencija'!Q20</f>
        <v>F</v>
      </c>
    </row>
    <row r="21" spans="1:6" ht="17.100000000000001" customHeight="1" x14ac:dyDescent="0.25">
      <c r="A21" s="13" t="str">
        <f>' Evidencija'!A21</f>
        <v>16/2021</v>
      </c>
      <c r="B21" s="13" t="str">
        <f>' Evidencija'!B21</f>
        <v>Milošević Ilija</v>
      </c>
      <c r="C21" s="10"/>
      <c r="D21" s="35">
        <f>IF(AND(' Evidencija'!E21="",' Evidencija'!H21=""),"------",MAX(' Evidencija'!E21,' Evidencija'!H21))</f>
        <v>42</v>
      </c>
      <c r="E21" s="35">
        <f>IF(AND(' Evidencija'!K21="",' Evidencija'!N21="",' Evidencija'!O21=""),"------",MAX(' Evidencija'!K21,' Evidencija'!N21)+' Evidencija'!O21)</f>
        <v>29</v>
      </c>
      <c r="F21" s="5" t="str">
        <f>' Evidencija'!Q21</f>
        <v>C</v>
      </c>
    </row>
    <row r="22" spans="1:6" ht="17.100000000000001" customHeight="1" x14ac:dyDescent="0.25">
      <c r="A22" s="13" t="str">
        <f>' Evidencija'!A22</f>
        <v>17/2021</v>
      </c>
      <c r="B22" s="13" t="str">
        <f>' Evidencija'!B22</f>
        <v>Savić Jelena</v>
      </c>
      <c r="C22" s="10"/>
      <c r="D22" s="35">
        <f>IF(AND(' Evidencija'!E22="",' Evidencija'!H22=""),"------",MAX(' Evidencija'!E22,' Evidencija'!H22))</f>
        <v>17</v>
      </c>
      <c r="E22" s="35">
        <f>IF(AND(' Evidencija'!K22="",' Evidencija'!N22="",' Evidencija'!O22=""),"------",MAX(' Evidencija'!K22,' Evidencija'!N22)+' Evidencija'!O22)</f>
        <v>2</v>
      </c>
      <c r="F22" s="5" t="str">
        <f>' Evidencija'!Q22</f>
        <v>F</v>
      </c>
    </row>
    <row r="23" spans="1:6" ht="17.100000000000001" customHeight="1" x14ac:dyDescent="0.25">
      <c r="A23" s="13" t="str">
        <f>' Evidencija'!A23</f>
        <v>18/2021</v>
      </c>
      <c r="B23" s="13" t="str">
        <f>' Evidencija'!B23</f>
        <v>Todorović Nikolina</v>
      </c>
      <c r="C23" s="10"/>
      <c r="D23" s="35">
        <f>IF(AND(' Evidencija'!E23="",' Evidencija'!H23=""),"------",MAX(' Evidencija'!E23,' Evidencija'!H23))</f>
        <v>20</v>
      </c>
      <c r="E23" s="35">
        <f>IF(AND(' Evidencija'!K23="",' Evidencija'!N23="",' Evidencija'!O23=""),"------",MAX(' Evidencija'!K23,' Evidencija'!N23)+' Evidencija'!O23)</f>
        <v>15</v>
      </c>
      <c r="F23" s="5" t="str">
        <f>' Evidencija'!Q23</f>
        <v>F</v>
      </c>
    </row>
    <row r="24" spans="1:6" ht="17.100000000000001" customHeight="1" x14ac:dyDescent="0.25">
      <c r="A24" s="13" t="str">
        <f>' Evidencija'!A24</f>
        <v>19/2021</v>
      </c>
      <c r="B24" s="13" t="str">
        <f>' Evidencija'!B24</f>
        <v>Bašanović Ana</v>
      </c>
      <c r="C24" s="10"/>
      <c r="D24" s="35">
        <f>IF(AND(' Evidencija'!E24="",' Evidencija'!H24=""),"------",MAX(' Evidencija'!E24,' Evidencija'!H24))</f>
        <v>15</v>
      </c>
      <c r="E24" s="35">
        <f>IF(AND(' Evidencija'!K24="",' Evidencija'!N24="",' Evidencija'!O24=""),"------",MAX(' Evidencija'!K24,' Evidencija'!N24)+' Evidencija'!O24)</f>
        <v>18</v>
      </c>
      <c r="F24" s="5" t="str">
        <f>' Evidencija'!Q24</f>
        <v>F</v>
      </c>
    </row>
    <row r="25" spans="1:6" ht="17.100000000000001" customHeight="1" x14ac:dyDescent="0.25">
      <c r="A25" s="13" t="str">
        <f>' Evidencija'!A25</f>
        <v>20/2021</v>
      </c>
      <c r="B25" s="13" t="str">
        <f>' Evidencija'!B25</f>
        <v>Nikolić Jovan</v>
      </c>
      <c r="C25" s="10"/>
      <c r="D25" s="35">
        <f>IF(AND(' Evidencija'!E25="",' Evidencija'!H25=""),"------",MAX(' Evidencija'!E25,' Evidencija'!H25))</f>
        <v>12</v>
      </c>
      <c r="E25" s="35">
        <f>IF(AND(' Evidencija'!K25="",' Evidencija'!N25="",' Evidencija'!O25=""),"------",MAX(' Evidencija'!K25,' Evidencija'!N25)+' Evidencija'!O25)</f>
        <v>1</v>
      </c>
      <c r="F25" s="5" t="str">
        <f>' Evidencija'!Q25</f>
        <v>F</v>
      </c>
    </row>
    <row r="26" spans="1:6" ht="17.100000000000001" customHeight="1" x14ac:dyDescent="0.25">
      <c r="A26" s="13" t="str">
        <f>' Evidencija'!A26</f>
        <v>21/2021</v>
      </c>
      <c r="B26" s="13" t="str">
        <f>' Evidencija'!B26</f>
        <v>Šćekić Miloš</v>
      </c>
      <c r="C26" s="10"/>
      <c r="D26" s="35">
        <f>IF(AND(' Evidencija'!E26="",' Evidencija'!H26=""),"------",MAX(' Evidencija'!E26,' Evidencija'!H26))</f>
        <v>33</v>
      </c>
      <c r="E26" s="35">
        <f>IF(AND(' Evidencija'!K26="",' Evidencija'!N26="",' Evidencija'!O26=""),"------",MAX(' Evidencija'!K26,' Evidencija'!N26)+' Evidencija'!O26)</f>
        <v>14</v>
      </c>
      <c r="F26" s="5" t="str">
        <f>' Evidencija'!Q26</f>
        <v>F</v>
      </c>
    </row>
    <row r="27" spans="1:6" ht="17.100000000000001" customHeight="1" x14ac:dyDescent="0.25">
      <c r="A27" s="13" t="str">
        <f>' Evidencija'!A27</f>
        <v>22/2021</v>
      </c>
      <c r="B27" s="13" t="str">
        <f>' Evidencija'!B27</f>
        <v>Milović Uroš</v>
      </c>
      <c r="C27" s="10"/>
      <c r="D27" s="35">
        <f>IF(AND(' Evidencija'!E27="",' Evidencija'!H27=""),"------",MAX(' Evidencija'!E27,' Evidencija'!H27))</f>
        <v>44</v>
      </c>
      <c r="E27" s="35">
        <f>IF(AND(' Evidencija'!K27="",' Evidencija'!N27="",' Evidencija'!O27=""),"------",MAX(' Evidencija'!K27,' Evidencija'!N27)+' Evidencija'!O27)</f>
        <v>40</v>
      </c>
      <c r="F27" s="5" t="str">
        <f>' Evidencija'!Q27</f>
        <v>B</v>
      </c>
    </row>
    <row r="28" spans="1:6" ht="17.100000000000001" customHeight="1" x14ac:dyDescent="0.25">
      <c r="A28" s="13" t="str">
        <f>' Evidencija'!A28</f>
        <v>23/2021</v>
      </c>
      <c r="B28" s="13" t="str">
        <f>' Evidencija'!B28</f>
        <v>Vujović Danilo</v>
      </c>
      <c r="C28" s="10"/>
      <c r="D28" s="35">
        <f>IF(AND(' Evidencija'!E28="",' Evidencija'!H28=""),"------",MAX(' Evidencija'!E28,' Evidencija'!H28))</f>
        <v>23</v>
      </c>
      <c r="E28" s="35">
        <f>IF(AND(' Evidencija'!K28="",' Evidencija'!N28="",' Evidencija'!O28=""),"------",MAX(' Evidencija'!K28,' Evidencija'!N28)+' Evidencija'!O28)</f>
        <v>13</v>
      </c>
      <c r="F28" s="5" t="str">
        <f>' Evidencija'!Q28</f>
        <v>F</v>
      </c>
    </row>
    <row r="29" spans="1:6" ht="17.100000000000001" customHeight="1" x14ac:dyDescent="0.25">
      <c r="A29" s="13" t="str">
        <f>' Evidencija'!A29</f>
        <v>24/2021</v>
      </c>
      <c r="B29" s="13" t="str">
        <f>' Evidencija'!B29</f>
        <v>Raičević Igor</v>
      </c>
      <c r="C29" s="10"/>
      <c r="D29" s="35">
        <f>IF(AND(' Evidencija'!E29="",' Evidencija'!H29=""),"------",MAX(' Evidencija'!E29,' Evidencija'!H29))</f>
        <v>23</v>
      </c>
      <c r="E29" s="35">
        <f>IF(AND(' Evidencija'!K29="",' Evidencija'!N29="",' Evidencija'!O29=""),"------",MAX(' Evidencija'!K29,' Evidencija'!N29)+' Evidencija'!O29)</f>
        <v>17</v>
      </c>
      <c r="F29" s="5" t="str">
        <f>' Evidencija'!Q29</f>
        <v>F</v>
      </c>
    </row>
    <row r="30" spans="1:6" ht="17.100000000000001" customHeight="1" x14ac:dyDescent="0.25">
      <c r="A30" s="13" t="str">
        <f>' Evidencija'!A30</f>
        <v>25/2021</v>
      </c>
      <c r="B30" s="13" t="str">
        <f>' Evidencija'!B30</f>
        <v>Šućur Luka</v>
      </c>
      <c r="C30" s="10"/>
      <c r="D30" s="35">
        <f>IF(AND(' Evidencija'!E30="",' Evidencija'!H30=""),"------",MAX(' Evidencija'!E30,' Evidencija'!H30))</f>
        <v>22</v>
      </c>
      <c r="E30" s="35">
        <f>IF(AND(' Evidencija'!K30="",' Evidencija'!N30="",' Evidencija'!O30=""),"------",MAX(' Evidencija'!K30,' Evidencija'!N30)+' Evidencija'!O30)</f>
        <v>3</v>
      </c>
      <c r="F30" s="5" t="str">
        <f>' Evidencija'!Q30</f>
        <v>F</v>
      </c>
    </row>
    <row r="31" spans="1:6" ht="17.100000000000001" customHeight="1" x14ac:dyDescent="0.25">
      <c r="A31" s="13" t="str">
        <f>' Evidencija'!A31</f>
        <v>26/2021</v>
      </c>
      <c r="B31" s="13" t="str">
        <f>' Evidencija'!B31</f>
        <v>Mrdak Nikolina</v>
      </c>
      <c r="C31" s="10"/>
      <c r="D31" s="35">
        <f>IF(AND(' Evidencija'!E31="",' Evidencija'!H31=""),"------",MAX(' Evidencija'!E31,' Evidencija'!H31))</f>
        <v>22</v>
      </c>
      <c r="E31" s="35">
        <f>IF(AND(' Evidencija'!K31="",' Evidencija'!N31="",' Evidencija'!O31=""),"------",MAX(' Evidencija'!K31,' Evidencija'!N31)+' Evidencija'!O31)</f>
        <v>3</v>
      </c>
      <c r="F31" s="5" t="str">
        <f>' Evidencija'!Q31</f>
        <v>F</v>
      </c>
    </row>
    <row r="32" spans="1:6" ht="17.100000000000001" customHeight="1" x14ac:dyDescent="0.25">
      <c r="A32" s="13" t="str">
        <f>' Evidencija'!A32</f>
        <v>27/2021</v>
      </c>
      <c r="B32" s="13" t="str">
        <f>' Evidencija'!B32</f>
        <v>Jeknić Jovana</v>
      </c>
      <c r="C32" s="10"/>
      <c r="D32" s="35">
        <f>IF(AND(' Evidencija'!E32="",' Evidencija'!H32=""),"------",MAX(' Evidencija'!E32,' Evidencija'!H32))</f>
        <v>22</v>
      </c>
      <c r="E32" s="35">
        <f>IF(AND(' Evidencija'!K32="",' Evidencija'!N32="",' Evidencija'!O32=""),"------",MAX(' Evidencija'!K32,' Evidencija'!N32)+' Evidencija'!O32)</f>
        <v>14</v>
      </c>
      <c r="F32" s="5" t="str">
        <f>' Evidencija'!Q32</f>
        <v>F</v>
      </c>
    </row>
    <row r="33" spans="1:6" ht="17.100000000000001" customHeight="1" x14ac:dyDescent="0.25">
      <c r="A33" s="13" t="str">
        <f>' Evidencija'!A33</f>
        <v>28/2021</v>
      </c>
      <c r="B33" s="13" t="str">
        <f>' Evidencija'!B33</f>
        <v>Tomčić Ognjen</v>
      </c>
      <c r="C33" s="10"/>
      <c r="D33" s="35">
        <f>IF(AND(' Evidencija'!E33="",' Evidencija'!H33=""),"------",MAX(' Evidencija'!E33,' Evidencija'!H33))</f>
        <v>45</v>
      </c>
      <c r="E33" s="35">
        <f>IF(AND(' Evidencija'!K33="",' Evidencija'!N33="",' Evidencija'!O33=""),"------",MAX(' Evidencija'!K33,' Evidencija'!N33)+' Evidencija'!O33)</f>
        <v>48</v>
      </c>
      <c r="F33" s="5" t="str">
        <f>' Evidencija'!Q33</f>
        <v>A</v>
      </c>
    </row>
    <row r="34" spans="1:6" ht="17.100000000000001" customHeight="1" x14ac:dyDescent="0.25">
      <c r="A34" s="13" t="str">
        <f>' Evidencija'!A34</f>
        <v>29/2021</v>
      </c>
      <c r="B34" s="13" t="str">
        <f>' Evidencija'!B34</f>
        <v>Mugoša Špiro</v>
      </c>
      <c r="C34" s="10"/>
      <c r="D34" s="35">
        <f>IF(AND(' Evidencija'!E34="",' Evidencija'!H34=""),"------",MAX(' Evidencija'!E34,' Evidencija'!H34))</f>
        <v>36</v>
      </c>
      <c r="E34" s="35">
        <f>IF(AND(' Evidencija'!K34="",' Evidencija'!N34="",' Evidencija'!O34=""),"------",MAX(' Evidencija'!K34,' Evidencija'!N34)+' Evidencija'!O34)</f>
        <v>25</v>
      </c>
      <c r="F34" s="5" t="str">
        <f>' Evidencija'!Q34</f>
        <v>D</v>
      </c>
    </row>
    <row r="35" spans="1:6" ht="17.100000000000001" customHeight="1" x14ac:dyDescent="0.25">
      <c r="A35" s="13" t="str">
        <f>' Evidencija'!A35</f>
        <v>30/2021</v>
      </c>
      <c r="B35" s="13" t="str">
        <f>' Evidencija'!B35</f>
        <v>Femić Damian</v>
      </c>
      <c r="C35" s="10"/>
      <c r="D35" s="35" t="str">
        <f>IF(AND(' Evidencija'!E35="",' Evidencija'!H35=""),"------",MAX(' Evidencija'!E35,' Evidencija'!H35))</f>
        <v>------</v>
      </c>
      <c r="E35" s="35" t="str">
        <f>IF(AND(' Evidencija'!K35="",' Evidencija'!N35="",' Evidencija'!O35=""),"------",MAX(' Evidencija'!K35,' Evidencija'!N35)+' Evidencija'!O35)</f>
        <v>------</v>
      </c>
      <c r="F35" s="5" t="str">
        <f>' Evidencija'!Q35</f>
        <v>--------</v>
      </c>
    </row>
    <row r="36" spans="1:6" ht="17.100000000000001" customHeight="1" x14ac:dyDescent="0.25">
      <c r="A36" s="13" t="str">
        <f>' Evidencija'!A36</f>
        <v>31/2021</v>
      </c>
      <c r="B36" s="13" t="str">
        <f>' Evidencija'!B36</f>
        <v>Đogović Teodora</v>
      </c>
      <c r="C36" s="10"/>
      <c r="D36" s="35">
        <f>IF(AND(' Evidencija'!E36="",' Evidencija'!H36=""),"------",MAX(' Evidencija'!E36,' Evidencija'!H36))</f>
        <v>27</v>
      </c>
      <c r="E36" s="35">
        <f>IF(AND(' Evidencija'!K36="",' Evidencija'!N36="",' Evidencija'!O36=""),"------",MAX(' Evidencija'!K36,' Evidencija'!N36)+' Evidencija'!O36)</f>
        <v>19</v>
      </c>
      <c r="F36" s="5" t="str">
        <f>' Evidencija'!Q36</f>
        <v>F</v>
      </c>
    </row>
    <row r="37" spans="1:6" ht="17.100000000000001" customHeight="1" x14ac:dyDescent="0.25">
      <c r="A37" s="13" t="str">
        <f>' Evidencija'!A37</f>
        <v>32/2021</v>
      </c>
      <c r="B37" s="13" t="str">
        <f>' Evidencija'!B37</f>
        <v>Kraljević Marijana</v>
      </c>
      <c r="C37" s="10"/>
      <c r="D37" s="35" t="str">
        <f>IF(AND(' Evidencija'!E37="",' Evidencija'!H37=""),"------",MAX(' Evidencija'!E37,' Evidencija'!H37))</f>
        <v>------</v>
      </c>
      <c r="E37" s="35" t="str">
        <f>IF(AND(' Evidencija'!K37="",' Evidencija'!N37="",' Evidencija'!O37=""),"------",MAX(' Evidencija'!K37,' Evidencija'!N37)+' Evidencija'!O37)</f>
        <v>------</v>
      </c>
      <c r="F37" s="5" t="str">
        <f>' Evidencija'!Q37</f>
        <v>--------</v>
      </c>
    </row>
    <row r="38" spans="1:6" ht="17.100000000000001" customHeight="1" x14ac:dyDescent="0.25">
      <c r="A38" s="13" t="str">
        <f>' Evidencija'!A38</f>
        <v>33/2021</v>
      </c>
      <c r="B38" s="13" t="str">
        <f>' Evidencija'!B38</f>
        <v>Radičević Itana</v>
      </c>
      <c r="C38" s="10"/>
      <c r="D38" s="35">
        <f>IF(AND(' Evidencija'!E38="",' Evidencija'!H38=""),"------",MAX(' Evidencija'!E38,' Evidencija'!H38))</f>
        <v>44</v>
      </c>
      <c r="E38" s="35">
        <f>IF(AND(' Evidencija'!K38="",' Evidencija'!N38="",' Evidencija'!O38=""),"------",MAX(' Evidencija'!K38,' Evidencija'!N38)+' Evidencija'!O38)</f>
        <v>46</v>
      </c>
      <c r="F38" s="5" t="str">
        <f>' Evidencija'!Q38</f>
        <v>A</v>
      </c>
    </row>
    <row r="39" spans="1:6" ht="17.100000000000001" customHeight="1" x14ac:dyDescent="0.25">
      <c r="A39" s="13" t="str">
        <f>' Evidencija'!A39</f>
        <v>34/2021</v>
      </c>
      <c r="B39" s="13" t="str">
        <f>' Evidencija'!B39</f>
        <v>Strugar Balša</v>
      </c>
      <c r="C39" s="10"/>
      <c r="D39" s="35">
        <f>IF(AND(' Evidencija'!E39="",' Evidencija'!H39=""),"------",MAX(' Evidencija'!E39,' Evidencija'!H39))</f>
        <v>5</v>
      </c>
      <c r="E39" s="35">
        <f>IF(AND(' Evidencija'!K39="",' Evidencija'!N39="",' Evidencija'!O39=""),"------",MAX(' Evidencija'!K39,' Evidencija'!N39)+' Evidencija'!O39)</f>
        <v>0</v>
      </c>
      <c r="F39" s="5" t="str">
        <f>' Evidencija'!Q39</f>
        <v>F</v>
      </c>
    </row>
    <row r="40" spans="1:6" ht="17.100000000000001" customHeight="1" x14ac:dyDescent="0.25">
      <c r="A40" s="13" t="str">
        <f>' Evidencija'!A40</f>
        <v>35/2021</v>
      </c>
      <c r="B40" s="13" t="str">
        <f>' Evidencija'!B40</f>
        <v>Bojić Marko</v>
      </c>
      <c r="C40" s="10"/>
      <c r="D40" s="35">
        <f>IF(AND(' Evidencija'!E40="",' Evidencija'!H40=""),"------",MAX(' Evidencija'!E40,' Evidencija'!H40))</f>
        <v>22</v>
      </c>
      <c r="E40" s="35">
        <f>IF(AND(' Evidencija'!K40="",' Evidencija'!N40="",' Evidencija'!O40=""),"------",MAX(' Evidencija'!K40,' Evidencija'!N40)+' Evidencija'!O40)</f>
        <v>11</v>
      </c>
      <c r="F40" s="5" t="str">
        <f>' Evidencija'!Q40</f>
        <v>F</v>
      </c>
    </row>
    <row r="41" spans="1:6" ht="17.100000000000001" customHeight="1" x14ac:dyDescent="0.25">
      <c r="A41" s="13" t="str">
        <f>' Evidencija'!A41</f>
        <v>36/2021</v>
      </c>
      <c r="B41" s="13" t="str">
        <f>' Evidencija'!B41</f>
        <v>Samardžić Katarina</v>
      </c>
      <c r="C41" s="10"/>
      <c r="D41" s="35">
        <f>IF(AND(' Evidencija'!E41="",' Evidencija'!H41=""),"------",MAX(' Evidencija'!E41,' Evidencija'!H41))</f>
        <v>6</v>
      </c>
      <c r="E41" s="35" t="str">
        <f>IF(AND(' Evidencija'!K41="",' Evidencija'!N41="",' Evidencija'!O41=""),"------",MAX(' Evidencija'!K41,' Evidencija'!N41)+' Evidencija'!O41)</f>
        <v>------</v>
      </c>
      <c r="F41" s="5" t="str">
        <f>' Evidencija'!Q41</f>
        <v>F</v>
      </c>
    </row>
    <row r="42" spans="1:6" ht="17.100000000000001" customHeight="1" x14ac:dyDescent="0.25">
      <c r="A42" s="13" t="str">
        <f>' Evidencija'!A42</f>
        <v>37/2021</v>
      </c>
      <c r="B42" s="13" t="str">
        <f>' Evidencija'!B42</f>
        <v>Ristović Sara</v>
      </c>
      <c r="C42" s="10"/>
      <c r="D42" s="35">
        <f>IF(AND(' Evidencija'!E42="",' Evidencija'!H42=""),"------",MAX(' Evidencija'!E42,' Evidencija'!H42))</f>
        <v>33</v>
      </c>
      <c r="E42" s="35">
        <f>IF(AND(' Evidencija'!K42="",' Evidencija'!N42="",' Evidencija'!O42=""),"------",MAX(' Evidencija'!K42,' Evidencija'!N42)+' Evidencija'!O42)</f>
        <v>24</v>
      </c>
      <c r="F42" s="5" t="str">
        <f>' Evidencija'!Q42</f>
        <v>E</v>
      </c>
    </row>
    <row r="43" spans="1:6" ht="17.100000000000001" customHeight="1" x14ac:dyDescent="0.25">
      <c r="A43" s="13" t="str">
        <f>' Evidencija'!A43</f>
        <v>38/2021</v>
      </c>
      <c r="B43" s="13" t="str">
        <f>' Evidencija'!B43</f>
        <v>Radusinović Dimitrije</v>
      </c>
      <c r="C43" s="10"/>
      <c r="D43" s="35" t="str">
        <f>IF(AND(' Evidencija'!E43="",' Evidencija'!H43=""),"------",MAX(' Evidencija'!E43,' Evidencija'!H43))</f>
        <v>------</v>
      </c>
      <c r="E43" s="35" t="str">
        <f>IF(AND(' Evidencija'!K43="",' Evidencija'!N43="",' Evidencija'!O43=""),"------",MAX(' Evidencija'!K43,' Evidencija'!N43)+' Evidencija'!O43)</f>
        <v>------</v>
      </c>
      <c r="F43" s="5" t="str">
        <f>' Evidencija'!Q43</f>
        <v>--------</v>
      </c>
    </row>
    <row r="44" spans="1:6" ht="17.100000000000001" customHeight="1" x14ac:dyDescent="0.25">
      <c r="A44" s="13" t="str">
        <f>' Evidencija'!A44</f>
        <v>39/2021</v>
      </c>
      <c r="B44" s="13" t="str">
        <f>' Evidencija'!B44</f>
        <v>Kljajević Andrija</v>
      </c>
      <c r="C44" s="10"/>
      <c r="D44" s="35">
        <f>IF(AND(' Evidencija'!E44="",' Evidencija'!H44=""),"------",MAX(' Evidencija'!E44,' Evidencija'!H44))</f>
        <v>10</v>
      </c>
      <c r="E44" s="35">
        <f>IF(AND(' Evidencija'!K44="",' Evidencija'!N44="",' Evidencija'!O44=""),"------",MAX(' Evidencija'!K44,' Evidencija'!N44)+' Evidencija'!O44)</f>
        <v>0</v>
      </c>
      <c r="F44" s="5" t="str">
        <f>' Evidencija'!Q44</f>
        <v>F</v>
      </c>
    </row>
    <row r="45" spans="1:6" ht="17.100000000000001" customHeight="1" x14ac:dyDescent="0.25">
      <c r="A45" s="13" t="str">
        <f>' Evidencija'!A45</f>
        <v>40/2021</v>
      </c>
      <c r="B45" s="13" t="str">
        <f>' Evidencija'!B45</f>
        <v>Ružić Danilo</v>
      </c>
      <c r="C45" s="10"/>
      <c r="D45" s="35" t="str">
        <f>IF(AND(' Evidencija'!E45="",' Evidencija'!H45=""),"------",MAX(' Evidencija'!E45,' Evidencija'!H45))</f>
        <v>------</v>
      </c>
      <c r="E45" s="35" t="str">
        <f>IF(AND(' Evidencija'!K45="",' Evidencija'!N45="",' Evidencija'!O45=""),"------",MAX(' Evidencija'!K45,' Evidencija'!N45)+' Evidencija'!O45)</f>
        <v>------</v>
      </c>
      <c r="F45" s="5" t="str">
        <f>' Evidencija'!Q45</f>
        <v>--------</v>
      </c>
    </row>
    <row r="46" spans="1:6" ht="17.100000000000001" customHeight="1" x14ac:dyDescent="0.25">
      <c r="A46" s="13" t="str">
        <f>' Evidencija'!A46</f>
        <v>41/2021</v>
      </c>
      <c r="B46" s="13" t="str">
        <f>' Evidencija'!B46</f>
        <v>Radović Matija</v>
      </c>
      <c r="C46" s="10"/>
      <c r="D46" s="35">
        <f>IF(AND(' Evidencija'!E46="",' Evidencija'!H46=""),"------",MAX(' Evidencija'!E46,' Evidencija'!H46))</f>
        <v>21</v>
      </c>
      <c r="E46" s="35">
        <f>IF(AND(' Evidencija'!K46="",' Evidencija'!N46="",' Evidencija'!O46=""),"------",MAX(' Evidencija'!K46,' Evidencija'!N46)+' Evidencija'!O46)</f>
        <v>15</v>
      </c>
      <c r="F46" s="5" t="str">
        <f>' Evidencija'!Q46</f>
        <v>F</v>
      </c>
    </row>
    <row r="47" spans="1:6" ht="17.100000000000001" customHeight="1" x14ac:dyDescent="0.25">
      <c r="A47" s="13" t="str">
        <f>' Evidencija'!A47</f>
        <v>42/2021</v>
      </c>
      <c r="B47" s="13" t="str">
        <f>' Evidencija'!B47</f>
        <v>Rakočević Miloš</v>
      </c>
      <c r="C47" s="10"/>
      <c r="D47" s="35" t="str">
        <f>IF(AND(' Evidencija'!E47="",' Evidencija'!H47=""),"------",MAX(' Evidencija'!E47,' Evidencija'!H47))</f>
        <v>------</v>
      </c>
      <c r="E47" s="35" t="str">
        <f>IF(AND(' Evidencija'!K47="",' Evidencija'!N47="",' Evidencija'!O47=""),"------",MAX(' Evidencija'!K47,' Evidencija'!N47)+' Evidencija'!O47)</f>
        <v>------</v>
      </c>
      <c r="F47" s="5" t="str">
        <f>' Evidencija'!Q47</f>
        <v>--------</v>
      </c>
    </row>
    <row r="48" spans="1:6" ht="17.100000000000001" customHeight="1" x14ac:dyDescent="0.25">
      <c r="A48" s="13" t="str">
        <f>' Evidencija'!A48</f>
        <v>43/2021</v>
      </c>
      <c r="B48" s="13" t="str">
        <f>' Evidencija'!B48</f>
        <v>Abazović Mirela</v>
      </c>
      <c r="C48" s="10"/>
      <c r="D48" s="35" t="str">
        <f>IF(AND(' Evidencija'!E48="",' Evidencija'!H48=""),"------",MAX(' Evidencija'!E48,' Evidencija'!H48))</f>
        <v>------</v>
      </c>
      <c r="E48" s="35" t="str">
        <f>IF(AND(' Evidencija'!K48="",' Evidencija'!N48="",' Evidencija'!O48=""),"------",MAX(' Evidencija'!K48,' Evidencija'!N48)+' Evidencija'!O48)</f>
        <v>------</v>
      </c>
      <c r="F48" s="5" t="str">
        <f>' Evidencija'!Q48</f>
        <v>--------</v>
      </c>
    </row>
    <row r="49" spans="1:6" ht="17.100000000000001" customHeight="1" x14ac:dyDescent="0.25">
      <c r="A49" s="13" t="str">
        <f>' Evidencija'!A49</f>
        <v>44/2021</v>
      </c>
      <c r="B49" s="13" t="str">
        <f>' Evidencija'!B49</f>
        <v>Abramović Andrija</v>
      </c>
      <c r="C49" s="10"/>
      <c r="D49" s="35">
        <f>IF(AND(' Evidencija'!E49="",' Evidencija'!H49=""),"------",MAX(' Evidencija'!E49,' Evidencija'!H49))</f>
        <v>9</v>
      </c>
      <c r="E49" s="35" t="str">
        <f>IF(AND(' Evidencija'!K49="",' Evidencija'!N49="",' Evidencija'!O49=""),"------",MAX(' Evidencija'!K49,' Evidencija'!N49)+' Evidencija'!O49)</f>
        <v>------</v>
      </c>
      <c r="F49" s="5" t="str">
        <f>' Evidencija'!Q49</f>
        <v>F</v>
      </c>
    </row>
    <row r="50" spans="1:6" ht="17.100000000000001" customHeight="1" x14ac:dyDescent="0.25">
      <c r="A50" s="13" t="str">
        <f>' Evidencija'!A50</f>
        <v>45/2021</v>
      </c>
      <c r="B50" s="13" t="str">
        <f>' Evidencija'!B50</f>
        <v>Mašanović Marko</v>
      </c>
      <c r="C50" s="10"/>
      <c r="D50" s="35" t="str">
        <f>IF(AND(' Evidencija'!E50="",' Evidencija'!H50=""),"------",MAX(' Evidencija'!E50,' Evidencija'!H50))</f>
        <v>------</v>
      </c>
      <c r="E50" s="35" t="str">
        <f>IF(AND(' Evidencija'!K50="",' Evidencija'!N50="",' Evidencija'!O50=""),"------",MAX(' Evidencija'!K50,' Evidencija'!N50)+' Evidencija'!O50)</f>
        <v>------</v>
      </c>
      <c r="F50" s="5" t="str">
        <f>' Evidencija'!Q50</f>
        <v>--------</v>
      </c>
    </row>
    <row r="51" spans="1:6" ht="17.100000000000001" customHeight="1" x14ac:dyDescent="0.25">
      <c r="A51" s="13" t="str">
        <f>' Evidencija'!A51</f>
        <v>46/2021</v>
      </c>
      <c r="B51" s="13" t="str">
        <f>' Evidencija'!B51</f>
        <v>Zekić Dušan</v>
      </c>
      <c r="C51" s="10"/>
      <c r="D51" s="35" t="str">
        <f>IF(AND(' Evidencija'!E51="",' Evidencija'!H51=""),"------",MAX(' Evidencija'!E51,' Evidencija'!H51))</f>
        <v>------</v>
      </c>
      <c r="E51" s="35" t="str">
        <f>IF(AND(' Evidencija'!K51="",' Evidencija'!N51="",' Evidencija'!O51=""),"------",MAX(' Evidencija'!K51,' Evidencija'!N51)+' Evidencija'!O51)</f>
        <v>------</v>
      </c>
      <c r="F51" s="5" t="str">
        <f>' Evidencija'!Q51</f>
        <v>--------</v>
      </c>
    </row>
    <row r="52" spans="1:6" ht="17.100000000000001" customHeight="1" x14ac:dyDescent="0.25">
      <c r="A52" s="13" t="str">
        <f>' Evidencija'!A52</f>
        <v>47/2021</v>
      </c>
      <c r="B52" s="13" t="str">
        <f>' Evidencija'!B52</f>
        <v>Kurbardović Ansar</v>
      </c>
      <c r="C52" s="10"/>
      <c r="D52" s="35">
        <f>IF(AND(' Evidencija'!E52="",' Evidencija'!H52=""),"------",MAX(' Evidencija'!E52,' Evidencija'!H52))</f>
        <v>0</v>
      </c>
      <c r="E52" s="35">
        <f>IF(AND(' Evidencija'!K52="",' Evidencija'!N52="",' Evidencija'!O52=""),"------",MAX(' Evidencija'!K52,' Evidencija'!N52)+' Evidencija'!O52)</f>
        <v>4</v>
      </c>
      <c r="F52" s="5" t="str">
        <f>' Evidencija'!Q52</f>
        <v>F</v>
      </c>
    </row>
    <row r="53" spans="1:6" ht="17.100000000000001" customHeight="1" x14ac:dyDescent="0.25">
      <c r="A53" s="13" t="str">
        <f>' Evidencija'!A53</f>
        <v>48/2021</v>
      </c>
      <c r="B53" s="13" t="str">
        <f>' Evidencija'!B53</f>
        <v>Šljivančanin Aleksa</v>
      </c>
      <c r="C53" s="10"/>
      <c r="D53" s="35">
        <f>IF(AND(' Evidencija'!E53="",' Evidencija'!H53=""),"------",MAX(' Evidencija'!E53,' Evidencija'!H53))</f>
        <v>18</v>
      </c>
      <c r="E53" s="35">
        <f>IF(AND(' Evidencija'!K53="",' Evidencija'!N53="",' Evidencija'!O53=""),"------",MAX(' Evidencija'!K53,' Evidencija'!N53)+' Evidencija'!O53)</f>
        <v>10</v>
      </c>
      <c r="F53" s="5" t="str">
        <f>' Evidencija'!Q53</f>
        <v>F</v>
      </c>
    </row>
    <row r="54" spans="1:6" ht="17.100000000000001" customHeight="1" x14ac:dyDescent="0.25">
      <c r="A54" s="13" t="str">
        <f>' Evidencija'!A54</f>
        <v>49/2021</v>
      </c>
      <c r="B54" s="13" t="str">
        <f>' Evidencija'!B54</f>
        <v>Veković Damjan</v>
      </c>
      <c r="C54" s="10"/>
      <c r="D54" s="35" t="str">
        <f>IF(AND(' Evidencija'!E54="",' Evidencija'!H54=""),"------",MAX(' Evidencija'!E54,' Evidencija'!H54))</f>
        <v>------</v>
      </c>
      <c r="E54" s="35" t="str">
        <f>IF(AND(' Evidencija'!K54="",' Evidencija'!N54="",' Evidencija'!O54=""),"------",MAX(' Evidencija'!K54,' Evidencija'!N54)+' Evidencija'!O54)</f>
        <v>------</v>
      </c>
      <c r="F54" s="5" t="str">
        <f>' Evidencija'!Q54</f>
        <v>--------</v>
      </c>
    </row>
    <row r="55" spans="1:6" ht="17.100000000000001" customHeight="1" x14ac:dyDescent="0.25">
      <c r="A55" s="13" t="str">
        <f>' Evidencija'!A55</f>
        <v>50/2021</v>
      </c>
      <c r="B55" s="13" t="str">
        <f>' Evidencija'!B55</f>
        <v>Janes Benjamin</v>
      </c>
      <c r="C55" s="10"/>
      <c r="D55" s="35" t="str">
        <f>IF(AND(' Evidencija'!E55="",' Evidencija'!H55=""),"------",MAX(' Evidencija'!E55,' Evidencija'!H55))</f>
        <v>------</v>
      </c>
      <c r="E55" s="35" t="str">
        <f>IF(AND(' Evidencija'!K55="",' Evidencija'!N55="",' Evidencija'!O55=""),"------",MAX(' Evidencija'!K55,' Evidencija'!N55)+' Evidencija'!O55)</f>
        <v>------</v>
      </c>
      <c r="F55" s="5" t="str">
        <f>' Evidencija'!Q55</f>
        <v>--------</v>
      </c>
    </row>
    <row r="56" spans="1:6" ht="17.100000000000001" customHeight="1" x14ac:dyDescent="0.25">
      <c r="A56" s="13" t="str">
        <f>' Evidencija'!A56</f>
        <v>53/2021</v>
      </c>
      <c r="B56" s="13" t="str">
        <f>' Evidencija'!B56</f>
        <v>Obradović Ivana</v>
      </c>
      <c r="C56" s="10"/>
      <c r="D56" s="35">
        <f>IF(AND(' Evidencija'!E56="",' Evidencija'!H56=""),"------",MAX(' Evidencija'!E56,' Evidencija'!H56))</f>
        <v>4</v>
      </c>
      <c r="E56" s="35" t="str">
        <f>IF(AND(' Evidencija'!K56="",' Evidencija'!N56="",' Evidencija'!O56=""),"------",MAX(' Evidencija'!K56,' Evidencija'!N56)+' Evidencija'!O56)</f>
        <v>------</v>
      </c>
      <c r="F56" s="5" t="str">
        <f>' Evidencija'!Q56</f>
        <v>F</v>
      </c>
    </row>
    <row r="57" spans="1:6" ht="17.100000000000001" customHeight="1" x14ac:dyDescent="0.25">
      <c r="A57" s="13" t="str">
        <f>' Evidencija'!A57</f>
        <v>54/2021</v>
      </c>
      <c r="B57" s="13" t="str">
        <f>' Evidencija'!B57</f>
        <v>Marvučić Bogdan</v>
      </c>
      <c r="C57" s="10"/>
      <c r="D57" s="35" t="str">
        <f>IF(AND(' Evidencija'!E57="",' Evidencija'!H57=""),"------",MAX(' Evidencija'!E57,' Evidencija'!H57))</f>
        <v>------</v>
      </c>
      <c r="E57" s="35" t="str">
        <f>IF(AND(' Evidencija'!K57="",' Evidencija'!N57="",' Evidencija'!O57=""),"------",MAX(' Evidencija'!K57,' Evidencija'!N57)+' Evidencija'!O57)</f>
        <v>------</v>
      </c>
      <c r="F57" s="5" t="str">
        <f>' Evidencija'!Q57</f>
        <v>--------</v>
      </c>
    </row>
    <row r="58" spans="1:6" ht="17.100000000000001" customHeight="1" x14ac:dyDescent="0.25">
      <c r="A58" s="13" t="str">
        <f>' Evidencija'!A58</f>
        <v>55/2021</v>
      </c>
      <c r="B58" s="13" t="str">
        <f>' Evidencija'!B58</f>
        <v>Perović Petar</v>
      </c>
      <c r="C58" s="10"/>
      <c r="D58" s="35">
        <f>IF(AND(' Evidencija'!E58="",' Evidencija'!H58=""),"------",MAX(' Evidencija'!E58,' Evidencija'!H58))</f>
        <v>0</v>
      </c>
      <c r="E58" s="35" t="str">
        <f>IF(AND(' Evidencija'!K58="",' Evidencija'!N58="",' Evidencija'!O58=""),"------",MAX(' Evidencija'!K58,' Evidencija'!N58)+' Evidencija'!O58)</f>
        <v>------</v>
      </c>
      <c r="F58" s="5" t="str">
        <f>' Evidencija'!Q58</f>
        <v>F</v>
      </c>
    </row>
    <row r="59" spans="1:6" ht="17.100000000000001" customHeight="1" x14ac:dyDescent="0.25">
      <c r="A59" s="13" t="str">
        <f>' Evidencija'!A59</f>
        <v>2/2020</v>
      </c>
      <c r="B59" s="13" t="str">
        <f>' Evidencija'!B59</f>
        <v>Veljović Matija</v>
      </c>
      <c r="C59" s="10"/>
      <c r="D59" s="35">
        <f>IF(AND(' Evidencija'!E59="",' Evidencija'!H59=""),"------",MAX(' Evidencija'!E59,' Evidencija'!H59))</f>
        <v>28</v>
      </c>
      <c r="E59" s="35">
        <f>IF(AND(' Evidencija'!K59="",' Evidencija'!N59="",' Evidencija'!O59=""),"------",MAX(' Evidencija'!K59,' Evidencija'!N59)+' Evidencija'!O59)</f>
        <v>7</v>
      </c>
      <c r="F59" s="5" t="str">
        <f>' Evidencija'!Q59</f>
        <v>F</v>
      </c>
    </row>
    <row r="60" spans="1:6" ht="17.100000000000001" customHeight="1" x14ac:dyDescent="0.25">
      <c r="A60" s="13" t="str">
        <f>' Evidencija'!A60</f>
        <v>3/2020</v>
      </c>
      <c r="B60" s="13" t="str">
        <f>' Evidencija'!B60</f>
        <v>Nikolić Nikolina</v>
      </c>
      <c r="C60" s="10"/>
      <c r="D60" s="35">
        <f>IF(AND(' Evidencija'!E60="",' Evidencija'!H60=""),"------",MAX(' Evidencija'!E60,' Evidencija'!H60))</f>
        <v>4</v>
      </c>
      <c r="E60" s="35">
        <f>IF(AND(' Evidencija'!K60="",' Evidencija'!N60="",' Evidencija'!O60=""),"------",MAX(' Evidencija'!K60,' Evidencija'!N60)+' Evidencija'!O60)</f>
        <v>0</v>
      </c>
      <c r="F60" s="5" t="str">
        <f>' Evidencija'!Q60</f>
        <v>F</v>
      </c>
    </row>
    <row r="61" spans="1:6" ht="17.100000000000001" customHeight="1" x14ac:dyDescent="0.25">
      <c r="A61" s="13" t="str">
        <f>' Evidencija'!A61</f>
        <v>10/2020</v>
      </c>
      <c r="B61" s="13" t="str">
        <f>' Evidencija'!B61</f>
        <v>Dajković Balša</v>
      </c>
      <c r="C61" s="10"/>
      <c r="D61" s="35" t="str">
        <f>IF(AND(' Evidencija'!E61="",' Evidencija'!H61=""),"------",MAX(' Evidencija'!E61,' Evidencija'!H61))</f>
        <v>------</v>
      </c>
      <c r="E61" s="35" t="str">
        <f>IF(AND(' Evidencija'!K61="",' Evidencija'!N61="",' Evidencija'!O61=""),"------",MAX(' Evidencija'!K61,' Evidencija'!N61)+' Evidencija'!O61)</f>
        <v>------</v>
      </c>
      <c r="F61" s="5" t="str">
        <f>' Evidencija'!Q61</f>
        <v>--------</v>
      </c>
    </row>
    <row r="62" spans="1:6" ht="17.100000000000001" customHeight="1" x14ac:dyDescent="0.25">
      <c r="A62" s="13" t="str">
        <f>' Evidencija'!A62</f>
        <v>27/2020</v>
      </c>
      <c r="B62" s="13" t="str">
        <f>' Evidencija'!B62</f>
        <v>Šćekić Nikolina</v>
      </c>
      <c r="C62" s="10"/>
      <c r="D62" s="35">
        <f>IF(AND(' Evidencija'!E62="",' Evidencija'!H62=""),"------",MAX(' Evidencija'!E62,' Evidencija'!H62))</f>
        <v>7</v>
      </c>
      <c r="E62" s="35">
        <f>IF(AND(' Evidencija'!K62="",' Evidencija'!N62="",' Evidencija'!O62=""),"------",MAX(' Evidencija'!K62,' Evidencija'!N62)+' Evidencija'!O62)</f>
        <v>0</v>
      </c>
      <c r="F62" s="5" t="str">
        <f>' Evidencija'!Q62</f>
        <v>F</v>
      </c>
    </row>
    <row r="63" spans="1:6" ht="17.100000000000001" customHeight="1" x14ac:dyDescent="0.25">
      <c r="A63" s="13" t="str">
        <f>' Evidencija'!A63</f>
        <v>39/2020</v>
      </c>
      <c r="B63" s="13" t="str">
        <f>' Evidencija'!B63</f>
        <v>Brnović Matija</v>
      </c>
      <c r="C63" s="10"/>
      <c r="D63" s="35">
        <f>IF(AND(' Evidencija'!E63="",' Evidencija'!H63=""),"------",MAX(' Evidencija'!E63,' Evidencija'!H63))</f>
        <v>25</v>
      </c>
      <c r="E63" s="35">
        <f>IF(AND(' Evidencija'!K63="",' Evidencija'!N63="",' Evidencija'!O63=""),"------",MAX(' Evidencija'!K63,' Evidencija'!N63)+' Evidencija'!O63)</f>
        <v>6</v>
      </c>
      <c r="F63" s="5" t="str">
        <f>' Evidencija'!Q63</f>
        <v>F</v>
      </c>
    </row>
    <row r="64" spans="1:6" ht="17.100000000000001" customHeight="1" x14ac:dyDescent="0.25">
      <c r="A64" s="13" t="str">
        <f>' Evidencija'!A64</f>
        <v>47/2020</v>
      </c>
      <c r="B64" s="13" t="str">
        <f>' Evidencija'!B64</f>
        <v>Pehar Dragan</v>
      </c>
      <c r="C64" s="10"/>
      <c r="D64" s="35" t="str">
        <f>IF(AND(' Evidencija'!E64="",' Evidencija'!H64=""),"------",MAX(' Evidencija'!E64,' Evidencija'!H64))</f>
        <v>------</v>
      </c>
      <c r="E64" s="35" t="str">
        <f>IF(AND(' Evidencija'!K64="",' Evidencija'!N64="",' Evidencija'!O64=""),"------",MAX(' Evidencija'!K64,' Evidencija'!N64)+' Evidencija'!O64)</f>
        <v>------</v>
      </c>
      <c r="F64" s="5" t="str">
        <f>' Evidencija'!Q64</f>
        <v>--------</v>
      </c>
    </row>
    <row r="65" spans="1:6" ht="17.100000000000001" customHeight="1" x14ac:dyDescent="0.25">
      <c r="A65" s="13" t="str">
        <f>' Evidencija'!A65</f>
        <v>4/2019</v>
      </c>
      <c r="B65" s="13" t="str">
        <f>' Evidencija'!B65</f>
        <v>Zečević Nikola</v>
      </c>
      <c r="C65" s="10"/>
      <c r="D65" s="35">
        <f>IF(AND(' Evidencija'!E65="",' Evidencija'!H65=""),"------",MAX(' Evidencija'!E65,' Evidencija'!H65))</f>
        <v>16</v>
      </c>
      <c r="E65" s="35">
        <f>IF(AND(' Evidencija'!K65="",' Evidencija'!N65="",' Evidencija'!O65=""),"------",MAX(' Evidencija'!K65,' Evidencija'!N65)+' Evidencija'!O65)</f>
        <v>1</v>
      </c>
      <c r="F65" s="5" t="str">
        <f>' Evidencija'!Q65</f>
        <v>F</v>
      </c>
    </row>
    <row r="66" spans="1:6" ht="17.100000000000001" customHeight="1" x14ac:dyDescent="0.25">
      <c r="A66" s="13" t="str">
        <f>' Evidencija'!A66</f>
        <v>9/2019</v>
      </c>
      <c r="B66" s="13" t="str">
        <f>' Evidencija'!B66</f>
        <v>Orlandić Bodin</v>
      </c>
      <c r="C66" s="10"/>
      <c r="D66" s="35">
        <f>IF(AND(' Evidencija'!E66="",' Evidencija'!H66=""),"------",MAX(' Evidencija'!E66,' Evidencija'!H66))</f>
        <v>25</v>
      </c>
      <c r="E66" s="35">
        <f>IF(AND(' Evidencija'!K66="",' Evidencija'!N66="",' Evidencija'!O66=""),"------",MAX(' Evidencija'!K66,' Evidencija'!N66)+' Evidencija'!O66)</f>
        <v>15</v>
      </c>
      <c r="F66" s="5" t="str">
        <f>' Evidencija'!Q66</f>
        <v>F</v>
      </c>
    </row>
    <row r="67" spans="1:6" ht="17.100000000000001" customHeight="1" x14ac:dyDescent="0.25">
      <c r="A67" s="13" t="str">
        <f>' Evidencija'!A67</f>
        <v>10/2019</v>
      </c>
      <c r="B67" s="13" t="str">
        <f>' Evidencija'!B67</f>
        <v>Rakočević Vasilije</v>
      </c>
      <c r="C67" s="10"/>
      <c r="D67" s="35">
        <f>IF(AND(' Evidencija'!E67="",' Evidencija'!H67=""),"------",MAX(' Evidencija'!E67,' Evidencija'!H67))</f>
        <v>28</v>
      </c>
      <c r="E67" s="35">
        <f>IF(AND(' Evidencija'!K67="",' Evidencija'!N67="",' Evidencija'!O67=""),"------",MAX(' Evidencija'!K67,' Evidencija'!N67)+' Evidencija'!O67)</f>
        <v>14</v>
      </c>
      <c r="F67" s="5" t="str">
        <f>' Evidencija'!Q67</f>
        <v>F</v>
      </c>
    </row>
    <row r="68" spans="1:6" ht="17.100000000000001" customHeight="1" x14ac:dyDescent="0.25">
      <c r="A68" s="13" t="str">
        <f>' Evidencija'!A68</f>
        <v>11/2019</v>
      </c>
      <c r="B68" s="13" t="str">
        <f>' Evidencija'!B68</f>
        <v>Lešić Nikola</v>
      </c>
      <c r="C68" s="10"/>
      <c r="D68" s="35" t="str">
        <f>IF(AND(' Evidencija'!E68="",' Evidencija'!H68=""),"------",MAX(' Evidencija'!E68,' Evidencija'!H68))</f>
        <v>------</v>
      </c>
      <c r="E68" s="35" t="str">
        <f>IF(AND(' Evidencija'!K68="",' Evidencija'!N68="",' Evidencija'!O68=""),"------",MAX(' Evidencija'!K68,' Evidencija'!N68)+' Evidencija'!O68)</f>
        <v>------</v>
      </c>
      <c r="F68" s="5" t="str">
        <f>' Evidencija'!Q68</f>
        <v>--------</v>
      </c>
    </row>
    <row r="69" spans="1:6" ht="17.100000000000001" customHeight="1" x14ac:dyDescent="0.25">
      <c r="A69" s="13" t="str">
        <f>' Evidencija'!A69</f>
        <v>12/2019</v>
      </c>
      <c r="B69" s="13" t="str">
        <f>' Evidencija'!B69</f>
        <v>Rabrenović Aleksa</v>
      </c>
      <c r="C69" s="10"/>
      <c r="D69" s="35" t="str">
        <f>IF(AND(' Evidencija'!E69="",' Evidencija'!H69=""),"------",MAX(' Evidencija'!E69,' Evidencija'!H69))</f>
        <v>------</v>
      </c>
      <c r="E69" s="35" t="str">
        <f>IF(AND(' Evidencija'!K69="",' Evidencija'!N69="",' Evidencija'!O69=""),"------",MAX(' Evidencija'!K69,' Evidencija'!N69)+' Evidencija'!O69)</f>
        <v>------</v>
      </c>
      <c r="F69" s="5" t="str">
        <f>' Evidencija'!Q69</f>
        <v>--------</v>
      </c>
    </row>
    <row r="70" spans="1:6" ht="17.100000000000001" customHeight="1" x14ac:dyDescent="0.25">
      <c r="A70" s="13" t="str">
        <f>' Evidencija'!A70</f>
        <v>17/2019</v>
      </c>
      <c r="B70" s="13" t="str">
        <f>' Evidencija'!B70</f>
        <v>Vukčević Danilo</v>
      </c>
      <c r="C70" s="10"/>
      <c r="D70" s="35">
        <f>IF(AND(' Evidencija'!E70="",' Evidencija'!H70=""),"------",MAX(' Evidencija'!E70,' Evidencija'!H70))</f>
        <v>31</v>
      </c>
      <c r="E70" s="35">
        <f>IF(AND(' Evidencija'!K70="",' Evidencija'!N70="",' Evidencija'!O70=""),"------",MAX(' Evidencija'!K70,' Evidencija'!N70)+' Evidencija'!O70)</f>
        <v>14</v>
      </c>
      <c r="F70" s="5" t="str">
        <f>' Evidencija'!Q70</f>
        <v>F</v>
      </c>
    </row>
    <row r="71" spans="1:6" ht="17.100000000000001" customHeight="1" x14ac:dyDescent="0.25">
      <c r="A71" s="13" t="str">
        <f>' Evidencija'!A71</f>
        <v>41/2019</v>
      </c>
      <c r="B71" s="13" t="str">
        <f>' Evidencija'!B71</f>
        <v>Mandić Vido</v>
      </c>
      <c r="C71" s="10"/>
      <c r="D71" s="35" t="str">
        <f>IF(AND(' Evidencija'!E71="",' Evidencija'!H71=""),"------",MAX(' Evidencija'!E71,' Evidencija'!H71))</f>
        <v>------</v>
      </c>
      <c r="E71" s="35" t="str">
        <f>IF(AND(' Evidencija'!K71="",' Evidencija'!N71="",' Evidencija'!O71=""),"------",MAX(' Evidencija'!K71,' Evidencija'!N71)+' Evidencija'!O71)</f>
        <v>------</v>
      </c>
      <c r="F71" s="5" t="str">
        <f>' Evidencija'!Q71</f>
        <v>--------</v>
      </c>
    </row>
    <row r="72" spans="1:6" ht="17.100000000000001" customHeight="1" x14ac:dyDescent="0.25">
      <c r="A72" s="13" t="str">
        <f>' Evidencija'!A72</f>
        <v>45/2019</v>
      </c>
      <c r="B72" s="13" t="str">
        <f>' Evidencija'!B72</f>
        <v>Knežević Vuk</v>
      </c>
      <c r="C72" s="10"/>
      <c r="D72" s="35" t="str">
        <f>IF(AND(' Evidencija'!E72="",' Evidencija'!H72=""),"------",MAX(' Evidencija'!E72,' Evidencija'!H72))</f>
        <v>------</v>
      </c>
      <c r="E72" s="35" t="str">
        <f>IF(AND(' Evidencija'!K72="",' Evidencija'!N72="",' Evidencija'!O72=""),"------",MAX(' Evidencija'!K72,' Evidencija'!N72)+' Evidencija'!O72)</f>
        <v>------</v>
      </c>
      <c r="F72" s="5" t="str">
        <f>' Evidencija'!Q72</f>
        <v>--------</v>
      </c>
    </row>
    <row r="73" spans="1:6" ht="17.100000000000001" customHeight="1" x14ac:dyDescent="0.25">
      <c r="A73" s="13" t="str">
        <f>' Evidencija'!A73</f>
        <v>46/2019</v>
      </c>
      <c r="B73" s="13" t="str">
        <f>' Evidencija'!B73</f>
        <v>Mijailović Mia</v>
      </c>
      <c r="C73" s="10"/>
      <c r="D73" s="35" t="str">
        <f>IF(AND(' Evidencija'!E73="",' Evidencija'!H73=""),"------",MAX(' Evidencija'!E73,' Evidencija'!H73))</f>
        <v>------</v>
      </c>
      <c r="E73" s="35" t="str">
        <f>IF(AND(' Evidencija'!K73="",' Evidencija'!N73="",' Evidencija'!O73=""),"------",MAX(' Evidencija'!K73,' Evidencija'!N73)+' Evidencija'!O73)</f>
        <v>------</v>
      </c>
      <c r="F73" s="5" t="str">
        <f>' Evidencija'!Q73</f>
        <v>--------</v>
      </c>
    </row>
    <row r="74" spans="1:6" ht="17.100000000000001" customHeight="1" x14ac:dyDescent="0.25">
      <c r="A74" s="13" t="str">
        <f>' Evidencija'!A74</f>
        <v>32/2018</v>
      </c>
      <c r="B74" s="13" t="str">
        <f>' Evidencija'!B74</f>
        <v>Pejović Vasilisa</v>
      </c>
      <c r="C74" s="10"/>
      <c r="D74" s="35" t="str">
        <f>IF(AND(' Evidencija'!E74="",' Evidencija'!H74=""),"------",MAX(' Evidencija'!E74,' Evidencija'!H74))</f>
        <v>------</v>
      </c>
      <c r="E74" s="35" t="str">
        <f>IF(AND(' Evidencija'!K74="",' Evidencija'!N74="",' Evidencija'!O74=""),"------",MAX(' Evidencija'!K74,' Evidencija'!N74)+' Evidencija'!O74)</f>
        <v>------</v>
      </c>
      <c r="F74" s="5" t="str">
        <f>' Evidencija'!Q74</f>
        <v>--------</v>
      </c>
    </row>
    <row r="75" spans="1:6" ht="17.100000000000001" customHeight="1" x14ac:dyDescent="0.25">
      <c r="A75" s="13" t="str">
        <f>' Evidencija'!A75</f>
        <v>28/2017</v>
      </c>
      <c r="B75" s="13" t="str">
        <f>' Evidencija'!B75</f>
        <v>Vujović Slobodan</v>
      </c>
      <c r="C75" s="10"/>
      <c r="D75" s="35">
        <f>IF(AND(' Evidencija'!E75="",' Evidencija'!H75=""),"------",MAX(' Evidencija'!E75,' Evidencija'!H75))</f>
        <v>6</v>
      </c>
      <c r="E75" s="35">
        <f>IF(AND(' Evidencija'!K75="",' Evidencija'!N75="",' Evidencija'!O75=""),"------",MAX(' Evidencija'!K75,' Evidencija'!N75)+' Evidencija'!O75)</f>
        <v>6</v>
      </c>
      <c r="F75" s="5" t="str">
        <f>' Evidencija'!Q75</f>
        <v>F</v>
      </c>
    </row>
    <row r="76" spans="1:6" ht="17.100000000000001" customHeight="1" x14ac:dyDescent="0.25">
      <c r="A76" s="13" t="str">
        <f>' Evidencija'!A76</f>
        <v>36/2017</v>
      </c>
      <c r="B76" s="13" t="str">
        <f>' Evidencija'!B76</f>
        <v>Kalač Almin</v>
      </c>
      <c r="C76" s="10"/>
      <c r="D76" s="35" t="str">
        <f>IF(AND(' Evidencija'!E76="",' Evidencija'!H76=""),"------",MAX(' Evidencija'!E76,' Evidencija'!H76))</f>
        <v>------</v>
      </c>
      <c r="E76" s="35" t="str">
        <f>IF(AND(' Evidencija'!K76="",' Evidencija'!N76="",' Evidencija'!O76=""),"------",MAX(' Evidencija'!K76,' Evidencija'!N76)+' Evidencija'!O76)</f>
        <v>------</v>
      </c>
      <c r="F76" s="5" t="str">
        <f>' Evidencija'!Q76</f>
        <v>--------</v>
      </c>
    </row>
    <row r="77" spans="1:6" ht="17.100000000000001" customHeight="1" x14ac:dyDescent="0.25">
      <c r="A77" s="13" t="str">
        <f>' Evidencija'!A77</f>
        <v>16/2016</v>
      </c>
      <c r="B77" s="13" t="str">
        <f>' Evidencija'!B77</f>
        <v>Maslak Mladen</v>
      </c>
      <c r="C77" s="10"/>
      <c r="D77" s="35" t="str">
        <f>IF(AND(' Evidencija'!E77="",' Evidencija'!H77=""),"------",MAX(' Evidencija'!E77,' Evidencija'!H77))</f>
        <v>------</v>
      </c>
      <c r="E77" s="35" t="str">
        <f>IF(AND(' Evidencija'!K77="",' Evidencija'!N77="",' Evidencija'!O77=""),"------",MAX(' Evidencija'!K77,' Evidencija'!N77)+' Evidencija'!O77)</f>
        <v>------</v>
      </c>
      <c r="F77" s="5" t="str">
        <f>' Evidencija'!Q77</f>
        <v>--------</v>
      </c>
    </row>
    <row r="78" spans="1:6" ht="17.100000000000001" customHeight="1" x14ac:dyDescent="0.25">
      <c r="A78" s="13" t="str">
        <f>' Evidencija'!A78</f>
        <v>23/2015</v>
      </c>
      <c r="B78" s="13" t="str">
        <f>' Evidencija'!B78</f>
        <v>Šabović Nela</v>
      </c>
      <c r="C78" s="10"/>
      <c r="D78" s="35" t="str">
        <f>IF(AND(' Evidencija'!E78="",' Evidencija'!H78=""),"------",MAX(' Evidencija'!E78,' Evidencija'!H78))</f>
        <v>------</v>
      </c>
      <c r="E78" s="35" t="str">
        <f>IF(AND(' Evidencija'!K78="",' Evidencija'!N78="",' Evidencija'!O78=""),"------",MAX(' Evidencija'!K78,' Evidencija'!N78)+' Evidencija'!O78)</f>
        <v>------</v>
      </c>
      <c r="F78" s="5" t="str">
        <f>' Evidencija'!Q78</f>
        <v>--------</v>
      </c>
    </row>
    <row r="79" spans="1:6" ht="17.100000000000001" customHeight="1" x14ac:dyDescent="0.25">
      <c r="A79" s="13" t="str">
        <f>' Evidencija'!A79</f>
        <v>7012/2015</v>
      </c>
      <c r="B79" s="13" t="str">
        <f>' Evidencija'!B79</f>
        <v>Vlahović Sofija</v>
      </c>
      <c r="C79" s="10"/>
      <c r="D79" s="35" t="str">
        <f>IF(AND(' Evidencija'!E79="",' Evidencija'!H79=""),"------",MAX(' Evidencija'!E79,' Evidencija'!H79))</f>
        <v>------</v>
      </c>
      <c r="E79" s="35" t="str">
        <f>IF(AND(' Evidencija'!K79="",' Evidencija'!N79="",' Evidencija'!O79=""),"------",MAX(' Evidencija'!K79,' Evidencija'!N79)+' Evidencija'!O79)</f>
        <v>------</v>
      </c>
      <c r="F79" s="5" t="str">
        <f>' Evidencija'!Q79</f>
        <v>--------</v>
      </c>
    </row>
  </sheetData>
  <sheetProtection selectLockedCells="1" selectUnlockedCells="1"/>
  <mergeCells count="12">
    <mergeCell ref="A6:A7"/>
    <mergeCell ref="B6:C7"/>
    <mergeCell ref="D6:E6"/>
    <mergeCell ref="F6:F7"/>
    <mergeCell ref="A5:C5"/>
    <mergeCell ref="D5:F5"/>
    <mergeCell ref="A1:E1"/>
    <mergeCell ref="A2:F2"/>
    <mergeCell ref="A3:B3"/>
    <mergeCell ref="C3:F3"/>
    <mergeCell ref="A4:C4"/>
    <mergeCell ref="D4:F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 Evidencija</vt:lpstr>
      <vt:lpstr>Ocjene</vt:lpstr>
      <vt:lpstr>' Evidencija'!Print_Titles</vt:lpstr>
      <vt:lpstr>Ocjene!Print_Titles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revision/>
  <cp:lastPrinted>2021-07-08T22:40:10Z</cp:lastPrinted>
  <dcterms:created xsi:type="dcterms:W3CDTF">2013-11-01T07:44:24Z</dcterms:created>
  <dcterms:modified xsi:type="dcterms:W3CDTF">2022-07-05T22:39:28Z</dcterms:modified>
</cp:coreProperties>
</file>