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 activeTab="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I51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4" i="1"/>
  <c r="P5" i="1"/>
  <c r="P6" i="1"/>
  <c r="P7" i="1"/>
  <c r="P8" i="1"/>
  <c r="P9" i="1"/>
  <c r="P10" i="1"/>
  <c r="P11" i="1"/>
  <c r="P12" i="1"/>
  <c r="P13" i="1"/>
  <c r="P14" i="1"/>
  <c r="P15" i="1"/>
  <c r="Q19" i="1" l="1"/>
  <c r="Q20" i="1"/>
  <c r="Q22" i="1"/>
  <c r="Q23" i="1"/>
  <c r="Q24" i="1"/>
  <c r="Q25" i="1"/>
  <c r="Q26" i="1"/>
  <c r="Q27" i="1"/>
  <c r="Q28" i="1"/>
  <c r="Q30" i="1"/>
  <c r="Q34" i="1"/>
  <c r="Q35" i="1"/>
  <c r="Q36" i="1"/>
  <c r="Q42" i="1"/>
  <c r="Q44" i="1"/>
  <c r="Q45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" i="1"/>
  <c r="Q5" i="1"/>
  <c r="Q7" i="1"/>
  <c r="Q8" i="1"/>
  <c r="Q9" i="1"/>
  <c r="Q10" i="1"/>
  <c r="Q16" i="1"/>
  <c r="Q18" i="1"/>
  <c r="M19" i="1"/>
  <c r="M20" i="1"/>
  <c r="M21" i="1"/>
  <c r="Q21" i="1" s="1"/>
  <c r="M22" i="1"/>
  <c r="M23" i="1"/>
  <c r="M24" i="1"/>
  <c r="M25" i="1"/>
  <c r="M26" i="1"/>
  <c r="M27" i="1"/>
  <c r="M28" i="1"/>
  <c r="M29" i="1"/>
  <c r="Q29" i="1" s="1"/>
  <c r="M30" i="1"/>
  <c r="M31" i="1"/>
  <c r="Q31" i="1" s="1"/>
  <c r="M32" i="1"/>
  <c r="Q32" i="1" s="1"/>
  <c r="M33" i="1"/>
  <c r="Q33" i="1" s="1"/>
  <c r="M34" i="1"/>
  <c r="M35" i="1"/>
  <c r="M36" i="1"/>
  <c r="M37" i="1"/>
  <c r="Q37" i="1" s="1"/>
  <c r="M38" i="1"/>
  <c r="Q38" i="1" s="1"/>
  <c r="M39" i="1"/>
  <c r="Q39" i="1" s="1"/>
  <c r="M40" i="1"/>
  <c r="Q40" i="1" s="1"/>
  <c r="M41" i="1"/>
  <c r="Q41" i="1" s="1"/>
  <c r="M42" i="1"/>
  <c r="M43" i="1"/>
  <c r="Q43" i="1" s="1"/>
  <c r="M44" i="1"/>
  <c r="M45" i="1"/>
  <c r="M46" i="1"/>
  <c r="Q46" i="1" s="1"/>
  <c r="M47" i="1"/>
  <c r="M48" i="1"/>
  <c r="M49" i="1"/>
  <c r="M50" i="1"/>
  <c r="M51" i="1"/>
  <c r="Q51" i="1" s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" i="1"/>
  <c r="M5" i="1"/>
  <c r="M6" i="1"/>
  <c r="Q6" i="1" s="1"/>
  <c r="M7" i="1"/>
  <c r="M8" i="1"/>
  <c r="M9" i="1"/>
  <c r="M10" i="1"/>
  <c r="M11" i="1"/>
  <c r="Q11" i="1" s="1"/>
  <c r="M12" i="1"/>
  <c r="Q12" i="1" s="1"/>
  <c r="M13" i="1"/>
  <c r="Q13" i="1" s="1"/>
  <c r="M14" i="1"/>
  <c r="Q14" i="1" s="1"/>
  <c r="M15" i="1"/>
  <c r="Q15" i="1" s="1"/>
  <c r="M16" i="1"/>
  <c r="M17" i="1"/>
  <c r="Q17" i="1" s="1"/>
  <c r="M18" i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3" i="1"/>
  <c r="F18" i="1"/>
  <c r="F17" i="1"/>
  <c r="F24" i="1" l="1"/>
  <c r="J24" i="1" s="1"/>
  <c r="F25" i="1"/>
  <c r="J25" i="1" s="1"/>
  <c r="F26" i="1"/>
  <c r="J26" i="1" s="1"/>
  <c r="F27" i="1"/>
  <c r="J27" i="1" s="1"/>
  <c r="F28" i="1"/>
  <c r="J28" i="1" s="1"/>
  <c r="R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R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S42" i="1" s="1"/>
  <c r="F43" i="1"/>
  <c r="J43" i="1" s="1"/>
  <c r="F44" i="1"/>
  <c r="J44" i="1" s="1"/>
  <c r="F45" i="1"/>
  <c r="J45" i="1" s="1"/>
  <c r="R45" i="1" s="1"/>
  <c r="F46" i="1"/>
  <c r="J46" i="1" s="1"/>
  <c r="R46" i="1" s="1"/>
  <c r="F47" i="1"/>
  <c r="J47" i="1" s="1"/>
  <c r="S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S53" i="1" s="1"/>
  <c r="F54" i="1"/>
  <c r="J54" i="1" s="1"/>
  <c r="S54" i="1" s="1"/>
  <c r="F55" i="1"/>
  <c r="J55" i="1" s="1"/>
  <c r="F56" i="1"/>
  <c r="J56" i="1" s="1"/>
  <c r="F57" i="1"/>
  <c r="J57" i="1" s="1"/>
  <c r="S57" i="1" s="1"/>
  <c r="F58" i="1"/>
  <c r="J58" i="1" s="1"/>
  <c r="S58" i="1" s="1"/>
  <c r="F59" i="1"/>
  <c r="J59" i="1" s="1"/>
  <c r="S59" i="1" s="1"/>
  <c r="F60" i="1"/>
  <c r="J60" i="1" s="1"/>
  <c r="F61" i="1"/>
  <c r="J61" i="1" s="1"/>
  <c r="F62" i="1"/>
  <c r="J62" i="1" s="1"/>
  <c r="F63" i="1"/>
  <c r="J63" i="1" s="1"/>
  <c r="S63" i="1" s="1"/>
  <c r="F64" i="1"/>
  <c r="J64" i="1" s="1"/>
  <c r="S64" i="1" s="1"/>
  <c r="F65" i="1"/>
  <c r="J65" i="1" s="1"/>
  <c r="S65" i="1" s="1"/>
  <c r="F66" i="1"/>
  <c r="J66" i="1" s="1"/>
  <c r="S66" i="1" s="1"/>
  <c r="F67" i="1"/>
  <c r="J67" i="1" s="1"/>
  <c r="R67" i="1" s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4" i="1"/>
  <c r="J4" i="1" s="1"/>
  <c r="S4" i="1" s="1"/>
  <c r="F5" i="1"/>
  <c r="J5" i="1" s="1"/>
  <c r="R5" i="1" s="1"/>
  <c r="F6" i="1"/>
  <c r="J6" i="1" s="1"/>
  <c r="R6" i="1" s="1"/>
  <c r="F7" i="1"/>
  <c r="J7" i="1" s="1"/>
  <c r="F8" i="1"/>
  <c r="J8" i="1" s="1"/>
  <c r="F9" i="1"/>
  <c r="J9" i="1" s="1"/>
  <c r="R9" i="1" s="1"/>
  <c r="F10" i="1"/>
  <c r="J10" i="1" s="1"/>
  <c r="F11" i="1"/>
  <c r="J11" i="1" s="1"/>
  <c r="F12" i="1"/>
  <c r="J12" i="1" s="1"/>
  <c r="F13" i="1"/>
  <c r="J13" i="1" s="1"/>
  <c r="R13" i="1" s="1"/>
  <c r="F14" i="1"/>
  <c r="J14" i="1" s="1"/>
  <c r="R14" i="1" s="1"/>
  <c r="F15" i="1"/>
  <c r="J15" i="1" s="1"/>
  <c r="F16" i="1"/>
  <c r="J16" i="1" s="1"/>
  <c r="R16" i="1" s="1"/>
  <c r="J17" i="1"/>
  <c r="J18" i="1"/>
  <c r="F19" i="1"/>
  <c r="J19" i="1" s="1"/>
  <c r="R19" i="1" s="1"/>
  <c r="F20" i="1"/>
  <c r="J20" i="1" s="1"/>
  <c r="R20" i="1" s="1"/>
  <c r="F21" i="1"/>
  <c r="J21" i="1" s="1"/>
  <c r="R21" i="1" s="1"/>
  <c r="F22" i="1"/>
  <c r="J22" i="1" s="1"/>
  <c r="F23" i="1"/>
  <c r="S25" i="1" l="1"/>
  <c r="R65" i="1"/>
  <c r="R64" i="1"/>
  <c r="R50" i="1"/>
  <c r="S50" i="1"/>
  <c r="R49" i="1"/>
  <c r="S49" i="1"/>
  <c r="R61" i="1"/>
  <c r="S61" i="1"/>
  <c r="S55" i="1"/>
  <c r="R55" i="1"/>
  <c r="R30" i="1"/>
  <c r="S30" i="1" s="1"/>
  <c r="R60" i="1"/>
  <c r="S60" i="1" s="1"/>
  <c r="R36" i="1"/>
  <c r="S36" i="1"/>
  <c r="R22" i="1"/>
  <c r="S22" i="1" s="1"/>
  <c r="S67" i="1"/>
  <c r="R57" i="1"/>
  <c r="R59" i="1"/>
  <c r="J23" i="1"/>
  <c r="R23" i="1" s="1"/>
  <c r="S23" i="1" s="1"/>
  <c r="R25" i="1"/>
  <c r="R47" i="1"/>
  <c r="R4" i="1"/>
  <c r="R58" i="1"/>
  <c r="R42" i="1"/>
  <c r="R66" i="1"/>
  <c r="R54" i="1"/>
  <c r="S35" i="1"/>
  <c r="R63" i="1"/>
  <c r="R53" i="1"/>
  <c r="R32" i="1"/>
  <c r="S32" i="1" s="1"/>
  <c r="R34" i="1"/>
  <c r="S34" i="1" s="1"/>
  <c r="S46" i="1"/>
  <c r="R62" i="1"/>
  <c r="S62" i="1" s="1"/>
  <c r="S19" i="1"/>
  <c r="S45" i="1"/>
  <c r="R27" i="1"/>
  <c r="S27" i="1" s="1"/>
  <c r="R24" i="1"/>
  <c r="S24" i="1" s="1"/>
  <c r="R39" i="1"/>
  <c r="S39" i="1" s="1"/>
  <c r="R37" i="1"/>
  <c r="S37" i="1" s="1"/>
  <c r="R41" i="1"/>
  <c r="S41" i="1" s="1"/>
  <c r="S28" i="1"/>
  <c r="R52" i="1"/>
  <c r="S52" i="1" s="1"/>
  <c r="R56" i="1"/>
  <c r="S56" i="1" s="1"/>
  <c r="R12" i="1"/>
  <c r="S12" i="1" s="1"/>
  <c r="R48" i="1"/>
  <c r="S48" i="1" s="1"/>
  <c r="R40" i="1"/>
  <c r="S40" i="1" s="1"/>
  <c r="R33" i="1"/>
  <c r="S33" i="1" s="1"/>
  <c r="R26" i="1"/>
  <c r="S26" i="1" s="1"/>
  <c r="R29" i="1"/>
  <c r="S29" i="1" s="1"/>
  <c r="R51" i="1"/>
  <c r="S51" i="1" s="1"/>
  <c r="R11" i="1"/>
  <c r="S11" i="1" s="1"/>
  <c r="R31" i="1"/>
  <c r="S31" i="1" s="1"/>
  <c r="R44" i="1"/>
  <c r="S44" i="1" s="1"/>
  <c r="R43" i="1"/>
  <c r="S43" i="1" s="1"/>
  <c r="R38" i="1"/>
  <c r="S38" i="1" s="1"/>
  <c r="R17" i="1"/>
  <c r="S17" i="1" s="1"/>
  <c r="R18" i="1"/>
  <c r="S18" i="1" s="1"/>
  <c r="R10" i="1"/>
  <c r="S10" i="1" s="1"/>
  <c r="S21" i="1"/>
  <c r="S13" i="1"/>
  <c r="S5" i="1"/>
  <c r="S20" i="1"/>
  <c r="R8" i="1"/>
  <c r="S8" i="1" s="1"/>
  <c r="R15" i="1"/>
  <c r="S15" i="1" s="1"/>
  <c r="R7" i="1"/>
  <c r="S7" i="1" s="1"/>
  <c r="S14" i="1"/>
  <c r="S6" i="1"/>
  <c r="S9" i="1"/>
  <c r="S16" i="1"/>
  <c r="P3" i="1"/>
  <c r="M3" i="1"/>
  <c r="J3" i="1"/>
  <c r="Q3" i="1" l="1"/>
  <c r="R3" i="1" s="1"/>
  <c r="S3" i="1" s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S8" i="3"/>
  <c r="R8" i="3"/>
  <c r="F54" i="5" l="1"/>
  <c r="F46" i="5"/>
  <c r="F38" i="5"/>
  <c r="F30" i="5"/>
  <c r="F22" i="5"/>
  <c r="F14" i="5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G51" i="5"/>
  <c r="G49" i="5"/>
  <c r="G38" i="5"/>
  <c r="G35" i="5"/>
  <c r="G57" i="5"/>
  <c r="G55" i="5"/>
  <c r="G52" i="5"/>
  <c r="G50" i="5"/>
  <c r="G48" i="5"/>
  <c r="G45" i="5"/>
  <c r="G37" i="5"/>
  <c r="G33" i="5"/>
  <c r="G53" i="5"/>
  <c r="G43" i="5"/>
  <c r="G41" i="5"/>
  <c r="G40" i="5"/>
  <c r="G34" i="5"/>
  <c r="G31" i="5"/>
  <c r="G30" i="5"/>
  <c r="G54" i="5"/>
  <c r="F8" i="5"/>
  <c r="U38" i="3" l="1"/>
  <c r="H38" i="5" s="1"/>
  <c r="U23" i="3"/>
  <c r="H23" i="5" s="1"/>
  <c r="T26" i="3"/>
  <c r="G26" i="5" s="1"/>
  <c r="U49" i="3"/>
  <c r="H49" i="5" s="1"/>
  <c r="U12" i="3"/>
  <c r="H12" i="5" s="1"/>
  <c r="T24" i="3"/>
  <c r="G24" i="5" s="1"/>
  <c r="T17" i="3"/>
  <c r="G17" i="5" s="1"/>
  <c r="U21" i="3"/>
  <c r="H21" i="5" s="1"/>
  <c r="U13" i="3"/>
  <c r="H13" i="5" s="1"/>
  <c r="T15" i="3"/>
  <c r="G15" i="5" s="1"/>
  <c r="T19" i="3"/>
  <c r="G19" i="5" s="1"/>
  <c r="U48" i="3"/>
  <c r="H48" i="5" s="1"/>
  <c r="U51" i="3"/>
  <c r="H51" i="5" s="1"/>
  <c r="T20" i="3"/>
  <c r="G20" i="5" s="1"/>
  <c r="T18" i="3"/>
  <c r="G18" i="5" s="1"/>
  <c r="T14" i="3"/>
  <c r="G14" i="5" s="1"/>
  <c r="T21" i="3"/>
  <c r="G21" i="5" s="1"/>
  <c r="U37" i="3"/>
  <c r="H37" i="5" s="1"/>
  <c r="U31" i="3"/>
  <c r="H31" i="5" s="1"/>
  <c r="U50" i="3"/>
  <c r="H50" i="5" s="1"/>
  <c r="T12" i="3"/>
  <c r="G12" i="5" s="1"/>
  <c r="T29" i="3"/>
  <c r="G29" i="5" s="1"/>
  <c r="U19" i="3"/>
  <c r="H19" i="5" s="1"/>
  <c r="U36" i="3"/>
  <c r="H36" i="5" s="1"/>
  <c r="T16" i="3"/>
  <c r="G16" i="5" s="1"/>
  <c r="U40" i="3"/>
  <c r="H40" i="5" s="1"/>
  <c r="U27" i="3"/>
  <c r="H27" i="5" s="1"/>
  <c r="U52" i="3"/>
  <c r="H52" i="5" s="1"/>
  <c r="U57" i="3"/>
  <c r="H57" i="5" s="1"/>
  <c r="T11" i="3"/>
  <c r="G11" i="5" s="1"/>
  <c r="U44" i="3"/>
  <c r="H44" i="5" s="1"/>
  <c r="U33" i="3"/>
  <c r="H33" i="5" s="1"/>
  <c r="U39" i="3"/>
  <c r="H39" i="5" s="1"/>
  <c r="T22" i="3"/>
  <c r="G22" i="5" s="1"/>
  <c r="T8" i="3"/>
  <c r="G8" i="5" s="1"/>
  <c r="U30" i="3"/>
  <c r="H30" i="5" s="1"/>
  <c r="U35" i="3"/>
  <c r="H35" i="5" s="1"/>
  <c r="U56" i="3"/>
  <c r="H56" i="5" s="1"/>
  <c r="T13" i="3"/>
  <c r="G13" i="5" s="1"/>
  <c r="U46" i="3"/>
  <c r="H46" i="5" s="1"/>
  <c r="U43" i="3"/>
  <c r="H43" i="5" s="1"/>
  <c r="U29" i="3"/>
  <c r="H29" i="5" s="1"/>
  <c r="G42" i="5"/>
  <c r="T25" i="3"/>
  <c r="G25" i="5" s="1"/>
  <c r="T23" i="3"/>
  <c r="G23" i="5" s="1"/>
  <c r="U55" i="3"/>
  <c r="H55" i="5" s="1"/>
  <c r="T28" i="3"/>
  <c r="G28" i="5" s="1"/>
  <c r="U53" i="3"/>
  <c r="H53" i="5" s="1"/>
  <c r="T27" i="3"/>
  <c r="G27" i="5" s="1"/>
  <c r="U41" i="3"/>
  <c r="H41" i="5" s="1"/>
  <c r="G47" i="5"/>
  <c r="T10" i="3"/>
  <c r="G10" i="5" s="1"/>
  <c r="U18" i="3"/>
  <c r="H18" i="5" s="1"/>
  <c r="U34" i="3"/>
  <c r="H34" i="5" s="1"/>
  <c r="U20" i="3"/>
  <c r="H20" i="5" s="1"/>
  <c r="U45" i="3"/>
  <c r="H45" i="5" s="1"/>
  <c r="U32" i="3"/>
  <c r="H32" i="5" s="1"/>
  <c r="T9" i="3"/>
  <c r="G9" i="5" s="1"/>
  <c r="U24" i="3"/>
  <c r="H24" i="5" s="1"/>
  <c r="U10" i="3"/>
  <c r="H10" i="5" s="1"/>
  <c r="G46" i="5"/>
  <c r="G39" i="5"/>
  <c r="G32" i="5"/>
  <c r="G36" i="5"/>
  <c r="G44" i="5"/>
  <c r="U28" i="3"/>
  <c r="H28" i="5" s="1"/>
  <c r="U22" i="3"/>
  <c r="H22" i="5" s="1"/>
  <c r="U42" i="3"/>
  <c r="H42" i="5" s="1"/>
  <c r="U54" i="3"/>
  <c r="H54" i="5" s="1"/>
  <c r="U16" i="3"/>
  <c r="H16" i="5" s="1"/>
  <c r="U8" i="3"/>
  <c r="H8" i="5" s="1"/>
  <c r="U9" i="3"/>
  <c r="H9" i="5" s="1"/>
  <c r="U25" i="3"/>
  <c r="H25" i="5" s="1"/>
  <c r="U11" i="3"/>
  <c r="H11" i="5" s="1"/>
  <c r="U15" i="3"/>
  <c r="H15" i="5" s="1"/>
  <c r="U47" i="3"/>
  <c r="H47" i="5" s="1"/>
  <c r="E8" i="5"/>
  <c r="U14" i="3" l="1"/>
  <c r="H14" i="5" s="1"/>
  <c r="U26" i="3"/>
  <c r="H26" i="5" s="1"/>
  <c r="U17" i="3"/>
  <c r="H17" i="5" s="1"/>
</calcChain>
</file>

<file path=xl/sharedStrings.xml><?xml version="1.0" encoding="utf-8"?>
<sst xmlns="http://schemas.openxmlformats.org/spreadsheetml/2006/main" count="249" uniqueCount="238">
  <si>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</si>
  <si>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</si>
  <si>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</si>
  <si>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</si>
  <si>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</si>
  <si>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</si>
  <si>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</si>
  <si>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</si>
  <si>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</si>
  <si>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</si>
  <si>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</si>
  <si>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</si>
  <si>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</si>
  <si>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</si>
  <si>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</si>
  <si>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</si>
  <si>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</si>
  <si>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</si>
  <si>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</si>
  <si>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</si>
  <si>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</si>
  <si>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</si>
  <si>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</si>
  <si>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</si>
  <si>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</si>
  <si>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</si>
  <si>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</si>
  <si>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</si>
  <si>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</si>
  <si>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</si>
  <si>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</si>
  <si>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</si>
  <si>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</si>
  <si>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</si>
  <si>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</si>
  <si>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</si>
  <si>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</si>
  <si>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</si>
  <si>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</si>
  <si>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</si>
  <si>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</si>
  <si>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</si>
  <si>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</si>
  <si>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</si>
  <si>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</si>
  <si>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</si>
  <si>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</si>
  <si>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</si>
  <si>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</si>
  <si>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</si>
  <si>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</si>
  <si>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</si>
  <si>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</si>
  <si>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</si>
  <si>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</si>
  <si>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</si>
  <si>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</si>
  <si>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</si>
  <si>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</si>
  <si>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</si>
  <si>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</si>
  <si>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</si>
  <si>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</si>
  <si>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</si>
  <si>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</si>
  <si>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</si>
  <si>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</si>
  <si>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</si>
  <si>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</si>
  <si>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</si>
  <si>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</si>
  <si>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</si>
  <si>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</si>
  <si>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</si>
  <si>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</si>
  <si>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</si>
  <si>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</si>
  <si>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</si>
  <si>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</si>
  <si>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</si>
  <si>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</si>
  <si>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</si>
  <si>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</si>
  <si>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</si>
  <si>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</si>
  <si>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</si>
  <si>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</si>
  <si>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</si>
  <si>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</si>
  <si>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</si>
  <si>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</si>
  <si>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</si>
  <si>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</si>
  <si>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</si>
  <si>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</si>
  <si>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</si>
  <si>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</si>
  <si>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</si>
  <si>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</si>
  <si>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</si>
  <si>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</si>
  <si>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</si>
  <si>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</si>
  <si>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</si>
  <si>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</si>
  <si>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</si>
  <si>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</si>
  <si>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</si>
  <si>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</si>
  <si>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</si>
  <si>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</si>
  <si>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</si>
  <si>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</si>
  <si>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20/2018</t>
  </si>
  <si>
    <t>22/2018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</si>
  <si>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</si>
  <si>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</si>
  <si>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</si>
  <si>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</si>
  <si>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</si>
  <si>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</si>
  <si>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</si>
  <si>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</si>
  <si>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</si>
  <si>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</si>
  <si>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</si>
  <si>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</si>
  <si>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</si>
  <si>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</si>
  <si>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</si>
  <si>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</si>
  <si>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</si>
  <si>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</si>
  <si>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</si>
  <si>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</si>
  <si>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45/2018</t>
  </si>
  <si>
    <t>46/2018</t>
  </si>
  <si>
    <t>47/2018</t>
  </si>
  <si>
    <t>48/2018</t>
  </si>
  <si>
    <t>49/2018</t>
  </si>
  <si>
    <t>50/2018</t>
  </si>
  <si>
    <t>51/2018</t>
  </si>
  <si>
    <t>Knežević Milica</t>
  </si>
  <si>
    <t>36/2017</t>
  </si>
  <si>
    <t>44/2017</t>
  </si>
  <si>
    <t>50/2017</t>
  </si>
  <si>
    <t>Novović Nemanja</t>
  </si>
  <si>
    <t>K1Z</t>
  </si>
  <si>
    <t>K1T</t>
  </si>
  <si>
    <t>PK1Z</t>
  </si>
  <si>
    <t>PK1T</t>
  </si>
  <si>
    <t>Božović Boban</t>
  </si>
  <si>
    <t>Šćepanović Danilo</t>
  </si>
  <si>
    <t>Šubarić Ognjen</t>
  </si>
  <si>
    <t>Golubović Mijajlo</t>
  </si>
  <si>
    <t>Vučinić Luka</t>
  </si>
  <si>
    <t>Masoničić Đuro</t>
  </si>
  <si>
    <t>Veljić Rade</t>
  </si>
  <si>
    <t>Lutovac Maksim</t>
  </si>
  <si>
    <t>Rašović Stefan</t>
  </si>
  <si>
    <t>Vučković Marina</t>
  </si>
  <si>
    <t>Utješinović Luka</t>
  </si>
  <si>
    <t>Petrović Anika</t>
  </si>
  <si>
    <t>Lutovac Vuk</t>
  </si>
  <si>
    <t>Delijić Damir</t>
  </si>
  <si>
    <t>Čeprnić Jovana</t>
  </si>
  <si>
    <t>Đilas Vojislav</t>
  </si>
  <si>
    <t>Turčinović Nikola</t>
  </si>
  <si>
    <t>19/2018</t>
  </si>
  <si>
    <t>Kadić Milovan</t>
  </si>
  <si>
    <t>Živković Andrija</t>
  </si>
  <si>
    <t>Domazetović Vuk</t>
  </si>
  <si>
    <t>Stojanović Jovana</t>
  </si>
  <si>
    <t>Dizdarević Nerma</t>
  </si>
  <si>
    <t>Knežević Sonja</t>
  </si>
  <si>
    <t>Lazarević Irina</t>
  </si>
  <si>
    <t>Boljević Luka</t>
  </si>
  <si>
    <t>Miletić Vladimir</t>
  </si>
  <si>
    <t>Čoković Adnan</t>
  </si>
  <si>
    <t>Pejović Vasilisa</t>
  </si>
  <si>
    <t>Radnjić Natalija</t>
  </si>
  <si>
    <t>Radulović Ana</t>
  </si>
  <si>
    <t>Karličić Milica</t>
  </si>
  <si>
    <t>Damjanović Hajdana</t>
  </si>
  <si>
    <t>Bulajić Jovana</t>
  </si>
  <si>
    <t>Krnić Admir</t>
  </si>
  <si>
    <t>Blečić Andrijana</t>
  </si>
  <si>
    <t>Rovčanin Raden</t>
  </si>
  <si>
    <t>Dedeić Milka</t>
  </si>
  <si>
    <t>Bektešević Bakir</t>
  </si>
  <si>
    <t>Cmiljanić Dunja</t>
  </si>
  <si>
    <t>44/2018</t>
  </si>
  <si>
    <t>Jovanović Milutin</t>
  </si>
  <si>
    <t>Žunjić Predrag</t>
  </si>
  <si>
    <t>Popović Nikola</t>
  </si>
  <si>
    <t>Knežević Vaso</t>
  </si>
  <si>
    <t>Mićović Kristina</t>
  </si>
  <si>
    <t>Vučinić Ružica</t>
  </si>
  <si>
    <t>Vuković Bobana</t>
  </si>
  <si>
    <t>Krnić Enida</t>
  </si>
  <si>
    <t>15/2017</t>
  </si>
  <si>
    <t>Bajraktarević Džanan</t>
  </si>
  <si>
    <t>35/2017</t>
  </si>
  <si>
    <t>Đozović Adnan</t>
  </si>
  <si>
    <t>Kalač Almin</t>
  </si>
  <si>
    <t>39/2017</t>
  </si>
  <si>
    <t>Rašović Marija</t>
  </si>
  <si>
    <t>Sutaj Edin</t>
  </si>
  <si>
    <t>Berišaj Bernard</t>
  </si>
  <si>
    <t>53/2017</t>
  </si>
  <si>
    <t>Krsmanović Nemanja</t>
  </si>
  <si>
    <t>16/2016</t>
  </si>
  <si>
    <t>Maslak Mladen</t>
  </si>
  <si>
    <t>12/2015</t>
  </si>
  <si>
    <t>Vlahović Sofija</t>
  </si>
  <si>
    <t>23/2015</t>
  </si>
  <si>
    <t>Šabović Nela</t>
  </si>
  <si>
    <t>34/2015</t>
  </si>
  <si>
    <t>Nikaljević Vladana</t>
  </si>
  <si>
    <t>41/2015</t>
  </si>
  <si>
    <t>Raonić Vladimir</t>
  </si>
  <si>
    <t>43/2015</t>
  </si>
  <si>
    <t>Golović Filip</t>
  </si>
  <si>
    <t>44/2015</t>
  </si>
  <si>
    <t>Kontić Veselin</t>
  </si>
  <si>
    <t>33/2014</t>
  </si>
  <si>
    <t>Orman Rajko</t>
  </si>
  <si>
    <t>11/2013</t>
  </si>
  <si>
    <t>Nikolić Nađa</t>
  </si>
  <si>
    <t>SARADNIK: mr Milica Kankaraš</t>
  </si>
  <si>
    <r>
      <t xml:space="preserve">NASTAVNIK: </t>
    </r>
    <r>
      <rPr>
        <b/>
        <sz val="10"/>
        <rFont val="Arial"/>
        <family val="2"/>
      </rPr>
      <t>Prof.dr Sanja Jančić Rašović</t>
    </r>
  </si>
  <si>
    <r>
      <t xml:space="preserve">PREDMET: </t>
    </r>
    <r>
      <rPr>
        <b/>
        <sz val="10"/>
        <rFont val="Arial"/>
        <family val="2"/>
        <charset val="238"/>
      </rPr>
      <t>Linearna algebra</t>
    </r>
  </si>
  <si>
    <r>
      <t xml:space="preserve">STUDIJSKI PROGRAM: </t>
    </r>
    <r>
      <rPr>
        <b/>
        <sz val="12"/>
        <rFont val="Arial"/>
        <family val="2"/>
        <charset val="238"/>
      </rPr>
      <t>Računarske nauke</t>
    </r>
  </si>
  <si>
    <r>
      <t>STUDIJE:</t>
    </r>
    <r>
      <rPr>
        <b/>
        <sz val="12"/>
        <rFont val="Arial"/>
        <family val="2"/>
        <charset val="238"/>
      </rPr>
      <t xml:space="preserve"> Akademske-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</si>
  <si>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</si>
  <si>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Linearna algebra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</si>
  <si>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</si>
  <si>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Računarske nauke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</si>
</sst>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3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1" fillId="0" borderId="17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1" fillId="0" borderId="17" xfId="38" applyNumberFormat="1" applyFont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4" fillId="0" borderId="0" xfId="39" applyFont="1" applyBorder="1"/>
    <xf numFmtId="0" fontId="34" fillId="0" borderId="0" xfId="39" applyFont="1" applyBorder="1" applyAlignment="1" applyProtection="1">
      <alignment horizontal="center"/>
      <protection hidden="1"/>
    </xf>
    <xf numFmtId="0" fontId="34" fillId="0" borderId="0" xfId="39" applyFont="1" applyBorder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0" xfId="0" applyFont="1" applyProtection="1">
      <protection locked="0"/>
    </xf>
    <xf numFmtId="0" fontId="42" fillId="0" borderId="0" xfId="0" applyFont="1"/>
    <xf numFmtId="0" fontId="43" fillId="0" borderId="0" xfId="45" applyFill="1"/>
    <xf numFmtId="0" fontId="34" fillId="0" borderId="0" xfId="0" applyFont="1" applyBorder="1"/>
    <xf numFmtId="2" fontId="34" fillId="0" borderId="0" xfId="0" applyNumberFormat="1" applyFont="1" applyBorder="1"/>
    <xf numFmtId="164" fontId="34" fillId="0" borderId="14" xfId="0" applyNumberFormat="1" applyFont="1" applyBorder="1" applyProtection="1">
      <protection hidden="1"/>
    </xf>
    <xf numFmtId="164" fontId="34" fillId="0" borderId="14" xfId="0" applyNumberFormat="1" applyFont="1" applyFill="1" applyBorder="1" applyProtection="1">
      <protection locked="0"/>
    </xf>
    <xf numFmtId="164" fontId="34" fillId="0" borderId="20" xfId="0" applyNumberFormat="1" applyFont="1" applyBorder="1" applyProtection="1">
      <protection hidden="1"/>
    </xf>
    <xf numFmtId="164" fontId="34" fillId="0" borderId="10" xfId="0" applyNumberFormat="1" applyFont="1" applyBorder="1" applyProtection="1">
      <protection hidden="1"/>
    </xf>
    <xf numFmtId="164" fontId="34" fillId="0" borderId="15" xfId="0" applyNumberFormat="1" applyFont="1" applyBorder="1" applyProtection="1">
      <protection hidden="1"/>
    </xf>
    <xf numFmtId="164" fontId="34" fillId="0" borderId="16" xfId="0" applyNumberFormat="1" applyFont="1" applyBorder="1" applyAlignment="1" applyProtection="1">
      <alignment vertical="center"/>
      <protection locked="0"/>
    </xf>
    <xf numFmtId="164" fontId="34" fillId="0" borderId="14" xfId="0" applyNumberFormat="1" applyFont="1" applyBorder="1" applyAlignment="1" applyProtection="1">
      <alignment horizontal="center"/>
      <protection hidden="1"/>
    </xf>
    <xf numFmtId="164" fontId="34" fillId="0" borderId="17" xfId="0" applyNumberFormat="1" applyFont="1" applyBorder="1" applyProtection="1">
      <protection hidden="1"/>
    </xf>
    <xf numFmtId="164" fontId="34" fillId="0" borderId="12" xfId="0" applyNumberFormat="1" applyFont="1" applyFill="1" applyBorder="1" applyProtection="1">
      <protection locked="0"/>
    </xf>
    <xf numFmtId="164" fontId="34" fillId="0" borderId="10" xfId="0" applyNumberFormat="1" applyFont="1" applyFill="1" applyBorder="1" applyProtection="1">
      <protection locked="0"/>
    </xf>
    <xf numFmtId="164" fontId="34" fillId="0" borderId="21" xfId="0" applyNumberFormat="1" applyFont="1" applyFill="1" applyBorder="1" applyProtection="1">
      <protection locked="0"/>
    </xf>
    <xf numFmtId="164" fontId="34" fillId="0" borderId="21" xfId="0" applyNumberFormat="1" applyFont="1" applyBorder="1" applyProtection="1">
      <protection hidden="1"/>
    </xf>
    <xf numFmtId="164" fontId="34" fillId="0" borderId="14" xfId="0" applyNumberFormat="1" applyFont="1" applyBorder="1"/>
    <xf numFmtId="164" fontId="34" fillId="0" borderId="17" xfId="0" applyNumberFormat="1" applyFont="1" applyBorder="1"/>
    <xf numFmtId="164" fontId="34" fillId="0" borderId="0" xfId="0" applyNumberFormat="1" applyFont="1" applyBorder="1"/>
    <xf numFmtId="164" fontId="34" fillId="0" borderId="0" xfId="0" applyNumberFormat="1" applyFont="1" applyBorder="1" applyProtection="1">
      <protection hidden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1" xfId="38" applyFont="1" applyBorder="1" applyAlignment="1">
      <alignment horizontal="center" vertical="center" wrapText="1"/>
    </xf>
    <xf numFmtId="0" fontId="15" fillId="0" borderId="25" xfId="38" applyBorder="1" applyAlignment="1">
      <alignment horizontal="center" vertical="center" wrapText="1"/>
    </xf>
    <xf numFmtId="0" fontId="31" fillId="0" borderId="15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0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38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0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1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18" xfId="38" applyFont="1" applyBorder="1" applyAlignment="1">
      <alignment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21" fillId="0" borderId="15" xfId="0" applyFont="1" applyFill="1" applyBorder="1" applyAlignment="1"/>
    <xf numFmtId="0" fontId="21" fillId="0" borderId="24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2"/>
  <sheetViews>
    <sheetView zoomScale="110" zoomScaleNormal="110" workbookViewId="0">
      <pane ySplit="2" topLeftCell="A3" activePane="bottomLeft" state="frozen"/>
      <selection pane="bottomLeft" activeCell="O24" sqref="O24"/>
    </sheetView>
  </sheetViews>
  <sheetFormatPr defaultRowHeight="12.75" x14ac:dyDescent="0.2"/>
  <cols>
    <col min="1" max="1" width="10.42578125" style="27" customWidth="1"/>
    <col min="2" max="2" width="9.140625" style="27"/>
    <col min="3" max="3" width="21.5703125" style="27" customWidth="1"/>
    <col min="4" max="6" width="5.140625" style="27" customWidth="1"/>
    <col min="7" max="9" width="5.7109375" style="27" customWidth="1"/>
    <col min="10" max="10" width="5.85546875" style="27" customWidth="1"/>
    <col min="11" max="11" width="5" style="27" customWidth="1"/>
    <col min="12" max="12" width="4.42578125" style="27" customWidth="1"/>
    <col min="13" max="13" width="3.85546875" style="27" customWidth="1"/>
    <col min="14" max="14" width="4.5703125" style="27" customWidth="1"/>
    <col min="15" max="17" width="5.28515625" style="27" customWidth="1"/>
    <col min="18" max="16384" width="9.140625" style="27"/>
  </cols>
  <sheetData>
    <row r="1" spans="1:19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12.75" customHeight="1" x14ac:dyDescent="0.2">
      <c r="A2" s="20" t="s">
        <v>0</v>
      </c>
      <c r="B2" s="21" t="s">
        <v>1</v>
      </c>
      <c r="C2" s="22" t="s">
        <v>2</v>
      </c>
      <c r="D2" s="23" t="s">
        <v>147</v>
      </c>
      <c r="E2" s="23" t="s">
        <v>148</v>
      </c>
      <c r="F2" s="23" t="s">
        <v>3</v>
      </c>
      <c r="G2" s="23" t="s">
        <v>149</v>
      </c>
      <c r="H2" s="23" t="s">
        <v>150</v>
      </c>
      <c r="I2" s="23" t="s">
        <v>4</v>
      </c>
      <c r="J2" s="23" t="s">
        <v>38</v>
      </c>
      <c r="K2" s="24" t="s">
        <v>34</v>
      </c>
      <c r="L2" s="23" t="s">
        <v>35</v>
      </c>
      <c r="M2" s="23" t="s">
        <v>5</v>
      </c>
      <c r="N2" s="23" t="s">
        <v>36</v>
      </c>
      <c r="O2" s="23" t="s">
        <v>37</v>
      </c>
      <c r="P2" s="23" t="s">
        <v>6</v>
      </c>
      <c r="Q2" s="23" t="s">
        <v>39</v>
      </c>
      <c r="R2" s="23" t="s">
        <v>7</v>
      </c>
      <c r="S2" s="23" t="s">
        <v>8</v>
      </c>
    </row>
    <row r="3" spans="1:19" ht="15" x14ac:dyDescent="0.25">
      <c r="A3" s="25" t="s">
        <v>43</v>
      </c>
      <c r="B3" s="30" t="s">
        <v>95</v>
      </c>
      <c r="C3" s="30" t="s">
        <v>151</v>
      </c>
      <c r="D3" s="33">
        <v>22</v>
      </c>
      <c r="E3" s="33">
        <v>20</v>
      </c>
      <c r="F3" s="33">
        <f>IF(AND(D3="",E3=""),"",SUM(D3,E3))</f>
        <v>42</v>
      </c>
      <c r="G3" s="33"/>
      <c r="H3" s="33"/>
      <c r="I3" s="33" t="str">
        <f>IF(AND(G3="",H3=""),"",SUM(G3,H3))</f>
        <v/>
      </c>
      <c r="J3" s="33">
        <f>IF(AND(F3="",I3=""),"",MAX(E3,H3)+MAX(D3,G3))</f>
        <v>42</v>
      </c>
      <c r="K3" s="34">
        <v>17</v>
      </c>
      <c r="L3" s="35">
        <v>21</v>
      </c>
      <c r="M3" s="36">
        <f>IF(AND(K3="",L3=""),"",SUM(K3,L3))</f>
        <v>38</v>
      </c>
      <c r="N3" s="36"/>
      <c r="O3" s="36"/>
      <c r="P3" s="37" t="str">
        <f>IF(AND(N3="",O3=""),"",SUM(N3,O3))</f>
        <v/>
      </c>
      <c r="Q3" s="33">
        <f>IF(AND(M3="",P3=""),"",MAX(K3,N3)+MAX(L3,O3))</f>
        <v>38</v>
      </c>
      <c r="R3" s="38">
        <f>IF(AND(J3="",Q3=""),"",SUM(J3,Q3))</f>
        <v>80</v>
      </c>
      <c r="S3" s="39" t="str">
        <f>IF(AND(J3="",Q3=""),"",IF(R3&gt;89,"A",IF(R3&gt;79,"B",IF(R3&gt;69,"C",IF(R3&gt;59,"D",IF(R3&gt;49,"E","F"))))))</f>
        <v>B</v>
      </c>
    </row>
    <row r="4" spans="1:19" ht="15" x14ac:dyDescent="0.25">
      <c r="A4" s="25" t="s">
        <v>44</v>
      </c>
      <c r="B4" s="30" t="s">
        <v>96</v>
      </c>
      <c r="C4" s="30" t="s">
        <v>152</v>
      </c>
      <c r="D4" s="33"/>
      <c r="E4" s="33"/>
      <c r="F4" s="33" t="str">
        <f t="shared" ref="F4:F67" si="0">IF(AND(D4="",E4=""),"",SUM(D4,E4))</f>
        <v/>
      </c>
      <c r="G4" s="33"/>
      <c r="H4" s="33"/>
      <c r="I4" s="33" t="str">
        <f t="shared" ref="I4:I67" si="1">IF(AND(G4="",H4=""),"",SUM(G4,H4))</f>
        <v/>
      </c>
      <c r="J4" s="33" t="str">
        <f t="shared" ref="J4:J67" si="2">IF(AND(F4="",I4=""),"",MAX(E4,H4)+MAX(D4,G4))</f>
        <v/>
      </c>
      <c r="K4" s="34"/>
      <c r="L4" s="35"/>
      <c r="M4" s="36" t="str">
        <f t="shared" ref="M4:M67" si="3">IF(AND(K4="",L4=""),"",SUM(K4,L4))</f>
        <v/>
      </c>
      <c r="N4" s="36"/>
      <c r="O4" s="36"/>
      <c r="P4" s="37" t="str">
        <f t="shared" ref="P4:P67" si="4">IF(AND(N4="",O4=""),"",SUM(N4,O4))</f>
        <v/>
      </c>
      <c r="Q4" s="33" t="str">
        <f t="shared" ref="Q4:Q67" si="5">IF(AND(M4="",P4=""),"",MAX(K4,N4)+MAX(L4,O4))</f>
        <v/>
      </c>
      <c r="R4" s="38" t="str">
        <f t="shared" ref="R4:R67" si="6">IF(AND(J4="",Q4=""),"",SUM(J4,Q4))</f>
        <v/>
      </c>
      <c r="S4" s="39" t="str">
        <f t="shared" ref="S4:S67" si="7">IF(AND(J4="",Q4=""),"",IF(R4&gt;89,"A",IF(R4&gt;79,"B",IF(R4&gt;69,"C",IF(R4&gt;59,"D",IF(R4&gt;49,"E","F"))))))</f>
        <v/>
      </c>
    </row>
    <row r="5" spans="1:19" ht="15" x14ac:dyDescent="0.25">
      <c r="A5" s="25" t="s">
        <v>45</v>
      </c>
      <c r="B5" s="30" t="s">
        <v>97</v>
      </c>
      <c r="C5" s="30" t="s">
        <v>153</v>
      </c>
      <c r="D5" s="33"/>
      <c r="E5" s="33"/>
      <c r="F5" s="33" t="str">
        <f t="shared" si="0"/>
        <v/>
      </c>
      <c r="G5" s="33"/>
      <c r="H5" s="33"/>
      <c r="I5" s="33" t="str">
        <f t="shared" si="1"/>
        <v/>
      </c>
      <c r="J5" s="33" t="str">
        <f t="shared" si="2"/>
        <v/>
      </c>
      <c r="K5" s="34"/>
      <c r="L5" s="35"/>
      <c r="M5" s="36" t="str">
        <f t="shared" si="3"/>
        <v/>
      </c>
      <c r="N5" s="36"/>
      <c r="O5" s="36"/>
      <c r="P5" s="37" t="str">
        <f t="shared" si="4"/>
        <v/>
      </c>
      <c r="Q5" s="33" t="str">
        <f t="shared" si="5"/>
        <v/>
      </c>
      <c r="R5" s="38" t="str">
        <f t="shared" si="6"/>
        <v/>
      </c>
      <c r="S5" s="39" t="str">
        <f t="shared" si="7"/>
        <v/>
      </c>
    </row>
    <row r="6" spans="1:19" ht="15" x14ac:dyDescent="0.25">
      <c r="A6" s="25" t="s">
        <v>46</v>
      </c>
      <c r="B6" s="30" t="s">
        <v>98</v>
      </c>
      <c r="C6" s="30" t="s">
        <v>154</v>
      </c>
      <c r="D6" s="33">
        <v>8</v>
      </c>
      <c r="E6" s="33">
        <v>21</v>
      </c>
      <c r="F6" s="33">
        <f t="shared" si="0"/>
        <v>29</v>
      </c>
      <c r="G6" s="33">
        <v>14</v>
      </c>
      <c r="H6" s="33"/>
      <c r="I6" s="33">
        <f t="shared" si="1"/>
        <v>14</v>
      </c>
      <c r="J6" s="33">
        <f t="shared" si="2"/>
        <v>35</v>
      </c>
      <c r="K6" s="34">
        <v>23</v>
      </c>
      <c r="L6" s="35">
        <v>22</v>
      </c>
      <c r="M6" s="36">
        <f t="shared" si="3"/>
        <v>45</v>
      </c>
      <c r="N6" s="36"/>
      <c r="O6" s="36"/>
      <c r="P6" s="37" t="str">
        <f t="shared" si="4"/>
        <v/>
      </c>
      <c r="Q6" s="33">
        <f t="shared" si="5"/>
        <v>45</v>
      </c>
      <c r="R6" s="38">
        <f t="shared" si="6"/>
        <v>80</v>
      </c>
      <c r="S6" s="39" t="str">
        <f t="shared" si="7"/>
        <v>B</v>
      </c>
    </row>
    <row r="7" spans="1:19" ht="15" x14ac:dyDescent="0.25">
      <c r="A7" s="25" t="s">
        <v>47</v>
      </c>
      <c r="B7" s="30" t="s">
        <v>99</v>
      </c>
      <c r="C7" s="30" t="s">
        <v>155</v>
      </c>
      <c r="D7" s="33">
        <v>12</v>
      </c>
      <c r="E7" s="33">
        <v>14</v>
      </c>
      <c r="F7" s="33">
        <f t="shared" si="0"/>
        <v>26</v>
      </c>
      <c r="G7" s="33">
        <v>18</v>
      </c>
      <c r="H7" s="33"/>
      <c r="I7" s="33">
        <f t="shared" si="1"/>
        <v>18</v>
      </c>
      <c r="J7" s="33">
        <f t="shared" si="2"/>
        <v>32</v>
      </c>
      <c r="K7" s="34"/>
      <c r="L7" s="35"/>
      <c r="M7" s="36" t="str">
        <f t="shared" si="3"/>
        <v/>
      </c>
      <c r="N7" s="36">
        <v>8</v>
      </c>
      <c r="O7" s="36">
        <v>13</v>
      </c>
      <c r="P7" s="37">
        <f t="shared" si="4"/>
        <v>21</v>
      </c>
      <c r="Q7" s="33">
        <f t="shared" si="5"/>
        <v>21</v>
      </c>
      <c r="R7" s="38">
        <f t="shared" si="6"/>
        <v>53</v>
      </c>
      <c r="S7" s="39" t="str">
        <f t="shared" si="7"/>
        <v>E</v>
      </c>
    </row>
    <row r="8" spans="1:19" ht="15" x14ac:dyDescent="0.25">
      <c r="A8" s="25" t="s">
        <v>48</v>
      </c>
      <c r="B8" s="30" t="s">
        <v>100</v>
      </c>
      <c r="C8" s="30" t="s">
        <v>156</v>
      </c>
      <c r="D8" s="33">
        <v>4</v>
      </c>
      <c r="E8" s="33"/>
      <c r="F8" s="33">
        <f t="shared" si="0"/>
        <v>4</v>
      </c>
      <c r="G8" s="33"/>
      <c r="H8" s="33"/>
      <c r="I8" s="33" t="str">
        <f t="shared" si="1"/>
        <v/>
      </c>
      <c r="J8" s="33">
        <f t="shared" si="2"/>
        <v>4</v>
      </c>
      <c r="K8" s="34"/>
      <c r="L8" s="35"/>
      <c r="M8" s="36" t="str">
        <f t="shared" si="3"/>
        <v/>
      </c>
      <c r="N8" s="36"/>
      <c r="O8" s="36">
        <v>14</v>
      </c>
      <c r="P8" s="37">
        <f t="shared" si="4"/>
        <v>14</v>
      </c>
      <c r="Q8" s="33">
        <f t="shared" si="5"/>
        <v>14</v>
      </c>
      <c r="R8" s="38">
        <f t="shared" si="6"/>
        <v>18</v>
      </c>
      <c r="S8" s="39" t="str">
        <f t="shared" si="7"/>
        <v>F</v>
      </c>
    </row>
    <row r="9" spans="1:19" ht="15" x14ac:dyDescent="0.25">
      <c r="A9" s="25" t="s">
        <v>49</v>
      </c>
      <c r="B9" s="30" t="s">
        <v>101</v>
      </c>
      <c r="C9" s="30" t="s">
        <v>157</v>
      </c>
      <c r="D9" s="33">
        <v>13</v>
      </c>
      <c r="E9" s="33">
        <v>20</v>
      </c>
      <c r="F9" s="33">
        <f t="shared" si="0"/>
        <v>33</v>
      </c>
      <c r="G9" s="33"/>
      <c r="H9" s="33"/>
      <c r="I9" s="33" t="str">
        <f t="shared" si="1"/>
        <v/>
      </c>
      <c r="J9" s="33">
        <f t="shared" si="2"/>
        <v>33</v>
      </c>
      <c r="K9" s="34"/>
      <c r="L9" s="35"/>
      <c r="M9" s="36" t="str">
        <f t="shared" si="3"/>
        <v/>
      </c>
      <c r="N9" s="36">
        <v>3</v>
      </c>
      <c r="O9" s="36">
        <v>17</v>
      </c>
      <c r="P9" s="37">
        <f t="shared" si="4"/>
        <v>20</v>
      </c>
      <c r="Q9" s="33">
        <f t="shared" si="5"/>
        <v>20</v>
      </c>
      <c r="R9" s="38">
        <f t="shared" si="6"/>
        <v>53</v>
      </c>
      <c r="S9" s="39" t="str">
        <f t="shared" si="7"/>
        <v>E</v>
      </c>
    </row>
    <row r="10" spans="1:19" ht="15" x14ac:dyDescent="0.25">
      <c r="A10" s="25" t="s">
        <v>50</v>
      </c>
      <c r="B10" s="30" t="s">
        <v>102</v>
      </c>
      <c r="C10" s="30" t="s">
        <v>158</v>
      </c>
      <c r="D10" s="33"/>
      <c r="E10" s="33"/>
      <c r="F10" s="33" t="str">
        <f t="shared" si="0"/>
        <v/>
      </c>
      <c r="G10" s="33"/>
      <c r="H10" s="33"/>
      <c r="I10" s="33" t="str">
        <f t="shared" si="1"/>
        <v/>
      </c>
      <c r="J10" s="33" t="str">
        <f t="shared" si="2"/>
        <v/>
      </c>
      <c r="K10" s="34"/>
      <c r="L10" s="35"/>
      <c r="M10" s="36" t="str">
        <f t="shared" si="3"/>
        <v/>
      </c>
      <c r="N10" s="36"/>
      <c r="O10" s="36"/>
      <c r="P10" s="37" t="str">
        <f t="shared" si="4"/>
        <v/>
      </c>
      <c r="Q10" s="33" t="str">
        <f t="shared" si="5"/>
        <v/>
      </c>
      <c r="R10" s="38" t="str">
        <f t="shared" si="6"/>
        <v/>
      </c>
      <c r="S10" s="39" t="str">
        <f t="shared" si="7"/>
        <v/>
      </c>
    </row>
    <row r="11" spans="1:19" ht="15" x14ac:dyDescent="0.25">
      <c r="A11" s="25" t="s">
        <v>51</v>
      </c>
      <c r="B11" s="30" t="s">
        <v>103</v>
      </c>
      <c r="C11" s="30" t="s">
        <v>159</v>
      </c>
      <c r="D11" s="33">
        <v>23.5</v>
      </c>
      <c r="E11" s="33">
        <v>24</v>
      </c>
      <c r="F11" s="33">
        <f t="shared" si="0"/>
        <v>47.5</v>
      </c>
      <c r="G11" s="33"/>
      <c r="H11" s="33"/>
      <c r="I11" s="33" t="str">
        <f t="shared" si="1"/>
        <v/>
      </c>
      <c r="J11" s="33">
        <f t="shared" si="2"/>
        <v>47.5</v>
      </c>
      <c r="K11" s="34">
        <v>20.5</v>
      </c>
      <c r="L11" s="35">
        <v>23</v>
      </c>
      <c r="M11" s="36">
        <f t="shared" si="3"/>
        <v>43.5</v>
      </c>
      <c r="N11" s="36"/>
      <c r="O11" s="36"/>
      <c r="P11" s="37" t="str">
        <f t="shared" si="4"/>
        <v/>
      </c>
      <c r="Q11" s="33">
        <f t="shared" si="5"/>
        <v>43.5</v>
      </c>
      <c r="R11" s="38">
        <f t="shared" si="6"/>
        <v>91</v>
      </c>
      <c r="S11" s="39" t="str">
        <f t="shared" si="7"/>
        <v>A</v>
      </c>
    </row>
    <row r="12" spans="1:19" ht="15" x14ac:dyDescent="0.25">
      <c r="A12" s="25" t="s">
        <v>52</v>
      </c>
      <c r="B12" s="30" t="s">
        <v>104</v>
      </c>
      <c r="C12" s="30" t="s">
        <v>160</v>
      </c>
      <c r="D12" s="33">
        <v>13</v>
      </c>
      <c r="E12" s="33">
        <v>18</v>
      </c>
      <c r="F12" s="33">
        <f t="shared" si="0"/>
        <v>31</v>
      </c>
      <c r="G12" s="33"/>
      <c r="H12" s="33"/>
      <c r="I12" s="33" t="str">
        <f t="shared" si="1"/>
        <v/>
      </c>
      <c r="J12" s="33">
        <f t="shared" si="2"/>
        <v>31</v>
      </c>
      <c r="K12" s="34">
        <v>6</v>
      </c>
      <c r="L12" s="35">
        <v>1</v>
      </c>
      <c r="M12" s="36">
        <f t="shared" si="3"/>
        <v>7</v>
      </c>
      <c r="N12" s="36"/>
      <c r="O12" s="36">
        <v>18</v>
      </c>
      <c r="P12" s="37">
        <f t="shared" si="4"/>
        <v>18</v>
      </c>
      <c r="Q12" s="33">
        <f t="shared" si="5"/>
        <v>24</v>
      </c>
      <c r="R12" s="38">
        <f t="shared" si="6"/>
        <v>55</v>
      </c>
      <c r="S12" s="39" t="str">
        <f t="shared" si="7"/>
        <v>E</v>
      </c>
    </row>
    <row r="13" spans="1:19" ht="15" x14ac:dyDescent="0.25">
      <c r="A13" s="25" t="s">
        <v>53</v>
      </c>
      <c r="B13" s="30" t="s">
        <v>105</v>
      </c>
      <c r="C13" s="30" t="s">
        <v>161</v>
      </c>
      <c r="D13" s="33">
        <v>19.5</v>
      </c>
      <c r="E13" s="33">
        <v>25</v>
      </c>
      <c r="F13" s="33">
        <f t="shared" si="0"/>
        <v>44.5</v>
      </c>
      <c r="G13" s="33"/>
      <c r="H13" s="33"/>
      <c r="I13" s="33" t="str">
        <f t="shared" si="1"/>
        <v/>
      </c>
      <c r="J13" s="33">
        <f t="shared" si="2"/>
        <v>44.5</v>
      </c>
      <c r="K13" s="34">
        <v>20.5</v>
      </c>
      <c r="L13" s="35">
        <v>25</v>
      </c>
      <c r="M13" s="36">
        <f t="shared" si="3"/>
        <v>45.5</v>
      </c>
      <c r="N13" s="36"/>
      <c r="O13" s="36"/>
      <c r="P13" s="37" t="str">
        <f t="shared" si="4"/>
        <v/>
      </c>
      <c r="Q13" s="33">
        <f t="shared" si="5"/>
        <v>45.5</v>
      </c>
      <c r="R13" s="38">
        <f t="shared" si="6"/>
        <v>90</v>
      </c>
      <c r="S13" s="39" t="str">
        <f t="shared" si="7"/>
        <v>A</v>
      </c>
    </row>
    <row r="14" spans="1:19" ht="15" x14ac:dyDescent="0.25">
      <c r="A14" s="25" t="s">
        <v>54</v>
      </c>
      <c r="B14" s="30" t="s">
        <v>106</v>
      </c>
      <c r="C14" s="30" t="s">
        <v>162</v>
      </c>
      <c r="D14" s="33">
        <v>13</v>
      </c>
      <c r="E14" s="33">
        <v>19</v>
      </c>
      <c r="F14" s="33">
        <f t="shared" si="0"/>
        <v>32</v>
      </c>
      <c r="G14" s="33"/>
      <c r="H14" s="33"/>
      <c r="I14" s="33" t="str">
        <f t="shared" si="1"/>
        <v/>
      </c>
      <c r="J14" s="33">
        <f t="shared" si="2"/>
        <v>32</v>
      </c>
      <c r="K14" s="34">
        <v>8</v>
      </c>
      <c r="L14" s="35">
        <v>14</v>
      </c>
      <c r="M14" s="36">
        <f t="shared" si="3"/>
        <v>22</v>
      </c>
      <c r="N14" s="36"/>
      <c r="O14" s="36"/>
      <c r="P14" s="37" t="str">
        <f t="shared" si="4"/>
        <v/>
      </c>
      <c r="Q14" s="33">
        <f t="shared" si="5"/>
        <v>22</v>
      </c>
      <c r="R14" s="38">
        <f t="shared" si="6"/>
        <v>54</v>
      </c>
      <c r="S14" s="39" t="str">
        <f t="shared" si="7"/>
        <v>E</v>
      </c>
    </row>
    <row r="15" spans="1:19" ht="15" x14ac:dyDescent="0.25">
      <c r="A15" s="25" t="s">
        <v>55</v>
      </c>
      <c r="B15" s="30" t="s">
        <v>107</v>
      </c>
      <c r="C15" s="30" t="s">
        <v>142</v>
      </c>
      <c r="D15" s="33">
        <v>7</v>
      </c>
      <c r="E15" s="33">
        <v>9</v>
      </c>
      <c r="F15" s="33">
        <f t="shared" si="0"/>
        <v>16</v>
      </c>
      <c r="G15" s="33">
        <v>9</v>
      </c>
      <c r="H15" s="33">
        <v>17</v>
      </c>
      <c r="I15" s="33">
        <f t="shared" si="1"/>
        <v>26</v>
      </c>
      <c r="J15" s="33">
        <f t="shared" si="2"/>
        <v>26</v>
      </c>
      <c r="K15" s="34"/>
      <c r="L15" s="35">
        <v>3</v>
      </c>
      <c r="M15" s="36">
        <f t="shared" si="3"/>
        <v>3</v>
      </c>
      <c r="N15" s="36">
        <v>5</v>
      </c>
      <c r="O15" s="36">
        <v>19</v>
      </c>
      <c r="P15" s="37">
        <f t="shared" si="4"/>
        <v>24</v>
      </c>
      <c r="Q15" s="33">
        <f t="shared" si="5"/>
        <v>24</v>
      </c>
      <c r="R15" s="38">
        <f t="shared" si="6"/>
        <v>50</v>
      </c>
      <c r="S15" s="39" t="str">
        <f t="shared" si="7"/>
        <v>E</v>
      </c>
    </row>
    <row r="16" spans="1:19" ht="15" x14ac:dyDescent="0.25">
      <c r="A16" s="25" t="s">
        <v>56</v>
      </c>
      <c r="B16" s="30" t="s">
        <v>108</v>
      </c>
      <c r="C16" s="30" t="s">
        <v>163</v>
      </c>
      <c r="D16" s="33"/>
      <c r="E16" s="33"/>
      <c r="F16" s="33" t="str">
        <f t="shared" si="0"/>
        <v/>
      </c>
      <c r="G16" s="33"/>
      <c r="H16" s="33"/>
      <c r="I16" s="33" t="str">
        <f t="shared" si="1"/>
        <v/>
      </c>
      <c r="J16" s="33" t="str">
        <f>IF(AND(F16="",I16=""),"",MAX(E16,H16)+MAX(D16,G16))</f>
        <v/>
      </c>
      <c r="K16" s="34"/>
      <c r="L16" s="35"/>
      <c r="M16" s="36" t="str">
        <f t="shared" si="3"/>
        <v/>
      </c>
      <c r="N16" s="36"/>
      <c r="O16" s="36"/>
      <c r="P16" s="37" t="str">
        <f t="shared" si="4"/>
        <v/>
      </c>
      <c r="Q16" s="33" t="str">
        <f t="shared" si="5"/>
        <v/>
      </c>
      <c r="R16" s="38" t="str">
        <f t="shared" si="6"/>
        <v/>
      </c>
      <c r="S16" s="39" t="str">
        <f t="shared" si="7"/>
        <v/>
      </c>
    </row>
    <row r="17" spans="1:19" ht="15" x14ac:dyDescent="0.25">
      <c r="A17" s="25" t="s">
        <v>57</v>
      </c>
      <c r="B17" s="30" t="s">
        <v>109</v>
      </c>
      <c r="C17" s="30" t="s">
        <v>164</v>
      </c>
      <c r="D17" s="40">
        <v>13</v>
      </c>
      <c r="E17" s="33">
        <v>21</v>
      </c>
      <c r="F17" s="33">
        <f>IF(AND(D17="",E17=""),"",SUM(D17,E17))</f>
        <v>34</v>
      </c>
      <c r="G17" s="33">
        <v>18.5</v>
      </c>
      <c r="H17" s="33"/>
      <c r="I17" s="33">
        <f t="shared" si="1"/>
        <v>18.5</v>
      </c>
      <c r="J17" s="33">
        <f>IF(AND(F17="",I17=""),"",MAX(E17,H17)+MAX(D17,G17))</f>
        <v>39.5</v>
      </c>
      <c r="K17" s="41">
        <v>4</v>
      </c>
      <c r="L17" s="36">
        <v>19</v>
      </c>
      <c r="M17" s="36">
        <f t="shared" si="3"/>
        <v>23</v>
      </c>
      <c r="N17" s="36"/>
      <c r="O17" s="36"/>
      <c r="P17" s="37" t="str">
        <f t="shared" si="4"/>
        <v/>
      </c>
      <c r="Q17" s="33">
        <f t="shared" si="5"/>
        <v>23</v>
      </c>
      <c r="R17" s="38">
        <f t="shared" si="6"/>
        <v>62.5</v>
      </c>
      <c r="S17" s="39" t="str">
        <f t="shared" si="7"/>
        <v>D</v>
      </c>
    </row>
    <row r="18" spans="1:19" ht="15" x14ac:dyDescent="0.25">
      <c r="A18" s="25" t="s">
        <v>58</v>
      </c>
      <c r="B18" s="30" t="s">
        <v>110</v>
      </c>
      <c r="C18" s="30" t="s">
        <v>165</v>
      </c>
      <c r="D18" s="33">
        <v>0</v>
      </c>
      <c r="E18" s="33">
        <v>5</v>
      </c>
      <c r="F18" s="33">
        <f>IF(AND(D18="",E18=""),"",SUM(D18,E18))</f>
        <v>5</v>
      </c>
      <c r="G18" s="33"/>
      <c r="H18" s="33"/>
      <c r="I18" s="33" t="str">
        <f t="shared" si="1"/>
        <v/>
      </c>
      <c r="J18" s="33">
        <f t="shared" si="2"/>
        <v>5</v>
      </c>
      <c r="K18" s="42"/>
      <c r="L18" s="36"/>
      <c r="M18" s="36" t="str">
        <f t="shared" si="3"/>
        <v/>
      </c>
      <c r="N18" s="36"/>
      <c r="O18" s="36"/>
      <c r="P18" s="37" t="str">
        <f t="shared" si="4"/>
        <v/>
      </c>
      <c r="Q18" s="33" t="str">
        <f t="shared" si="5"/>
        <v/>
      </c>
      <c r="R18" s="38">
        <f t="shared" si="6"/>
        <v>5</v>
      </c>
      <c r="S18" s="39" t="str">
        <f t="shared" si="7"/>
        <v>F</v>
      </c>
    </row>
    <row r="19" spans="1:19" ht="15" x14ac:dyDescent="0.25">
      <c r="A19" s="25" t="s">
        <v>59</v>
      </c>
      <c r="B19" s="30" t="s">
        <v>111</v>
      </c>
      <c r="C19" s="30" t="s">
        <v>166</v>
      </c>
      <c r="D19" s="33">
        <v>12.5</v>
      </c>
      <c r="E19" s="33"/>
      <c r="F19" s="33">
        <f t="shared" si="0"/>
        <v>12.5</v>
      </c>
      <c r="G19" s="33">
        <v>19</v>
      </c>
      <c r="H19" s="33">
        <v>24</v>
      </c>
      <c r="I19" s="33">
        <f t="shared" si="1"/>
        <v>43</v>
      </c>
      <c r="J19" s="33">
        <f t="shared" si="2"/>
        <v>43</v>
      </c>
      <c r="K19" s="42"/>
      <c r="L19" s="36"/>
      <c r="M19" s="36" t="str">
        <f t="shared" si="3"/>
        <v/>
      </c>
      <c r="N19" s="36"/>
      <c r="O19" s="36">
        <v>9</v>
      </c>
      <c r="P19" s="37">
        <f t="shared" si="4"/>
        <v>9</v>
      </c>
      <c r="Q19" s="33">
        <f t="shared" si="5"/>
        <v>9</v>
      </c>
      <c r="R19" s="38">
        <f t="shared" si="6"/>
        <v>52</v>
      </c>
      <c r="S19" s="39" t="str">
        <f t="shared" si="7"/>
        <v>E</v>
      </c>
    </row>
    <row r="20" spans="1:19" ht="15" x14ac:dyDescent="0.25">
      <c r="A20" s="25" t="s">
        <v>60</v>
      </c>
      <c r="B20" s="30" t="s">
        <v>112</v>
      </c>
      <c r="C20" s="30" t="s">
        <v>167</v>
      </c>
      <c r="D20" s="33"/>
      <c r="E20" s="33"/>
      <c r="F20" s="33" t="str">
        <f t="shared" si="0"/>
        <v/>
      </c>
      <c r="G20" s="33"/>
      <c r="H20" s="33"/>
      <c r="I20" s="33" t="str">
        <f t="shared" si="1"/>
        <v/>
      </c>
      <c r="J20" s="33" t="str">
        <f t="shared" si="2"/>
        <v/>
      </c>
      <c r="K20" s="42"/>
      <c r="L20" s="36"/>
      <c r="M20" s="36" t="str">
        <f t="shared" si="3"/>
        <v/>
      </c>
      <c r="N20" s="36"/>
      <c r="O20" s="36"/>
      <c r="P20" s="37" t="str">
        <f t="shared" si="4"/>
        <v/>
      </c>
      <c r="Q20" s="33" t="str">
        <f t="shared" si="5"/>
        <v/>
      </c>
      <c r="R20" s="38" t="str">
        <f t="shared" si="6"/>
        <v/>
      </c>
      <c r="S20" s="39" t="str">
        <f t="shared" si="7"/>
        <v/>
      </c>
    </row>
    <row r="21" spans="1:19" ht="15" x14ac:dyDescent="0.25">
      <c r="A21" s="25" t="s">
        <v>61</v>
      </c>
      <c r="B21" s="30" t="s">
        <v>168</v>
      </c>
      <c r="C21" s="30" t="s">
        <v>169</v>
      </c>
      <c r="D21" s="33"/>
      <c r="E21" s="33"/>
      <c r="F21" s="33" t="str">
        <f t="shared" si="0"/>
        <v/>
      </c>
      <c r="G21" s="33">
        <v>16</v>
      </c>
      <c r="H21" s="33">
        <v>18</v>
      </c>
      <c r="I21" s="33">
        <f t="shared" si="1"/>
        <v>34</v>
      </c>
      <c r="J21" s="33">
        <f t="shared" si="2"/>
        <v>34</v>
      </c>
      <c r="K21" s="42">
        <v>6</v>
      </c>
      <c r="L21" s="36">
        <v>0</v>
      </c>
      <c r="M21" s="36">
        <f t="shared" si="3"/>
        <v>6</v>
      </c>
      <c r="N21" s="36"/>
      <c r="O21" s="36">
        <v>22</v>
      </c>
      <c r="P21" s="37">
        <f t="shared" si="4"/>
        <v>22</v>
      </c>
      <c r="Q21" s="33">
        <f t="shared" si="5"/>
        <v>28</v>
      </c>
      <c r="R21" s="38">
        <f t="shared" si="6"/>
        <v>62</v>
      </c>
      <c r="S21" s="39" t="str">
        <f t="shared" si="7"/>
        <v>D</v>
      </c>
    </row>
    <row r="22" spans="1:19" ht="15" x14ac:dyDescent="0.25">
      <c r="A22" s="25" t="s">
        <v>62</v>
      </c>
      <c r="B22" s="30" t="s">
        <v>113</v>
      </c>
      <c r="C22" s="30" t="s">
        <v>146</v>
      </c>
      <c r="D22" s="33"/>
      <c r="E22" s="33"/>
      <c r="F22" s="33" t="str">
        <f t="shared" si="0"/>
        <v/>
      </c>
      <c r="G22" s="33">
        <v>13</v>
      </c>
      <c r="H22" s="33">
        <v>16</v>
      </c>
      <c r="I22" s="33">
        <f t="shared" si="1"/>
        <v>29</v>
      </c>
      <c r="J22" s="33">
        <f t="shared" si="2"/>
        <v>29</v>
      </c>
      <c r="K22" s="42"/>
      <c r="L22" s="36"/>
      <c r="M22" s="36" t="str">
        <f t="shared" si="3"/>
        <v/>
      </c>
      <c r="N22" s="36">
        <v>7</v>
      </c>
      <c r="O22" s="36">
        <v>16</v>
      </c>
      <c r="P22" s="37">
        <f t="shared" si="4"/>
        <v>23</v>
      </c>
      <c r="Q22" s="33">
        <f t="shared" si="5"/>
        <v>23</v>
      </c>
      <c r="R22" s="38">
        <f t="shared" si="6"/>
        <v>52</v>
      </c>
      <c r="S22" s="39" t="str">
        <f t="shared" si="7"/>
        <v>E</v>
      </c>
    </row>
    <row r="23" spans="1:19" ht="15" x14ac:dyDescent="0.25">
      <c r="A23" s="25" t="s">
        <v>63</v>
      </c>
      <c r="B23" s="30" t="s">
        <v>114</v>
      </c>
      <c r="C23" s="30" t="s">
        <v>170</v>
      </c>
      <c r="D23" s="33">
        <v>12.5</v>
      </c>
      <c r="E23" s="33">
        <v>16</v>
      </c>
      <c r="F23" s="33">
        <f t="shared" si="0"/>
        <v>28.5</v>
      </c>
      <c r="G23" s="33">
        <v>18.5</v>
      </c>
      <c r="H23" s="33">
        <v>22</v>
      </c>
      <c r="I23" s="33">
        <f t="shared" si="1"/>
        <v>40.5</v>
      </c>
      <c r="J23" s="33">
        <f t="shared" si="2"/>
        <v>40.5</v>
      </c>
      <c r="K23" s="42"/>
      <c r="L23" s="36"/>
      <c r="M23" s="36" t="str">
        <f t="shared" si="3"/>
        <v/>
      </c>
      <c r="N23" s="36">
        <v>5</v>
      </c>
      <c r="O23" s="36">
        <v>14.5</v>
      </c>
      <c r="P23" s="37">
        <f t="shared" si="4"/>
        <v>19.5</v>
      </c>
      <c r="Q23" s="33">
        <f t="shared" si="5"/>
        <v>19.5</v>
      </c>
      <c r="R23" s="38">
        <f t="shared" si="6"/>
        <v>60</v>
      </c>
      <c r="S23" s="39" t="str">
        <f t="shared" si="7"/>
        <v>D</v>
      </c>
    </row>
    <row r="24" spans="1:19" ht="15" x14ac:dyDescent="0.25">
      <c r="A24" s="25" t="s">
        <v>64</v>
      </c>
      <c r="B24" s="30" t="s">
        <v>115</v>
      </c>
      <c r="C24" s="30" t="s">
        <v>171</v>
      </c>
      <c r="D24" s="33">
        <v>12</v>
      </c>
      <c r="E24" s="33">
        <v>16</v>
      </c>
      <c r="F24" s="33">
        <f t="shared" si="0"/>
        <v>28</v>
      </c>
      <c r="G24" s="33"/>
      <c r="H24" s="33"/>
      <c r="I24" s="33" t="str">
        <f t="shared" si="1"/>
        <v/>
      </c>
      <c r="J24" s="33">
        <f t="shared" si="2"/>
        <v>28</v>
      </c>
      <c r="K24" s="42"/>
      <c r="L24" s="36"/>
      <c r="M24" s="36" t="str">
        <f t="shared" si="3"/>
        <v/>
      </c>
      <c r="N24" s="36">
        <v>9</v>
      </c>
      <c r="O24" s="36">
        <v>13</v>
      </c>
      <c r="P24" s="37">
        <f t="shared" si="4"/>
        <v>22</v>
      </c>
      <c r="Q24" s="33">
        <f t="shared" si="5"/>
        <v>22</v>
      </c>
      <c r="R24" s="38">
        <f t="shared" si="6"/>
        <v>50</v>
      </c>
      <c r="S24" s="39" t="str">
        <f t="shared" si="7"/>
        <v>E</v>
      </c>
    </row>
    <row r="25" spans="1:19" ht="15" x14ac:dyDescent="0.25">
      <c r="A25" s="25" t="s">
        <v>65</v>
      </c>
      <c r="B25" s="30" t="s">
        <v>116</v>
      </c>
      <c r="C25" s="30" t="s">
        <v>172</v>
      </c>
      <c r="D25" s="33"/>
      <c r="E25" s="33"/>
      <c r="F25" s="33" t="str">
        <f t="shared" si="0"/>
        <v/>
      </c>
      <c r="G25" s="33"/>
      <c r="H25" s="33"/>
      <c r="I25" s="33" t="str">
        <f t="shared" si="1"/>
        <v/>
      </c>
      <c r="J25" s="33" t="str">
        <f t="shared" si="2"/>
        <v/>
      </c>
      <c r="K25" s="42"/>
      <c r="L25" s="36"/>
      <c r="M25" s="36" t="str">
        <f t="shared" si="3"/>
        <v/>
      </c>
      <c r="N25" s="36"/>
      <c r="O25" s="36"/>
      <c r="P25" s="37" t="str">
        <f t="shared" si="4"/>
        <v/>
      </c>
      <c r="Q25" s="33" t="str">
        <f t="shared" si="5"/>
        <v/>
      </c>
      <c r="R25" s="38" t="str">
        <f t="shared" si="6"/>
        <v/>
      </c>
      <c r="S25" s="39" t="str">
        <f t="shared" si="7"/>
        <v/>
      </c>
    </row>
    <row r="26" spans="1:19" ht="15" x14ac:dyDescent="0.25">
      <c r="A26" s="25" t="s">
        <v>66</v>
      </c>
      <c r="B26" s="30" t="s">
        <v>117</v>
      </c>
      <c r="C26" s="30" t="s">
        <v>173</v>
      </c>
      <c r="D26" s="33"/>
      <c r="E26" s="33">
        <v>16</v>
      </c>
      <c r="F26" s="33">
        <f t="shared" si="0"/>
        <v>16</v>
      </c>
      <c r="G26" s="33">
        <v>3</v>
      </c>
      <c r="H26" s="33"/>
      <c r="I26" s="33">
        <f t="shared" si="1"/>
        <v>3</v>
      </c>
      <c r="J26" s="33">
        <f t="shared" si="2"/>
        <v>19</v>
      </c>
      <c r="K26" s="42"/>
      <c r="L26" s="36"/>
      <c r="M26" s="36" t="str">
        <f t="shared" si="3"/>
        <v/>
      </c>
      <c r="N26" s="36"/>
      <c r="O26" s="36"/>
      <c r="P26" s="37" t="str">
        <f t="shared" si="4"/>
        <v/>
      </c>
      <c r="Q26" s="33" t="str">
        <f t="shared" si="5"/>
        <v/>
      </c>
      <c r="R26" s="38">
        <f t="shared" si="6"/>
        <v>19</v>
      </c>
      <c r="S26" s="39" t="str">
        <f t="shared" si="7"/>
        <v>F</v>
      </c>
    </row>
    <row r="27" spans="1:19" ht="15" x14ac:dyDescent="0.25">
      <c r="A27" s="25" t="s">
        <v>67</v>
      </c>
      <c r="B27" s="30" t="s">
        <v>118</v>
      </c>
      <c r="C27" s="30" t="s">
        <v>174</v>
      </c>
      <c r="D27" s="33">
        <v>11</v>
      </c>
      <c r="E27" s="33">
        <v>17</v>
      </c>
      <c r="F27" s="33">
        <f t="shared" si="0"/>
        <v>28</v>
      </c>
      <c r="G27" s="33">
        <v>11</v>
      </c>
      <c r="H27" s="33">
        <v>20</v>
      </c>
      <c r="I27" s="33">
        <f t="shared" si="1"/>
        <v>31</v>
      </c>
      <c r="J27" s="33">
        <f t="shared" si="2"/>
        <v>31</v>
      </c>
      <c r="K27" s="42"/>
      <c r="L27" s="36"/>
      <c r="M27" s="36" t="str">
        <f t="shared" si="3"/>
        <v/>
      </c>
      <c r="N27" s="36">
        <v>4</v>
      </c>
      <c r="O27" s="36">
        <v>18</v>
      </c>
      <c r="P27" s="37">
        <f t="shared" si="4"/>
        <v>22</v>
      </c>
      <c r="Q27" s="33">
        <f t="shared" si="5"/>
        <v>22</v>
      </c>
      <c r="R27" s="38">
        <f t="shared" si="6"/>
        <v>53</v>
      </c>
      <c r="S27" s="39" t="str">
        <f t="shared" si="7"/>
        <v>E</v>
      </c>
    </row>
    <row r="28" spans="1:19" ht="15" x14ac:dyDescent="0.25">
      <c r="A28" s="25" t="s">
        <v>68</v>
      </c>
      <c r="B28" s="30" t="s">
        <v>119</v>
      </c>
      <c r="C28" s="30" t="s">
        <v>175</v>
      </c>
      <c r="D28" s="33">
        <v>17.5</v>
      </c>
      <c r="E28" s="33">
        <v>19</v>
      </c>
      <c r="F28" s="33">
        <f t="shared" si="0"/>
        <v>36.5</v>
      </c>
      <c r="G28" s="33"/>
      <c r="H28" s="33"/>
      <c r="I28" s="33" t="str">
        <f t="shared" si="1"/>
        <v/>
      </c>
      <c r="J28" s="33">
        <f t="shared" si="2"/>
        <v>36.5</v>
      </c>
      <c r="K28" s="42"/>
      <c r="L28" s="36"/>
      <c r="M28" s="36" t="str">
        <f t="shared" si="3"/>
        <v/>
      </c>
      <c r="N28" s="36">
        <v>6</v>
      </c>
      <c r="O28" s="36">
        <v>25</v>
      </c>
      <c r="P28" s="37">
        <f t="shared" si="4"/>
        <v>31</v>
      </c>
      <c r="Q28" s="33">
        <f t="shared" si="5"/>
        <v>31</v>
      </c>
      <c r="R28" s="38">
        <f t="shared" si="6"/>
        <v>67.5</v>
      </c>
      <c r="S28" s="39" t="str">
        <f t="shared" si="7"/>
        <v>D</v>
      </c>
    </row>
    <row r="29" spans="1:19" ht="15" x14ac:dyDescent="0.25">
      <c r="A29" s="25" t="s">
        <v>69</v>
      </c>
      <c r="B29" s="30" t="s">
        <v>120</v>
      </c>
      <c r="C29" s="30" t="s">
        <v>176</v>
      </c>
      <c r="D29" s="33">
        <v>14</v>
      </c>
      <c r="E29" s="33">
        <v>23</v>
      </c>
      <c r="F29" s="33">
        <f t="shared" si="0"/>
        <v>37</v>
      </c>
      <c r="G29" s="33">
        <v>21</v>
      </c>
      <c r="H29" s="33"/>
      <c r="I29" s="33">
        <f t="shared" si="1"/>
        <v>21</v>
      </c>
      <c r="J29" s="33">
        <f t="shared" si="2"/>
        <v>44</v>
      </c>
      <c r="K29" s="42">
        <v>25</v>
      </c>
      <c r="L29" s="36">
        <v>25</v>
      </c>
      <c r="M29" s="36">
        <f t="shared" si="3"/>
        <v>50</v>
      </c>
      <c r="N29" s="36"/>
      <c r="O29" s="36"/>
      <c r="P29" s="37" t="str">
        <f t="shared" si="4"/>
        <v/>
      </c>
      <c r="Q29" s="33">
        <f t="shared" si="5"/>
        <v>50</v>
      </c>
      <c r="R29" s="38">
        <f t="shared" si="6"/>
        <v>94</v>
      </c>
      <c r="S29" s="39" t="str">
        <f t="shared" si="7"/>
        <v>A</v>
      </c>
    </row>
    <row r="30" spans="1:19" ht="15" x14ac:dyDescent="0.25">
      <c r="A30" s="25" t="s">
        <v>70</v>
      </c>
      <c r="B30" s="30" t="s">
        <v>121</v>
      </c>
      <c r="C30" s="30" t="s">
        <v>177</v>
      </c>
      <c r="D30" s="33"/>
      <c r="E30" s="33"/>
      <c r="F30" s="33" t="str">
        <f t="shared" si="0"/>
        <v/>
      </c>
      <c r="G30" s="33"/>
      <c r="H30" s="33"/>
      <c r="I30" s="33" t="str">
        <f t="shared" si="1"/>
        <v/>
      </c>
      <c r="J30" s="33" t="str">
        <f t="shared" si="2"/>
        <v/>
      </c>
      <c r="K30" s="42"/>
      <c r="L30" s="36"/>
      <c r="M30" s="36" t="str">
        <f t="shared" si="3"/>
        <v/>
      </c>
      <c r="N30" s="36"/>
      <c r="O30" s="36"/>
      <c r="P30" s="37" t="str">
        <f t="shared" si="4"/>
        <v/>
      </c>
      <c r="Q30" s="33" t="str">
        <f t="shared" si="5"/>
        <v/>
      </c>
      <c r="R30" s="38" t="str">
        <f t="shared" si="6"/>
        <v/>
      </c>
      <c r="S30" s="39" t="str">
        <f t="shared" si="7"/>
        <v/>
      </c>
    </row>
    <row r="31" spans="1:19" ht="15" x14ac:dyDescent="0.25">
      <c r="A31" s="25" t="s">
        <v>71</v>
      </c>
      <c r="B31" s="30" t="s">
        <v>122</v>
      </c>
      <c r="C31" s="30" t="s">
        <v>178</v>
      </c>
      <c r="D31" s="33">
        <v>11</v>
      </c>
      <c r="E31" s="33">
        <v>24</v>
      </c>
      <c r="F31" s="33">
        <f t="shared" si="0"/>
        <v>35</v>
      </c>
      <c r="G31" s="33"/>
      <c r="H31" s="33"/>
      <c r="I31" s="33" t="str">
        <f t="shared" si="1"/>
        <v/>
      </c>
      <c r="J31" s="33">
        <f t="shared" si="2"/>
        <v>35</v>
      </c>
      <c r="K31" s="42">
        <v>5.5</v>
      </c>
      <c r="L31" s="36">
        <v>11</v>
      </c>
      <c r="M31" s="36">
        <f t="shared" si="3"/>
        <v>16.5</v>
      </c>
      <c r="N31" s="36"/>
      <c r="O31" s="36">
        <v>6</v>
      </c>
      <c r="P31" s="37">
        <f t="shared" si="4"/>
        <v>6</v>
      </c>
      <c r="Q31" s="33">
        <f t="shared" si="5"/>
        <v>16.5</v>
      </c>
      <c r="R31" s="38">
        <f t="shared" si="6"/>
        <v>51.5</v>
      </c>
      <c r="S31" s="39" t="str">
        <f t="shared" si="7"/>
        <v>E</v>
      </c>
    </row>
    <row r="32" spans="1:19" ht="15" x14ac:dyDescent="0.25">
      <c r="A32" s="25" t="s">
        <v>72</v>
      </c>
      <c r="B32" s="30" t="s">
        <v>123</v>
      </c>
      <c r="C32" s="30" t="s">
        <v>179</v>
      </c>
      <c r="D32" s="33"/>
      <c r="E32" s="33"/>
      <c r="F32" s="33" t="str">
        <f t="shared" si="0"/>
        <v/>
      </c>
      <c r="G32" s="33">
        <v>0</v>
      </c>
      <c r="H32" s="33">
        <v>4</v>
      </c>
      <c r="I32" s="33">
        <f t="shared" si="1"/>
        <v>4</v>
      </c>
      <c r="J32" s="33">
        <f t="shared" si="2"/>
        <v>4</v>
      </c>
      <c r="K32" s="42"/>
      <c r="L32" s="36">
        <v>6</v>
      </c>
      <c r="M32" s="36">
        <f t="shared" si="3"/>
        <v>6</v>
      </c>
      <c r="N32" s="36"/>
      <c r="O32" s="36">
        <v>7</v>
      </c>
      <c r="P32" s="37">
        <f t="shared" si="4"/>
        <v>7</v>
      </c>
      <c r="Q32" s="33">
        <f t="shared" si="5"/>
        <v>7</v>
      </c>
      <c r="R32" s="38">
        <f t="shared" si="6"/>
        <v>11</v>
      </c>
      <c r="S32" s="39" t="str">
        <f t="shared" si="7"/>
        <v>F</v>
      </c>
    </row>
    <row r="33" spans="1:19" ht="15" x14ac:dyDescent="0.25">
      <c r="A33" s="25" t="s">
        <v>73</v>
      </c>
      <c r="B33" s="30" t="s">
        <v>124</v>
      </c>
      <c r="C33" s="30" t="s">
        <v>180</v>
      </c>
      <c r="D33" s="33">
        <v>9</v>
      </c>
      <c r="E33" s="33">
        <v>9</v>
      </c>
      <c r="F33" s="33">
        <f t="shared" si="0"/>
        <v>18</v>
      </c>
      <c r="G33" s="33">
        <v>10.5</v>
      </c>
      <c r="H33" s="33">
        <v>8</v>
      </c>
      <c r="I33" s="33">
        <f t="shared" si="1"/>
        <v>18.5</v>
      </c>
      <c r="J33" s="33">
        <f t="shared" si="2"/>
        <v>19.5</v>
      </c>
      <c r="K33" s="42">
        <v>3</v>
      </c>
      <c r="L33" s="36">
        <v>15</v>
      </c>
      <c r="M33" s="36">
        <f t="shared" si="3"/>
        <v>18</v>
      </c>
      <c r="N33" s="36">
        <v>2</v>
      </c>
      <c r="O33" s="36"/>
      <c r="P33" s="37">
        <f t="shared" si="4"/>
        <v>2</v>
      </c>
      <c r="Q33" s="33">
        <f t="shared" si="5"/>
        <v>18</v>
      </c>
      <c r="R33" s="38">
        <f t="shared" si="6"/>
        <v>37.5</v>
      </c>
      <c r="S33" s="39" t="str">
        <f t="shared" si="7"/>
        <v>F</v>
      </c>
    </row>
    <row r="34" spans="1:19" ht="15" x14ac:dyDescent="0.25">
      <c r="A34" s="25" t="s">
        <v>74</v>
      </c>
      <c r="B34" s="30" t="s">
        <v>125</v>
      </c>
      <c r="C34" s="30" t="s">
        <v>181</v>
      </c>
      <c r="D34" s="33"/>
      <c r="E34" s="33"/>
      <c r="F34" s="33" t="str">
        <f t="shared" si="0"/>
        <v/>
      </c>
      <c r="G34" s="33">
        <v>4</v>
      </c>
      <c r="H34" s="33">
        <v>2</v>
      </c>
      <c r="I34" s="33">
        <f t="shared" si="1"/>
        <v>6</v>
      </c>
      <c r="J34" s="33">
        <f t="shared" si="2"/>
        <v>6</v>
      </c>
      <c r="K34" s="42"/>
      <c r="L34" s="36"/>
      <c r="M34" s="36" t="str">
        <f t="shared" si="3"/>
        <v/>
      </c>
      <c r="N34" s="36"/>
      <c r="O34" s="36">
        <v>3</v>
      </c>
      <c r="P34" s="37">
        <f t="shared" si="4"/>
        <v>3</v>
      </c>
      <c r="Q34" s="33">
        <f t="shared" si="5"/>
        <v>3</v>
      </c>
      <c r="R34" s="38">
        <f t="shared" si="6"/>
        <v>9</v>
      </c>
      <c r="S34" s="39" t="str">
        <f t="shared" si="7"/>
        <v>F</v>
      </c>
    </row>
    <row r="35" spans="1:19" ht="15" x14ac:dyDescent="0.25">
      <c r="A35" s="25" t="s">
        <v>75</v>
      </c>
      <c r="B35" s="30" t="s">
        <v>126</v>
      </c>
      <c r="C35" s="30" t="s">
        <v>182</v>
      </c>
      <c r="D35" s="33"/>
      <c r="E35" s="33"/>
      <c r="F35" s="33" t="str">
        <f t="shared" si="0"/>
        <v/>
      </c>
      <c r="G35" s="33"/>
      <c r="H35" s="33"/>
      <c r="I35" s="33" t="str">
        <f t="shared" si="1"/>
        <v/>
      </c>
      <c r="J35" s="33" t="str">
        <f t="shared" si="2"/>
        <v/>
      </c>
      <c r="K35" s="42"/>
      <c r="L35" s="36"/>
      <c r="M35" s="36" t="str">
        <f t="shared" si="3"/>
        <v/>
      </c>
      <c r="N35" s="36"/>
      <c r="O35" s="36"/>
      <c r="P35" s="37" t="str">
        <f t="shared" si="4"/>
        <v/>
      </c>
      <c r="Q35" s="33" t="str">
        <f t="shared" si="5"/>
        <v/>
      </c>
      <c r="R35" s="38" t="str">
        <f t="shared" si="6"/>
        <v/>
      </c>
      <c r="S35" s="39" t="str">
        <f t="shared" si="7"/>
        <v/>
      </c>
    </row>
    <row r="36" spans="1:19" ht="15" x14ac:dyDescent="0.25">
      <c r="A36" s="25" t="s">
        <v>76</v>
      </c>
      <c r="B36" s="30" t="s">
        <v>127</v>
      </c>
      <c r="C36" s="30" t="s">
        <v>183</v>
      </c>
      <c r="D36" s="33"/>
      <c r="E36" s="33"/>
      <c r="F36" s="33" t="str">
        <f t="shared" si="0"/>
        <v/>
      </c>
      <c r="G36" s="33"/>
      <c r="H36" s="33"/>
      <c r="I36" s="33" t="str">
        <f t="shared" si="1"/>
        <v/>
      </c>
      <c r="J36" s="33" t="str">
        <f t="shared" si="2"/>
        <v/>
      </c>
      <c r="K36" s="42"/>
      <c r="L36" s="36"/>
      <c r="M36" s="36" t="str">
        <f t="shared" si="3"/>
        <v/>
      </c>
      <c r="N36" s="36"/>
      <c r="O36" s="36"/>
      <c r="P36" s="37" t="str">
        <f t="shared" si="4"/>
        <v/>
      </c>
      <c r="Q36" s="33" t="str">
        <f t="shared" si="5"/>
        <v/>
      </c>
      <c r="R36" s="38" t="str">
        <f t="shared" si="6"/>
        <v/>
      </c>
      <c r="S36" s="39" t="str">
        <f t="shared" si="7"/>
        <v/>
      </c>
    </row>
    <row r="37" spans="1:19" ht="15" x14ac:dyDescent="0.25">
      <c r="A37" s="25" t="s">
        <v>77</v>
      </c>
      <c r="B37" s="30" t="s">
        <v>128</v>
      </c>
      <c r="C37" s="30" t="s">
        <v>184</v>
      </c>
      <c r="D37" s="33">
        <v>15</v>
      </c>
      <c r="E37" s="33">
        <v>16</v>
      </c>
      <c r="F37" s="33">
        <f t="shared" si="0"/>
        <v>31</v>
      </c>
      <c r="G37" s="33"/>
      <c r="H37" s="33"/>
      <c r="I37" s="33" t="str">
        <f t="shared" si="1"/>
        <v/>
      </c>
      <c r="J37" s="33">
        <f t="shared" si="2"/>
        <v>31</v>
      </c>
      <c r="K37" s="42"/>
      <c r="L37" s="36">
        <v>16</v>
      </c>
      <c r="M37" s="36">
        <f t="shared" si="3"/>
        <v>16</v>
      </c>
      <c r="N37" s="36">
        <v>9</v>
      </c>
      <c r="O37" s="36"/>
      <c r="P37" s="37">
        <f t="shared" si="4"/>
        <v>9</v>
      </c>
      <c r="Q37" s="33">
        <f t="shared" si="5"/>
        <v>25</v>
      </c>
      <c r="R37" s="38">
        <f t="shared" si="6"/>
        <v>56</v>
      </c>
      <c r="S37" s="39" t="str">
        <f t="shared" si="7"/>
        <v>E</v>
      </c>
    </row>
    <row r="38" spans="1:19" ht="15" x14ac:dyDescent="0.25">
      <c r="A38" s="25" t="s">
        <v>78</v>
      </c>
      <c r="B38" s="30" t="s">
        <v>129</v>
      </c>
      <c r="C38" s="30" t="s">
        <v>185</v>
      </c>
      <c r="D38" s="33">
        <v>24</v>
      </c>
      <c r="E38" s="33">
        <v>25</v>
      </c>
      <c r="F38" s="33">
        <f t="shared" si="0"/>
        <v>49</v>
      </c>
      <c r="G38" s="33"/>
      <c r="H38" s="33"/>
      <c r="I38" s="33" t="str">
        <f t="shared" si="1"/>
        <v/>
      </c>
      <c r="J38" s="33">
        <f t="shared" si="2"/>
        <v>49</v>
      </c>
      <c r="K38" s="42">
        <v>21</v>
      </c>
      <c r="L38" s="36">
        <v>25</v>
      </c>
      <c r="M38" s="36">
        <f t="shared" si="3"/>
        <v>46</v>
      </c>
      <c r="N38" s="36"/>
      <c r="O38" s="36"/>
      <c r="P38" s="37" t="str">
        <f t="shared" si="4"/>
        <v/>
      </c>
      <c r="Q38" s="33">
        <f t="shared" si="5"/>
        <v>46</v>
      </c>
      <c r="R38" s="38">
        <f t="shared" si="6"/>
        <v>95</v>
      </c>
      <c r="S38" s="39" t="str">
        <f t="shared" si="7"/>
        <v>A</v>
      </c>
    </row>
    <row r="39" spans="1:19" ht="15" x14ac:dyDescent="0.25">
      <c r="A39" s="25" t="s">
        <v>79</v>
      </c>
      <c r="B39" s="30" t="s">
        <v>130</v>
      </c>
      <c r="C39" s="30" t="s">
        <v>186</v>
      </c>
      <c r="D39" s="33">
        <v>17.5</v>
      </c>
      <c r="E39" s="33">
        <v>20</v>
      </c>
      <c r="F39" s="33">
        <f t="shared" si="0"/>
        <v>37.5</v>
      </c>
      <c r="G39" s="33"/>
      <c r="H39" s="33"/>
      <c r="I39" s="33" t="str">
        <f t="shared" si="1"/>
        <v/>
      </c>
      <c r="J39" s="33">
        <f t="shared" si="2"/>
        <v>37.5</v>
      </c>
      <c r="K39" s="42">
        <v>9</v>
      </c>
      <c r="L39" s="36">
        <v>24</v>
      </c>
      <c r="M39" s="36">
        <f t="shared" si="3"/>
        <v>33</v>
      </c>
      <c r="N39" s="36"/>
      <c r="O39" s="36"/>
      <c r="P39" s="37" t="str">
        <f t="shared" si="4"/>
        <v/>
      </c>
      <c r="Q39" s="33">
        <f t="shared" si="5"/>
        <v>33</v>
      </c>
      <c r="R39" s="38">
        <f t="shared" si="6"/>
        <v>70.5</v>
      </c>
      <c r="S39" s="39" t="str">
        <f t="shared" si="7"/>
        <v>C</v>
      </c>
    </row>
    <row r="40" spans="1:19" ht="15" x14ac:dyDescent="0.25">
      <c r="A40" s="25" t="s">
        <v>80</v>
      </c>
      <c r="B40" s="30" t="s">
        <v>131</v>
      </c>
      <c r="C40" s="30" t="s">
        <v>187</v>
      </c>
      <c r="D40" s="33">
        <v>7.5</v>
      </c>
      <c r="E40" s="33">
        <v>11</v>
      </c>
      <c r="F40" s="33">
        <f t="shared" si="0"/>
        <v>18.5</v>
      </c>
      <c r="G40" s="33">
        <v>8.5</v>
      </c>
      <c r="H40" s="33">
        <v>15</v>
      </c>
      <c r="I40" s="33">
        <f t="shared" si="1"/>
        <v>23.5</v>
      </c>
      <c r="J40" s="33">
        <f t="shared" si="2"/>
        <v>23.5</v>
      </c>
      <c r="K40" s="42"/>
      <c r="L40" s="36">
        <v>11</v>
      </c>
      <c r="M40" s="36">
        <f t="shared" si="3"/>
        <v>11</v>
      </c>
      <c r="N40" s="36">
        <v>3</v>
      </c>
      <c r="O40" s="36">
        <v>9</v>
      </c>
      <c r="P40" s="37">
        <f t="shared" si="4"/>
        <v>12</v>
      </c>
      <c r="Q40" s="33">
        <f t="shared" si="5"/>
        <v>14</v>
      </c>
      <c r="R40" s="38">
        <f t="shared" si="6"/>
        <v>37.5</v>
      </c>
      <c r="S40" s="39" t="str">
        <f t="shared" si="7"/>
        <v>F</v>
      </c>
    </row>
    <row r="41" spans="1:19" ht="15" x14ac:dyDescent="0.25">
      <c r="A41" s="25" t="s">
        <v>81</v>
      </c>
      <c r="B41" s="30" t="s">
        <v>132</v>
      </c>
      <c r="C41" s="30" t="s">
        <v>188</v>
      </c>
      <c r="D41" s="33">
        <v>12</v>
      </c>
      <c r="E41" s="33">
        <v>13</v>
      </c>
      <c r="F41" s="33">
        <f t="shared" si="0"/>
        <v>25</v>
      </c>
      <c r="G41" s="33"/>
      <c r="H41" s="33">
        <v>15</v>
      </c>
      <c r="I41" s="33">
        <f t="shared" si="1"/>
        <v>15</v>
      </c>
      <c r="J41" s="33">
        <f t="shared" si="2"/>
        <v>27</v>
      </c>
      <c r="K41" s="42">
        <v>7</v>
      </c>
      <c r="L41" s="36">
        <v>20</v>
      </c>
      <c r="M41" s="36">
        <f t="shared" si="3"/>
        <v>27</v>
      </c>
      <c r="N41" s="36">
        <v>3</v>
      </c>
      <c r="O41" s="36"/>
      <c r="P41" s="37">
        <f t="shared" si="4"/>
        <v>3</v>
      </c>
      <c r="Q41" s="33">
        <f t="shared" si="5"/>
        <v>27</v>
      </c>
      <c r="R41" s="38">
        <f t="shared" si="6"/>
        <v>54</v>
      </c>
      <c r="S41" s="39" t="str">
        <f t="shared" si="7"/>
        <v>E</v>
      </c>
    </row>
    <row r="42" spans="1:19" ht="15" x14ac:dyDescent="0.25">
      <c r="A42" s="25" t="s">
        <v>82</v>
      </c>
      <c r="B42" s="30" t="s">
        <v>133</v>
      </c>
      <c r="C42" s="30" t="s">
        <v>189</v>
      </c>
      <c r="D42" s="33"/>
      <c r="E42" s="33"/>
      <c r="F42" s="33" t="str">
        <f t="shared" si="0"/>
        <v/>
      </c>
      <c r="G42" s="33"/>
      <c r="H42" s="33"/>
      <c r="I42" s="33" t="str">
        <f t="shared" si="1"/>
        <v/>
      </c>
      <c r="J42" s="33" t="str">
        <f t="shared" si="2"/>
        <v/>
      </c>
      <c r="K42" s="42"/>
      <c r="L42" s="36"/>
      <c r="M42" s="36" t="str">
        <f t="shared" si="3"/>
        <v/>
      </c>
      <c r="N42" s="36"/>
      <c r="O42" s="36"/>
      <c r="P42" s="37" t="str">
        <f t="shared" si="4"/>
        <v/>
      </c>
      <c r="Q42" s="33" t="str">
        <f t="shared" si="5"/>
        <v/>
      </c>
      <c r="R42" s="38" t="str">
        <f t="shared" si="6"/>
        <v/>
      </c>
      <c r="S42" s="39" t="str">
        <f t="shared" si="7"/>
        <v/>
      </c>
    </row>
    <row r="43" spans="1:19" ht="15" x14ac:dyDescent="0.25">
      <c r="A43" s="25" t="s">
        <v>83</v>
      </c>
      <c r="B43" s="30" t="s">
        <v>134</v>
      </c>
      <c r="C43" s="30" t="s">
        <v>190</v>
      </c>
      <c r="D43" s="33">
        <v>11</v>
      </c>
      <c r="E43" s="33">
        <v>24</v>
      </c>
      <c r="F43" s="33">
        <f t="shared" si="0"/>
        <v>35</v>
      </c>
      <c r="G43" s="33"/>
      <c r="H43" s="33"/>
      <c r="I43" s="33" t="str">
        <f t="shared" si="1"/>
        <v/>
      </c>
      <c r="J43" s="33">
        <f t="shared" si="2"/>
        <v>35</v>
      </c>
      <c r="K43" s="42"/>
      <c r="L43" s="36">
        <v>17</v>
      </c>
      <c r="M43" s="36">
        <f t="shared" si="3"/>
        <v>17</v>
      </c>
      <c r="N43" s="36"/>
      <c r="O43" s="36"/>
      <c r="P43" s="37" t="str">
        <f t="shared" si="4"/>
        <v/>
      </c>
      <c r="Q43" s="33">
        <f t="shared" si="5"/>
        <v>17</v>
      </c>
      <c r="R43" s="38">
        <f t="shared" si="6"/>
        <v>52</v>
      </c>
      <c r="S43" s="39" t="str">
        <f t="shared" si="7"/>
        <v>E</v>
      </c>
    </row>
    <row r="44" spans="1:19" ht="15" x14ac:dyDescent="0.25">
      <c r="A44" s="25" t="s">
        <v>84</v>
      </c>
      <c r="B44" s="30" t="s">
        <v>191</v>
      </c>
      <c r="C44" s="30" t="s">
        <v>192</v>
      </c>
      <c r="D44" s="33"/>
      <c r="E44" s="33"/>
      <c r="F44" s="33" t="str">
        <f t="shared" si="0"/>
        <v/>
      </c>
      <c r="G44" s="33"/>
      <c r="H44" s="33"/>
      <c r="I44" s="33" t="str">
        <f t="shared" si="1"/>
        <v/>
      </c>
      <c r="J44" s="33" t="str">
        <f t="shared" si="2"/>
        <v/>
      </c>
      <c r="K44" s="42"/>
      <c r="L44" s="36"/>
      <c r="M44" s="36" t="str">
        <f t="shared" si="3"/>
        <v/>
      </c>
      <c r="N44" s="36"/>
      <c r="O44" s="36"/>
      <c r="P44" s="37" t="str">
        <f t="shared" si="4"/>
        <v/>
      </c>
      <c r="Q44" s="33" t="str">
        <f t="shared" si="5"/>
        <v/>
      </c>
      <c r="R44" s="38" t="str">
        <f t="shared" si="6"/>
        <v/>
      </c>
      <c r="S44" s="39" t="str">
        <f t="shared" si="7"/>
        <v/>
      </c>
    </row>
    <row r="45" spans="1:19" ht="15" x14ac:dyDescent="0.25">
      <c r="A45" s="25" t="s">
        <v>85</v>
      </c>
      <c r="B45" s="30" t="s">
        <v>135</v>
      </c>
      <c r="C45" s="30" t="s">
        <v>193</v>
      </c>
      <c r="D45" s="33">
        <v>6</v>
      </c>
      <c r="E45" s="33">
        <v>18</v>
      </c>
      <c r="F45" s="33">
        <f t="shared" si="0"/>
        <v>24</v>
      </c>
      <c r="G45" s="33">
        <v>6.5</v>
      </c>
      <c r="H45" s="33"/>
      <c r="I45" s="33">
        <f t="shared" si="1"/>
        <v>6.5</v>
      </c>
      <c r="J45" s="33">
        <f t="shared" si="2"/>
        <v>24.5</v>
      </c>
      <c r="K45" s="42"/>
      <c r="L45" s="36"/>
      <c r="M45" s="36" t="str">
        <f t="shared" si="3"/>
        <v/>
      </c>
      <c r="N45" s="36">
        <v>2.5</v>
      </c>
      <c r="O45" s="36">
        <v>23</v>
      </c>
      <c r="P45" s="37">
        <f t="shared" si="4"/>
        <v>25.5</v>
      </c>
      <c r="Q45" s="33">
        <f t="shared" si="5"/>
        <v>25.5</v>
      </c>
      <c r="R45" s="38">
        <f t="shared" si="6"/>
        <v>50</v>
      </c>
      <c r="S45" s="39" t="str">
        <f t="shared" si="7"/>
        <v>E</v>
      </c>
    </row>
    <row r="46" spans="1:19" ht="15" x14ac:dyDescent="0.25">
      <c r="A46" s="25" t="s">
        <v>86</v>
      </c>
      <c r="B46" s="30" t="s">
        <v>136</v>
      </c>
      <c r="C46" s="30" t="s">
        <v>194</v>
      </c>
      <c r="D46" s="33"/>
      <c r="E46" s="33"/>
      <c r="F46" s="33" t="str">
        <f t="shared" si="0"/>
        <v/>
      </c>
      <c r="G46" s="33">
        <v>12.5</v>
      </c>
      <c r="H46" s="33">
        <v>14</v>
      </c>
      <c r="I46" s="33">
        <f t="shared" si="1"/>
        <v>26.5</v>
      </c>
      <c r="J46" s="33">
        <f t="shared" si="2"/>
        <v>26.5</v>
      </c>
      <c r="K46" s="42"/>
      <c r="L46" s="36">
        <v>1</v>
      </c>
      <c r="M46" s="36">
        <f t="shared" si="3"/>
        <v>1</v>
      </c>
      <c r="N46" s="36">
        <v>10</v>
      </c>
      <c r="O46" s="36">
        <v>18</v>
      </c>
      <c r="P46" s="37">
        <f t="shared" si="4"/>
        <v>28</v>
      </c>
      <c r="Q46" s="33">
        <f t="shared" si="5"/>
        <v>28</v>
      </c>
      <c r="R46" s="38">
        <f t="shared" si="6"/>
        <v>54.5</v>
      </c>
      <c r="S46" s="39" t="str">
        <f t="shared" si="7"/>
        <v>E</v>
      </c>
    </row>
    <row r="47" spans="1:19" ht="15" x14ac:dyDescent="0.25">
      <c r="A47" s="25" t="s">
        <v>87</v>
      </c>
      <c r="B47" s="30" t="s">
        <v>137</v>
      </c>
      <c r="C47" s="30" t="s">
        <v>195</v>
      </c>
      <c r="D47" s="33"/>
      <c r="E47" s="33"/>
      <c r="F47" s="33" t="str">
        <f t="shared" si="0"/>
        <v/>
      </c>
      <c r="G47" s="33"/>
      <c r="H47" s="33"/>
      <c r="I47" s="33" t="str">
        <f t="shared" si="1"/>
        <v/>
      </c>
      <c r="J47" s="33" t="str">
        <f t="shared" si="2"/>
        <v/>
      </c>
      <c r="K47" s="43"/>
      <c r="L47" s="44"/>
      <c r="M47" s="36" t="str">
        <f t="shared" si="3"/>
        <v/>
      </c>
      <c r="N47" s="44"/>
      <c r="O47" s="44"/>
      <c r="P47" s="37" t="str">
        <f t="shared" si="4"/>
        <v/>
      </c>
      <c r="Q47" s="33" t="str">
        <f t="shared" si="5"/>
        <v/>
      </c>
      <c r="R47" s="38" t="str">
        <f t="shared" si="6"/>
        <v/>
      </c>
      <c r="S47" s="39" t="str">
        <f t="shared" si="7"/>
        <v/>
      </c>
    </row>
    <row r="48" spans="1:19" ht="15" x14ac:dyDescent="0.25">
      <c r="A48" s="25" t="s">
        <v>88</v>
      </c>
      <c r="B48" s="30" t="s">
        <v>138</v>
      </c>
      <c r="C48" s="30" t="s">
        <v>196</v>
      </c>
      <c r="D48" s="33">
        <v>6.5</v>
      </c>
      <c r="E48" s="33">
        <v>13</v>
      </c>
      <c r="F48" s="33">
        <f t="shared" si="0"/>
        <v>19.5</v>
      </c>
      <c r="G48" s="33"/>
      <c r="H48" s="33">
        <v>20</v>
      </c>
      <c r="I48" s="33">
        <f t="shared" si="1"/>
        <v>20</v>
      </c>
      <c r="J48" s="33">
        <f t="shared" si="2"/>
        <v>26.5</v>
      </c>
      <c r="K48" s="34"/>
      <c r="L48" s="33"/>
      <c r="M48" s="36" t="str">
        <f t="shared" si="3"/>
        <v/>
      </c>
      <c r="N48" s="33">
        <v>4.5</v>
      </c>
      <c r="O48" s="33">
        <v>19</v>
      </c>
      <c r="P48" s="37">
        <f t="shared" si="4"/>
        <v>23.5</v>
      </c>
      <c r="Q48" s="33">
        <f t="shared" si="5"/>
        <v>23.5</v>
      </c>
      <c r="R48" s="38">
        <f t="shared" si="6"/>
        <v>50</v>
      </c>
      <c r="S48" s="39" t="str">
        <f t="shared" si="7"/>
        <v>E</v>
      </c>
    </row>
    <row r="49" spans="1:19" ht="15" x14ac:dyDescent="0.25">
      <c r="A49" s="25" t="s">
        <v>89</v>
      </c>
      <c r="B49" s="30" t="s">
        <v>139</v>
      </c>
      <c r="C49" s="30" t="s">
        <v>197</v>
      </c>
      <c r="D49" s="33"/>
      <c r="E49" s="33"/>
      <c r="F49" s="33" t="str">
        <f t="shared" si="0"/>
        <v/>
      </c>
      <c r="G49" s="33"/>
      <c r="H49" s="33"/>
      <c r="I49" s="33" t="str">
        <f t="shared" si="1"/>
        <v/>
      </c>
      <c r="J49" s="33" t="str">
        <f t="shared" si="2"/>
        <v/>
      </c>
      <c r="K49" s="34"/>
      <c r="L49" s="33"/>
      <c r="M49" s="36" t="str">
        <f t="shared" si="3"/>
        <v/>
      </c>
      <c r="N49" s="33"/>
      <c r="O49" s="33"/>
      <c r="P49" s="37" t="str">
        <f t="shared" si="4"/>
        <v/>
      </c>
      <c r="Q49" s="33" t="str">
        <f t="shared" si="5"/>
        <v/>
      </c>
      <c r="R49" s="38" t="str">
        <f t="shared" si="6"/>
        <v/>
      </c>
      <c r="S49" s="39" t="str">
        <f t="shared" si="7"/>
        <v/>
      </c>
    </row>
    <row r="50" spans="1:19" ht="15" x14ac:dyDescent="0.25">
      <c r="A50" s="25" t="s">
        <v>90</v>
      </c>
      <c r="B50" s="30" t="s">
        <v>140</v>
      </c>
      <c r="C50" s="30" t="s">
        <v>198</v>
      </c>
      <c r="D50" s="33"/>
      <c r="E50" s="33"/>
      <c r="F50" s="33" t="str">
        <f t="shared" si="0"/>
        <v/>
      </c>
      <c r="G50" s="33"/>
      <c r="H50" s="33"/>
      <c r="I50" s="33" t="str">
        <f t="shared" si="1"/>
        <v/>
      </c>
      <c r="J50" s="33" t="str">
        <f t="shared" si="2"/>
        <v/>
      </c>
      <c r="K50" s="34"/>
      <c r="L50" s="33"/>
      <c r="M50" s="36" t="str">
        <f t="shared" si="3"/>
        <v/>
      </c>
      <c r="N50" s="33"/>
      <c r="O50" s="33"/>
      <c r="P50" s="37" t="str">
        <f t="shared" si="4"/>
        <v/>
      </c>
      <c r="Q50" s="33" t="str">
        <f t="shared" si="5"/>
        <v/>
      </c>
      <c r="R50" s="38" t="str">
        <f t="shared" si="6"/>
        <v/>
      </c>
      <c r="S50" s="39" t="str">
        <f t="shared" si="7"/>
        <v/>
      </c>
    </row>
    <row r="51" spans="1:19" ht="15" x14ac:dyDescent="0.25">
      <c r="A51" s="25" t="s">
        <v>91</v>
      </c>
      <c r="B51" s="30" t="s">
        <v>141</v>
      </c>
      <c r="C51" s="30" t="s">
        <v>199</v>
      </c>
      <c r="D51" s="33">
        <v>18</v>
      </c>
      <c r="E51" s="33">
        <v>23</v>
      </c>
      <c r="F51" s="33">
        <f t="shared" si="0"/>
        <v>41</v>
      </c>
      <c r="G51" s="33">
        <v>22</v>
      </c>
      <c r="H51" s="33"/>
      <c r="I51" s="33">
        <f t="shared" si="1"/>
        <v>22</v>
      </c>
      <c r="J51" s="33">
        <f t="shared" si="2"/>
        <v>45</v>
      </c>
      <c r="K51" s="34">
        <v>25</v>
      </c>
      <c r="L51" s="33">
        <v>25</v>
      </c>
      <c r="M51" s="36">
        <f t="shared" si="3"/>
        <v>50</v>
      </c>
      <c r="N51" s="33"/>
      <c r="O51" s="33"/>
      <c r="P51" s="37" t="str">
        <f t="shared" si="4"/>
        <v/>
      </c>
      <c r="Q51" s="33">
        <f t="shared" si="5"/>
        <v>50</v>
      </c>
      <c r="R51" s="38">
        <f t="shared" si="6"/>
        <v>95</v>
      </c>
      <c r="S51" s="39" t="str">
        <f t="shared" si="7"/>
        <v>A</v>
      </c>
    </row>
    <row r="52" spans="1:19" ht="15" x14ac:dyDescent="0.25">
      <c r="A52" s="25" t="s">
        <v>92</v>
      </c>
      <c r="B52" s="30" t="s">
        <v>200</v>
      </c>
      <c r="C52" s="30" t="s">
        <v>201</v>
      </c>
      <c r="D52" s="33">
        <v>7</v>
      </c>
      <c r="E52" s="33">
        <v>1</v>
      </c>
      <c r="F52" s="33">
        <f t="shared" si="0"/>
        <v>8</v>
      </c>
      <c r="G52" s="33">
        <v>5.5</v>
      </c>
      <c r="H52" s="33">
        <v>1</v>
      </c>
      <c r="I52" s="33">
        <f t="shared" si="1"/>
        <v>6.5</v>
      </c>
      <c r="J52" s="33">
        <f t="shared" si="2"/>
        <v>8</v>
      </c>
      <c r="K52" s="34"/>
      <c r="L52" s="33"/>
      <c r="M52" s="36" t="str">
        <f t="shared" si="3"/>
        <v/>
      </c>
      <c r="N52" s="33"/>
      <c r="O52" s="33"/>
      <c r="P52" s="37" t="str">
        <f t="shared" si="4"/>
        <v/>
      </c>
      <c r="Q52" s="33" t="str">
        <f t="shared" si="5"/>
        <v/>
      </c>
      <c r="R52" s="38">
        <f t="shared" si="6"/>
        <v>8</v>
      </c>
      <c r="S52" s="39" t="str">
        <f t="shared" si="7"/>
        <v>F</v>
      </c>
    </row>
    <row r="53" spans="1:19" ht="15" x14ac:dyDescent="0.25">
      <c r="A53" s="25">
        <v>51</v>
      </c>
      <c r="B53" s="30" t="s">
        <v>202</v>
      </c>
      <c r="C53" s="30" t="s">
        <v>203</v>
      </c>
      <c r="D53" s="45"/>
      <c r="E53" s="45"/>
      <c r="F53" s="33" t="str">
        <f t="shared" si="0"/>
        <v/>
      </c>
      <c r="G53" s="45"/>
      <c r="H53" s="45"/>
      <c r="I53" s="33" t="str">
        <f t="shared" si="1"/>
        <v/>
      </c>
      <c r="J53" s="33" t="str">
        <f t="shared" si="2"/>
        <v/>
      </c>
      <c r="K53" s="45"/>
      <c r="L53" s="45"/>
      <c r="M53" s="36" t="str">
        <f t="shared" si="3"/>
        <v/>
      </c>
      <c r="N53" s="45"/>
      <c r="O53" s="45"/>
      <c r="P53" s="37" t="str">
        <f t="shared" si="4"/>
        <v/>
      </c>
      <c r="Q53" s="33" t="str">
        <f t="shared" si="5"/>
        <v/>
      </c>
      <c r="R53" s="38" t="str">
        <f t="shared" si="6"/>
        <v/>
      </c>
      <c r="S53" s="39" t="str">
        <f t="shared" si="7"/>
        <v/>
      </c>
    </row>
    <row r="54" spans="1:19" ht="15" x14ac:dyDescent="0.25">
      <c r="A54" s="25">
        <v>52</v>
      </c>
      <c r="B54" s="30" t="s">
        <v>143</v>
      </c>
      <c r="C54" s="30" t="s">
        <v>204</v>
      </c>
      <c r="D54" s="45"/>
      <c r="E54" s="45"/>
      <c r="F54" s="33" t="str">
        <f t="shared" si="0"/>
        <v/>
      </c>
      <c r="G54" s="45"/>
      <c r="H54" s="45"/>
      <c r="I54" s="33" t="str">
        <f t="shared" si="1"/>
        <v/>
      </c>
      <c r="J54" s="33" t="str">
        <f t="shared" si="2"/>
        <v/>
      </c>
      <c r="K54" s="45"/>
      <c r="L54" s="45"/>
      <c r="M54" s="36" t="str">
        <f t="shared" si="3"/>
        <v/>
      </c>
      <c r="N54" s="45"/>
      <c r="O54" s="45"/>
      <c r="P54" s="37" t="str">
        <f t="shared" si="4"/>
        <v/>
      </c>
      <c r="Q54" s="33" t="str">
        <f t="shared" si="5"/>
        <v/>
      </c>
      <c r="R54" s="38" t="str">
        <f t="shared" si="6"/>
        <v/>
      </c>
      <c r="S54" s="39" t="str">
        <f t="shared" si="7"/>
        <v/>
      </c>
    </row>
    <row r="55" spans="1:19" ht="15" x14ac:dyDescent="0.25">
      <c r="A55" s="25">
        <v>53</v>
      </c>
      <c r="B55" s="30" t="s">
        <v>205</v>
      </c>
      <c r="C55" s="30" t="s">
        <v>206</v>
      </c>
      <c r="D55" s="45"/>
      <c r="E55" s="45"/>
      <c r="F55" s="33" t="str">
        <f t="shared" si="0"/>
        <v/>
      </c>
      <c r="G55" s="45"/>
      <c r="H55" s="45"/>
      <c r="I55" s="33" t="str">
        <f t="shared" si="1"/>
        <v/>
      </c>
      <c r="J55" s="33" t="str">
        <f t="shared" si="2"/>
        <v/>
      </c>
      <c r="K55" s="45"/>
      <c r="L55" s="45"/>
      <c r="M55" s="36" t="str">
        <f t="shared" si="3"/>
        <v/>
      </c>
      <c r="N55" s="45"/>
      <c r="O55" s="45"/>
      <c r="P55" s="37" t="str">
        <f t="shared" si="4"/>
        <v/>
      </c>
      <c r="Q55" s="33" t="str">
        <f t="shared" si="5"/>
        <v/>
      </c>
      <c r="R55" s="38" t="str">
        <f t="shared" si="6"/>
        <v/>
      </c>
      <c r="S55" s="39" t="str">
        <f t="shared" si="7"/>
        <v/>
      </c>
    </row>
    <row r="56" spans="1:19" ht="15" x14ac:dyDescent="0.25">
      <c r="A56" s="25">
        <v>54</v>
      </c>
      <c r="B56" s="30" t="s">
        <v>144</v>
      </c>
      <c r="C56" s="30" t="s">
        <v>207</v>
      </c>
      <c r="D56" s="45">
        <v>5.5</v>
      </c>
      <c r="E56" s="45">
        <v>6</v>
      </c>
      <c r="F56" s="33">
        <f t="shared" si="0"/>
        <v>11.5</v>
      </c>
      <c r="G56" s="45">
        <v>12</v>
      </c>
      <c r="H56" s="45">
        <v>3</v>
      </c>
      <c r="I56" s="33">
        <f t="shared" si="1"/>
        <v>15</v>
      </c>
      <c r="J56" s="33">
        <f t="shared" si="2"/>
        <v>18</v>
      </c>
      <c r="K56" s="45"/>
      <c r="L56" s="45"/>
      <c r="M56" s="36" t="str">
        <f t="shared" si="3"/>
        <v/>
      </c>
      <c r="N56" s="45"/>
      <c r="O56" s="45"/>
      <c r="P56" s="37" t="str">
        <f t="shared" si="4"/>
        <v/>
      </c>
      <c r="Q56" s="33" t="str">
        <f t="shared" si="5"/>
        <v/>
      </c>
      <c r="R56" s="38">
        <f t="shared" si="6"/>
        <v>18</v>
      </c>
      <c r="S56" s="39" t="str">
        <f t="shared" si="7"/>
        <v>F</v>
      </c>
    </row>
    <row r="57" spans="1:19" ht="15" x14ac:dyDescent="0.25">
      <c r="A57" s="25">
        <v>55</v>
      </c>
      <c r="B57" s="30" t="s">
        <v>145</v>
      </c>
      <c r="C57" s="30" t="s">
        <v>208</v>
      </c>
      <c r="D57" s="45"/>
      <c r="E57" s="45"/>
      <c r="F57" s="33" t="str">
        <f t="shared" si="0"/>
        <v/>
      </c>
      <c r="G57" s="45"/>
      <c r="H57" s="45"/>
      <c r="I57" s="33" t="str">
        <f t="shared" si="1"/>
        <v/>
      </c>
      <c r="J57" s="33" t="str">
        <f t="shared" si="2"/>
        <v/>
      </c>
      <c r="K57" s="45"/>
      <c r="L57" s="45"/>
      <c r="M57" s="36" t="str">
        <f t="shared" si="3"/>
        <v/>
      </c>
      <c r="N57" s="45"/>
      <c r="O57" s="45"/>
      <c r="P57" s="37" t="str">
        <f t="shared" si="4"/>
        <v/>
      </c>
      <c r="Q57" s="33" t="str">
        <f t="shared" si="5"/>
        <v/>
      </c>
      <c r="R57" s="38" t="str">
        <f t="shared" si="6"/>
        <v/>
      </c>
      <c r="S57" s="39" t="str">
        <f t="shared" si="7"/>
        <v/>
      </c>
    </row>
    <row r="58" spans="1:19" ht="15" x14ac:dyDescent="0.25">
      <c r="A58" s="25">
        <v>56</v>
      </c>
      <c r="B58" s="30" t="s">
        <v>209</v>
      </c>
      <c r="C58" s="30" t="s">
        <v>210</v>
      </c>
      <c r="D58" s="45"/>
      <c r="E58" s="45"/>
      <c r="F58" s="33" t="str">
        <f t="shared" si="0"/>
        <v/>
      </c>
      <c r="G58" s="45"/>
      <c r="H58" s="45"/>
      <c r="I58" s="33" t="str">
        <f t="shared" si="1"/>
        <v/>
      </c>
      <c r="J58" s="33" t="str">
        <f t="shared" si="2"/>
        <v/>
      </c>
      <c r="K58" s="45"/>
      <c r="L58" s="45"/>
      <c r="M58" s="36" t="str">
        <f t="shared" si="3"/>
        <v/>
      </c>
      <c r="N58" s="45"/>
      <c r="O58" s="45"/>
      <c r="P58" s="37" t="str">
        <f t="shared" si="4"/>
        <v/>
      </c>
      <c r="Q58" s="33" t="str">
        <f t="shared" si="5"/>
        <v/>
      </c>
      <c r="R58" s="38" t="str">
        <f t="shared" si="6"/>
        <v/>
      </c>
      <c r="S58" s="39" t="str">
        <f t="shared" si="7"/>
        <v/>
      </c>
    </row>
    <row r="59" spans="1:19" ht="15" x14ac:dyDescent="0.25">
      <c r="A59" s="25">
        <v>57</v>
      </c>
      <c r="B59" s="30" t="s">
        <v>211</v>
      </c>
      <c r="C59" s="30" t="s">
        <v>212</v>
      </c>
      <c r="D59" s="45"/>
      <c r="E59" s="45"/>
      <c r="F59" s="33" t="str">
        <f t="shared" si="0"/>
        <v/>
      </c>
      <c r="G59" s="45"/>
      <c r="H59" s="45"/>
      <c r="I59" s="33" t="str">
        <f t="shared" si="1"/>
        <v/>
      </c>
      <c r="J59" s="33" t="str">
        <f t="shared" si="2"/>
        <v/>
      </c>
      <c r="K59" s="45"/>
      <c r="L59" s="45"/>
      <c r="M59" s="36" t="str">
        <f t="shared" si="3"/>
        <v/>
      </c>
      <c r="N59" s="45"/>
      <c r="O59" s="45"/>
      <c r="P59" s="37" t="str">
        <f t="shared" si="4"/>
        <v/>
      </c>
      <c r="Q59" s="33" t="str">
        <f t="shared" si="5"/>
        <v/>
      </c>
      <c r="R59" s="38" t="str">
        <f t="shared" si="6"/>
        <v/>
      </c>
      <c r="S59" s="39" t="str">
        <f t="shared" si="7"/>
        <v/>
      </c>
    </row>
    <row r="60" spans="1:19" ht="15" x14ac:dyDescent="0.25">
      <c r="A60" s="25">
        <v>58</v>
      </c>
      <c r="B60" s="30" t="s">
        <v>213</v>
      </c>
      <c r="C60" s="30" t="s">
        <v>214</v>
      </c>
      <c r="D60" s="45"/>
      <c r="E60" s="45"/>
      <c r="F60" s="33" t="str">
        <f t="shared" si="0"/>
        <v/>
      </c>
      <c r="G60" s="45"/>
      <c r="H60" s="45"/>
      <c r="I60" s="33" t="str">
        <f t="shared" si="1"/>
        <v/>
      </c>
      <c r="J60" s="33" t="str">
        <f t="shared" si="2"/>
        <v/>
      </c>
      <c r="K60" s="45"/>
      <c r="L60" s="45"/>
      <c r="M60" s="36" t="str">
        <f t="shared" si="3"/>
        <v/>
      </c>
      <c r="N60" s="45"/>
      <c r="O60" s="45"/>
      <c r="P60" s="37" t="str">
        <f t="shared" si="4"/>
        <v/>
      </c>
      <c r="Q60" s="33" t="str">
        <f t="shared" si="5"/>
        <v/>
      </c>
      <c r="R60" s="38" t="str">
        <f t="shared" si="6"/>
        <v/>
      </c>
      <c r="S60" s="39" t="str">
        <f t="shared" si="7"/>
        <v/>
      </c>
    </row>
    <row r="61" spans="1:19" ht="15" x14ac:dyDescent="0.25">
      <c r="A61" s="25">
        <v>59</v>
      </c>
      <c r="B61" s="30" t="s">
        <v>215</v>
      </c>
      <c r="C61" s="30" t="s">
        <v>216</v>
      </c>
      <c r="D61" s="45"/>
      <c r="E61" s="45"/>
      <c r="F61" s="33" t="str">
        <f t="shared" si="0"/>
        <v/>
      </c>
      <c r="G61" s="45"/>
      <c r="H61" s="45"/>
      <c r="I61" s="33" t="str">
        <f t="shared" si="1"/>
        <v/>
      </c>
      <c r="J61" s="33" t="str">
        <f t="shared" si="2"/>
        <v/>
      </c>
      <c r="K61" s="45"/>
      <c r="L61" s="45"/>
      <c r="M61" s="36" t="str">
        <f t="shared" si="3"/>
        <v/>
      </c>
      <c r="N61" s="45"/>
      <c r="O61" s="45"/>
      <c r="P61" s="37" t="str">
        <f t="shared" si="4"/>
        <v/>
      </c>
      <c r="Q61" s="33" t="str">
        <f t="shared" si="5"/>
        <v/>
      </c>
      <c r="R61" s="38" t="str">
        <f t="shared" si="6"/>
        <v/>
      </c>
      <c r="S61" s="39" t="str">
        <f t="shared" si="7"/>
        <v/>
      </c>
    </row>
    <row r="62" spans="1:19" ht="15" x14ac:dyDescent="0.25">
      <c r="A62" s="25">
        <v>60</v>
      </c>
      <c r="B62" s="30" t="s">
        <v>217</v>
      </c>
      <c r="C62" s="30" t="s">
        <v>218</v>
      </c>
      <c r="D62" s="45">
        <v>6.5</v>
      </c>
      <c r="E62" s="45"/>
      <c r="F62" s="33">
        <f t="shared" si="0"/>
        <v>6.5</v>
      </c>
      <c r="G62" s="45">
        <v>7.5</v>
      </c>
      <c r="H62" s="45">
        <v>7</v>
      </c>
      <c r="I62" s="33">
        <f t="shared" si="1"/>
        <v>14.5</v>
      </c>
      <c r="J62" s="33">
        <f t="shared" si="2"/>
        <v>14.5</v>
      </c>
      <c r="K62" s="45"/>
      <c r="L62" s="45"/>
      <c r="M62" s="36" t="str">
        <f t="shared" si="3"/>
        <v/>
      </c>
      <c r="N62" s="45">
        <v>1</v>
      </c>
      <c r="O62" s="45">
        <v>0</v>
      </c>
      <c r="P62" s="37">
        <f t="shared" si="4"/>
        <v>1</v>
      </c>
      <c r="Q62" s="33">
        <f t="shared" si="5"/>
        <v>1</v>
      </c>
      <c r="R62" s="38">
        <f t="shared" si="6"/>
        <v>15.5</v>
      </c>
      <c r="S62" s="39" t="str">
        <f t="shared" si="7"/>
        <v>F</v>
      </c>
    </row>
    <row r="63" spans="1:19" ht="15" x14ac:dyDescent="0.25">
      <c r="A63" s="25">
        <v>61</v>
      </c>
      <c r="B63" s="30" t="s">
        <v>219</v>
      </c>
      <c r="C63" s="30" t="s">
        <v>220</v>
      </c>
      <c r="D63" s="45"/>
      <c r="E63" s="45"/>
      <c r="F63" s="33" t="str">
        <f t="shared" si="0"/>
        <v/>
      </c>
      <c r="G63" s="45"/>
      <c r="H63" s="45"/>
      <c r="I63" s="33" t="str">
        <f t="shared" si="1"/>
        <v/>
      </c>
      <c r="J63" s="33" t="str">
        <f t="shared" si="2"/>
        <v/>
      </c>
      <c r="K63" s="45"/>
      <c r="L63" s="45"/>
      <c r="M63" s="36" t="str">
        <f t="shared" si="3"/>
        <v/>
      </c>
      <c r="N63" s="45"/>
      <c r="O63" s="45"/>
      <c r="P63" s="37" t="str">
        <f t="shared" si="4"/>
        <v/>
      </c>
      <c r="Q63" s="33" t="str">
        <f t="shared" si="5"/>
        <v/>
      </c>
      <c r="R63" s="38" t="str">
        <f t="shared" si="6"/>
        <v/>
      </c>
      <c r="S63" s="39" t="str">
        <f t="shared" si="7"/>
        <v/>
      </c>
    </row>
    <row r="64" spans="1:19" ht="15" x14ac:dyDescent="0.25">
      <c r="A64" s="25">
        <v>62</v>
      </c>
      <c r="B64" s="30" t="s">
        <v>221</v>
      </c>
      <c r="C64" s="30" t="s">
        <v>222</v>
      </c>
      <c r="D64" s="45"/>
      <c r="E64" s="45"/>
      <c r="F64" s="33" t="str">
        <f t="shared" si="0"/>
        <v/>
      </c>
      <c r="G64" s="45"/>
      <c r="H64" s="45"/>
      <c r="I64" s="33" t="str">
        <f t="shared" si="1"/>
        <v/>
      </c>
      <c r="J64" s="33" t="str">
        <f t="shared" si="2"/>
        <v/>
      </c>
      <c r="K64" s="45"/>
      <c r="L64" s="45"/>
      <c r="M64" s="36" t="str">
        <f t="shared" si="3"/>
        <v/>
      </c>
      <c r="N64" s="45"/>
      <c r="O64" s="45"/>
      <c r="P64" s="37" t="str">
        <f t="shared" si="4"/>
        <v/>
      </c>
      <c r="Q64" s="33" t="str">
        <f t="shared" si="5"/>
        <v/>
      </c>
      <c r="R64" s="38" t="str">
        <f t="shared" si="6"/>
        <v/>
      </c>
      <c r="S64" s="39" t="str">
        <f t="shared" si="7"/>
        <v/>
      </c>
    </row>
    <row r="65" spans="1:19" ht="15" x14ac:dyDescent="0.25">
      <c r="A65" s="25">
        <v>63</v>
      </c>
      <c r="B65" s="30" t="s">
        <v>223</v>
      </c>
      <c r="C65" s="30" t="s">
        <v>224</v>
      </c>
      <c r="D65" s="46"/>
      <c r="E65" s="45"/>
      <c r="F65" s="33" t="str">
        <f t="shared" si="0"/>
        <v/>
      </c>
      <c r="G65" s="45"/>
      <c r="H65" s="45"/>
      <c r="I65" s="33" t="str">
        <f t="shared" si="1"/>
        <v/>
      </c>
      <c r="J65" s="33" t="str">
        <f t="shared" si="2"/>
        <v/>
      </c>
      <c r="K65" s="45"/>
      <c r="L65" s="45"/>
      <c r="M65" s="36" t="str">
        <f t="shared" si="3"/>
        <v/>
      </c>
      <c r="N65" s="45"/>
      <c r="O65" s="45"/>
      <c r="P65" s="37" t="str">
        <f t="shared" si="4"/>
        <v/>
      </c>
      <c r="Q65" s="33" t="str">
        <f t="shared" si="5"/>
        <v/>
      </c>
      <c r="R65" s="38" t="str">
        <f t="shared" si="6"/>
        <v/>
      </c>
      <c r="S65" s="39" t="str">
        <f t="shared" si="7"/>
        <v/>
      </c>
    </row>
    <row r="66" spans="1:19" ht="15" x14ac:dyDescent="0.25">
      <c r="A66" s="25">
        <v>64</v>
      </c>
      <c r="B66" s="30" t="s">
        <v>225</v>
      </c>
      <c r="C66" s="30" t="s">
        <v>226</v>
      </c>
      <c r="D66" s="45"/>
      <c r="E66" s="45"/>
      <c r="F66" s="33" t="str">
        <f t="shared" si="0"/>
        <v/>
      </c>
      <c r="G66" s="45"/>
      <c r="H66" s="45"/>
      <c r="I66" s="33" t="str">
        <f t="shared" si="1"/>
        <v/>
      </c>
      <c r="J66" s="33" t="str">
        <f t="shared" si="2"/>
        <v/>
      </c>
      <c r="K66" s="45"/>
      <c r="L66" s="45"/>
      <c r="M66" s="36" t="str">
        <f t="shared" si="3"/>
        <v/>
      </c>
      <c r="N66" s="45"/>
      <c r="O66" s="45"/>
      <c r="P66" s="37" t="str">
        <f t="shared" si="4"/>
        <v/>
      </c>
      <c r="Q66" s="33" t="str">
        <f t="shared" si="5"/>
        <v/>
      </c>
      <c r="R66" s="38" t="str">
        <f t="shared" si="6"/>
        <v/>
      </c>
      <c r="S66" s="39" t="str">
        <f t="shared" si="7"/>
        <v/>
      </c>
    </row>
    <row r="67" spans="1:19" ht="15" x14ac:dyDescent="0.25">
      <c r="A67" s="25">
        <v>65</v>
      </c>
      <c r="B67" s="30" t="s">
        <v>227</v>
      </c>
      <c r="C67" s="30" t="s">
        <v>228</v>
      </c>
      <c r="D67" s="45"/>
      <c r="E67" s="45"/>
      <c r="F67" s="33" t="str">
        <f t="shared" si="0"/>
        <v/>
      </c>
      <c r="G67" s="45"/>
      <c r="H67" s="45"/>
      <c r="I67" s="33" t="str">
        <f t="shared" si="1"/>
        <v/>
      </c>
      <c r="J67" s="33" t="str">
        <f t="shared" si="2"/>
        <v/>
      </c>
      <c r="K67" s="45"/>
      <c r="L67" s="45"/>
      <c r="M67" s="36" t="str">
        <f t="shared" si="3"/>
        <v/>
      </c>
      <c r="N67" s="45"/>
      <c r="O67" s="45"/>
      <c r="P67" s="37" t="str">
        <f t="shared" si="4"/>
        <v/>
      </c>
      <c r="Q67" s="33" t="str">
        <f t="shared" si="5"/>
        <v/>
      </c>
      <c r="R67" s="38" t="str">
        <f t="shared" si="6"/>
        <v/>
      </c>
      <c r="S67" s="39" t="str">
        <f t="shared" si="7"/>
        <v/>
      </c>
    </row>
    <row r="68" spans="1:19" x14ac:dyDescent="0.2">
      <c r="A68" s="25">
        <v>69</v>
      </c>
      <c r="B68" s="26"/>
      <c r="C68" s="26"/>
      <c r="D68" s="47"/>
      <c r="E68" s="47"/>
      <c r="F68" s="48" t="str">
        <f t="shared" ref="F68:F128" si="8">IF(AND(D68="",E68=""),"",SUM(D68,E68))</f>
        <v/>
      </c>
      <c r="G68" s="47"/>
      <c r="H68" s="47"/>
      <c r="I68" s="32"/>
    </row>
    <row r="69" spans="1:19" x14ac:dyDescent="0.2">
      <c r="A69" s="25">
        <v>70</v>
      </c>
      <c r="B69" s="26"/>
      <c r="C69" s="26"/>
      <c r="D69" s="47"/>
      <c r="E69" s="47"/>
      <c r="F69" s="48" t="str">
        <f t="shared" si="8"/>
        <v/>
      </c>
      <c r="G69" s="47"/>
      <c r="H69" s="47"/>
      <c r="I69" s="32"/>
    </row>
    <row r="70" spans="1:19" x14ac:dyDescent="0.2">
      <c r="A70" s="25">
        <v>71</v>
      </c>
      <c r="B70" s="26"/>
      <c r="C70" s="26"/>
      <c r="D70" s="47"/>
      <c r="E70" s="47"/>
      <c r="F70" s="48" t="str">
        <f t="shared" si="8"/>
        <v/>
      </c>
      <c r="G70" s="47"/>
      <c r="H70" s="47"/>
      <c r="I70" s="32"/>
    </row>
    <row r="71" spans="1:19" x14ac:dyDescent="0.2">
      <c r="A71" s="25">
        <v>72</v>
      </c>
      <c r="B71" s="26"/>
      <c r="C71" s="26"/>
      <c r="D71" s="47"/>
      <c r="E71" s="47"/>
      <c r="F71" s="48" t="str">
        <f t="shared" si="8"/>
        <v/>
      </c>
      <c r="G71" s="47"/>
      <c r="H71" s="47"/>
      <c r="I71" s="32"/>
    </row>
    <row r="72" spans="1:19" x14ac:dyDescent="0.2">
      <c r="A72" s="25">
        <v>73</v>
      </c>
      <c r="B72" s="26"/>
      <c r="C72" s="26"/>
      <c r="D72" s="47"/>
      <c r="E72" s="47"/>
      <c r="F72" s="48" t="str">
        <f t="shared" si="8"/>
        <v/>
      </c>
      <c r="G72" s="47"/>
      <c r="H72" s="47"/>
      <c r="I72" s="32"/>
    </row>
    <row r="73" spans="1:19" x14ac:dyDescent="0.2">
      <c r="A73" s="25">
        <v>74</v>
      </c>
      <c r="B73" s="26"/>
      <c r="C73" s="26"/>
      <c r="D73" s="47"/>
      <c r="E73" s="47"/>
      <c r="F73" s="48" t="str">
        <f t="shared" si="8"/>
        <v/>
      </c>
      <c r="G73" s="47"/>
      <c r="H73" s="47"/>
      <c r="I73" s="32"/>
    </row>
    <row r="74" spans="1:19" x14ac:dyDescent="0.2">
      <c r="A74" s="25">
        <v>75</v>
      </c>
      <c r="B74" s="26"/>
      <c r="C74" s="26"/>
      <c r="D74" s="47"/>
      <c r="E74" s="47"/>
      <c r="F74" s="48" t="str">
        <f t="shared" si="8"/>
        <v/>
      </c>
      <c r="G74" s="47"/>
      <c r="H74" s="47"/>
      <c r="I74" s="32"/>
    </row>
    <row r="75" spans="1:19" x14ac:dyDescent="0.2">
      <c r="A75" s="25">
        <v>76</v>
      </c>
      <c r="B75" s="26"/>
      <c r="C75" s="26"/>
      <c r="D75" s="47"/>
      <c r="E75" s="47"/>
      <c r="F75" s="48" t="str">
        <f t="shared" si="8"/>
        <v/>
      </c>
      <c r="G75" s="47"/>
      <c r="H75" s="47"/>
      <c r="I75" s="32"/>
    </row>
    <row r="76" spans="1:19" x14ac:dyDescent="0.2">
      <c r="A76" s="25">
        <v>77</v>
      </c>
      <c r="B76" s="26"/>
      <c r="C76" s="26"/>
      <c r="D76" s="47"/>
      <c r="E76" s="47"/>
      <c r="F76" s="48" t="str">
        <f t="shared" si="8"/>
        <v/>
      </c>
      <c r="G76" s="47"/>
      <c r="H76" s="47"/>
      <c r="I76" s="32"/>
    </row>
    <row r="77" spans="1:19" x14ac:dyDescent="0.2">
      <c r="A77" s="25">
        <v>78</v>
      </c>
      <c r="B77" s="26"/>
      <c r="C77" s="26"/>
      <c r="D77" s="47"/>
      <c r="E77" s="47"/>
      <c r="F77" s="48" t="str">
        <f t="shared" si="8"/>
        <v/>
      </c>
      <c r="G77" s="47"/>
      <c r="H77" s="47"/>
      <c r="I77" s="32"/>
    </row>
    <row r="78" spans="1:19" x14ac:dyDescent="0.2">
      <c r="A78" s="25">
        <v>79</v>
      </c>
      <c r="B78" s="26"/>
      <c r="C78" s="26"/>
      <c r="D78" s="47"/>
      <c r="E78" s="47"/>
      <c r="F78" s="48" t="str">
        <f t="shared" si="8"/>
        <v/>
      </c>
      <c r="G78" s="47"/>
      <c r="H78" s="47"/>
      <c r="I78" s="32"/>
    </row>
    <row r="79" spans="1:19" x14ac:dyDescent="0.2">
      <c r="A79" s="25">
        <v>80</v>
      </c>
      <c r="B79" s="26"/>
      <c r="C79" s="26"/>
      <c r="D79" s="47"/>
      <c r="E79" s="47"/>
      <c r="F79" s="48" t="str">
        <f t="shared" si="8"/>
        <v/>
      </c>
      <c r="G79" s="47"/>
      <c r="H79" s="47"/>
      <c r="I79" s="32"/>
    </row>
    <row r="80" spans="1:19" x14ac:dyDescent="0.2">
      <c r="A80" s="25">
        <v>81</v>
      </c>
      <c r="B80" s="26"/>
      <c r="C80" s="26"/>
      <c r="D80" s="47"/>
      <c r="E80" s="47"/>
      <c r="F80" s="48" t="str">
        <f t="shared" si="8"/>
        <v/>
      </c>
      <c r="G80" s="47"/>
      <c r="H80" s="47"/>
      <c r="I80" s="32"/>
    </row>
    <row r="81" spans="1:19" x14ac:dyDescent="0.2">
      <c r="A81" s="25">
        <v>82</v>
      </c>
      <c r="B81" s="26"/>
      <c r="C81" s="26"/>
      <c r="D81" s="47"/>
      <c r="E81" s="47"/>
      <c r="F81" s="48" t="str">
        <f t="shared" si="8"/>
        <v/>
      </c>
      <c r="G81" s="47"/>
      <c r="H81" s="47"/>
      <c r="I81" s="32"/>
    </row>
    <row r="82" spans="1:19" x14ac:dyDescent="0.2">
      <c r="A82" s="25">
        <v>83</v>
      </c>
      <c r="B82" s="26"/>
      <c r="C82" s="26"/>
      <c r="D82" s="47"/>
      <c r="E82" s="47"/>
      <c r="F82" s="48" t="str">
        <f t="shared" si="8"/>
        <v/>
      </c>
      <c r="G82" s="47"/>
      <c r="H82" s="47"/>
      <c r="I82" s="32"/>
    </row>
    <row r="83" spans="1:19" x14ac:dyDescent="0.2">
      <c r="A83" s="25">
        <v>84</v>
      </c>
      <c r="B83" s="26"/>
      <c r="C83" s="26"/>
      <c r="D83" s="47"/>
      <c r="E83" s="47"/>
      <c r="F83" s="48" t="str">
        <f t="shared" si="8"/>
        <v/>
      </c>
      <c r="G83" s="47"/>
      <c r="H83" s="47"/>
      <c r="I83" s="32"/>
    </row>
    <row r="84" spans="1:19" x14ac:dyDescent="0.2">
      <c r="A84" s="25">
        <v>85</v>
      </c>
      <c r="B84" s="26"/>
      <c r="C84" s="26"/>
      <c r="D84" s="47"/>
      <c r="E84" s="47"/>
      <c r="F84" s="48" t="str">
        <f t="shared" si="8"/>
        <v/>
      </c>
      <c r="G84" s="47"/>
      <c r="H84" s="47"/>
      <c r="I84" s="32"/>
    </row>
    <row r="85" spans="1:19" x14ac:dyDescent="0.2">
      <c r="A85" s="25">
        <v>86</v>
      </c>
      <c r="B85" s="26"/>
      <c r="C85" s="26"/>
      <c r="D85" s="47"/>
      <c r="E85" s="47"/>
      <c r="F85" s="48" t="str">
        <f t="shared" si="8"/>
        <v/>
      </c>
      <c r="G85" s="47"/>
      <c r="H85" s="47"/>
      <c r="I85" s="32"/>
    </row>
    <row r="86" spans="1:19" ht="15" customHeight="1" x14ac:dyDescent="0.2">
      <c r="A86" s="25">
        <v>87</v>
      </c>
      <c r="B86" s="26"/>
      <c r="C86" s="26"/>
      <c r="D86" s="47"/>
      <c r="E86" s="47"/>
      <c r="F86" s="48" t="str">
        <f t="shared" si="8"/>
        <v/>
      </c>
      <c r="G86" s="47"/>
      <c r="H86" s="47"/>
      <c r="I86" s="32"/>
    </row>
    <row r="87" spans="1:19" ht="15" customHeight="1" x14ac:dyDescent="0.2">
      <c r="A87" s="25">
        <v>88</v>
      </c>
      <c r="B87" s="26"/>
      <c r="C87" s="26"/>
      <c r="D87" s="47"/>
      <c r="E87" s="47"/>
      <c r="F87" s="48" t="str">
        <f t="shared" si="8"/>
        <v/>
      </c>
      <c r="G87" s="47"/>
      <c r="H87" s="47"/>
      <c r="I87" s="32"/>
    </row>
    <row r="88" spans="1:19" ht="16.5" customHeight="1" x14ac:dyDescent="0.2">
      <c r="A88" s="25">
        <v>89</v>
      </c>
      <c r="B88" s="26"/>
      <c r="C88" s="26"/>
      <c r="D88" s="47"/>
      <c r="E88" s="47"/>
      <c r="F88" s="48" t="str">
        <f t="shared" si="8"/>
        <v/>
      </c>
      <c r="G88" s="47"/>
      <c r="H88" s="47"/>
      <c r="I88" s="32"/>
    </row>
    <row r="89" spans="1:19" ht="14.25" customHeight="1" x14ac:dyDescent="0.2">
      <c r="A89" s="25">
        <v>90</v>
      </c>
      <c r="B89" s="26"/>
      <c r="C89" s="26"/>
      <c r="D89" s="47"/>
      <c r="E89" s="47"/>
      <c r="F89" s="48" t="str">
        <f t="shared" si="8"/>
        <v/>
      </c>
      <c r="G89" s="47"/>
      <c r="H89" s="47"/>
      <c r="I89" s="32"/>
    </row>
    <row r="90" spans="1:19" ht="15.75" customHeight="1" x14ac:dyDescent="0.2">
      <c r="A90" s="25">
        <v>91</v>
      </c>
      <c r="B90" s="26"/>
      <c r="C90" s="26"/>
      <c r="D90" s="47"/>
      <c r="E90" s="47"/>
      <c r="F90" s="48" t="str">
        <f t="shared" si="8"/>
        <v/>
      </c>
      <c r="G90" s="47"/>
      <c r="H90" s="47"/>
      <c r="I90" s="32"/>
    </row>
    <row r="91" spans="1:19" ht="15.75" customHeight="1" x14ac:dyDescent="0.2">
      <c r="A91" s="25">
        <v>92</v>
      </c>
      <c r="B91" s="26"/>
      <c r="C91" s="26"/>
      <c r="D91" s="47"/>
      <c r="E91" s="47"/>
      <c r="F91" s="48" t="str">
        <f t="shared" si="8"/>
        <v/>
      </c>
      <c r="G91" s="47"/>
      <c r="H91" s="47"/>
      <c r="I91" s="32"/>
    </row>
    <row r="92" spans="1:19" ht="15.75" customHeight="1" x14ac:dyDescent="0.2">
      <c r="A92" s="25">
        <v>93</v>
      </c>
      <c r="B92" s="26"/>
      <c r="C92" s="26"/>
      <c r="D92" s="47"/>
      <c r="E92" s="47"/>
      <c r="F92" s="48" t="str">
        <f t="shared" si="8"/>
        <v/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32"/>
    </row>
    <row r="93" spans="1:19" ht="15.75" customHeight="1" x14ac:dyDescent="0.2">
      <c r="A93" s="25">
        <v>94</v>
      </c>
      <c r="B93" s="26"/>
      <c r="C93" s="26"/>
      <c r="D93" s="47"/>
      <c r="E93" s="47"/>
      <c r="F93" s="48" t="str">
        <f t="shared" si="8"/>
        <v/>
      </c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32"/>
    </row>
    <row r="94" spans="1:19" ht="15.75" customHeight="1" x14ac:dyDescent="0.2">
      <c r="A94" s="25">
        <v>95</v>
      </c>
      <c r="B94" s="26"/>
      <c r="C94" s="26"/>
      <c r="D94" s="47"/>
      <c r="E94" s="47"/>
      <c r="F94" s="48" t="str">
        <f t="shared" si="8"/>
        <v/>
      </c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32"/>
    </row>
    <row r="95" spans="1:19" ht="15.75" customHeight="1" x14ac:dyDescent="0.2">
      <c r="A95" s="25">
        <v>96</v>
      </c>
      <c r="B95" s="26"/>
      <c r="C95" s="26"/>
      <c r="D95" s="47"/>
      <c r="E95" s="47"/>
      <c r="F95" s="48" t="str">
        <f t="shared" si="8"/>
        <v/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32"/>
    </row>
    <row r="96" spans="1:19" ht="15.75" customHeight="1" x14ac:dyDescent="0.2">
      <c r="A96" s="25">
        <v>97</v>
      </c>
      <c r="B96" s="26"/>
      <c r="C96" s="26"/>
      <c r="D96" s="47"/>
      <c r="E96" s="47"/>
      <c r="F96" s="48" t="str">
        <f t="shared" si="8"/>
        <v/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32"/>
    </row>
    <row r="97" spans="1:19" ht="15.75" customHeight="1" x14ac:dyDescent="0.2">
      <c r="A97" s="25">
        <v>98</v>
      </c>
      <c r="B97" s="26"/>
      <c r="C97" s="26"/>
      <c r="D97" s="47"/>
      <c r="E97" s="47"/>
      <c r="F97" s="48" t="str">
        <f t="shared" si="8"/>
        <v/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31"/>
    </row>
    <row r="98" spans="1:19" ht="15.75" customHeight="1" x14ac:dyDescent="0.2">
      <c r="A98" s="25">
        <v>99</v>
      </c>
      <c r="B98" s="26"/>
      <c r="C98" s="26"/>
      <c r="D98" s="47"/>
      <c r="E98" s="47"/>
      <c r="F98" s="48" t="str">
        <f t="shared" si="8"/>
        <v/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31"/>
    </row>
    <row r="99" spans="1:19" ht="15.75" customHeight="1" x14ac:dyDescent="0.2">
      <c r="A99" s="25">
        <v>100</v>
      </c>
      <c r="B99" s="26"/>
      <c r="C99" s="26"/>
      <c r="D99" s="47"/>
      <c r="E99" s="47"/>
      <c r="F99" s="48" t="str">
        <f t="shared" si="8"/>
        <v/>
      </c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31"/>
    </row>
    <row r="100" spans="1:19" ht="15.75" customHeight="1" x14ac:dyDescent="0.2">
      <c r="A100" s="25">
        <v>101</v>
      </c>
      <c r="B100" s="26"/>
      <c r="C100" s="26"/>
      <c r="D100" s="47"/>
      <c r="E100" s="47"/>
      <c r="F100" s="48" t="str">
        <f t="shared" si="8"/>
        <v/>
      </c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31"/>
    </row>
    <row r="101" spans="1:19" ht="15.75" customHeight="1" x14ac:dyDescent="0.2">
      <c r="A101" s="25">
        <v>102</v>
      </c>
      <c r="B101" s="26"/>
      <c r="C101" s="26"/>
      <c r="D101" s="47"/>
      <c r="E101" s="47"/>
      <c r="F101" s="48" t="str">
        <f t="shared" si="8"/>
        <v/>
      </c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31"/>
    </row>
    <row r="102" spans="1:19" ht="15.75" customHeight="1" x14ac:dyDescent="0.2">
      <c r="A102" s="25">
        <v>103</v>
      </c>
      <c r="B102" s="26"/>
      <c r="C102" s="26"/>
      <c r="D102" s="47"/>
      <c r="E102" s="47"/>
      <c r="F102" s="48" t="str">
        <f t="shared" si="8"/>
        <v/>
      </c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31"/>
    </row>
    <row r="103" spans="1:19" x14ac:dyDescent="0.2">
      <c r="A103" s="25">
        <v>104</v>
      </c>
      <c r="B103" s="26"/>
      <c r="C103" s="26"/>
      <c r="D103" s="47"/>
      <c r="E103" s="47"/>
      <c r="F103" s="48" t="str">
        <f t="shared" si="8"/>
        <v/>
      </c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31"/>
    </row>
    <row r="104" spans="1:19" x14ac:dyDescent="0.2">
      <c r="A104" s="25">
        <v>105</v>
      </c>
      <c r="B104" s="26"/>
      <c r="C104" s="26"/>
      <c r="D104" s="47"/>
      <c r="E104" s="47"/>
      <c r="F104" s="48" t="str">
        <f t="shared" si="8"/>
        <v/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31"/>
    </row>
    <row r="105" spans="1:19" x14ac:dyDescent="0.2">
      <c r="A105" s="25">
        <v>106</v>
      </c>
      <c r="B105" s="26"/>
      <c r="C105" s="26"/>
      <c r="D105" s="47"/>
      <c r="E105" s="47"/>
      <c r="F105" s="48" t="str">
        <f t="shared" si="8"/>
        <v/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31"/>
    </row>
    <row r="106" spans="1:19" x14ac:dyDescent="0.2">
      <c r="A106" s="25">
        <v>107</v>
      </c>
      <c r="B106" s="26"/>
      <c r="C106" s="26"/>
      <c r="D106" s="47"/>
      <c r="E106" s="47"/>
      <c r="F106" s="48" t="str">
        <f t="shared" si="8"/>
        <v/>
      </c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31"/>
    </row>
    <row r="107" spans="1:19" x14ac:dyDescent="0.2">
      <c r="A107" s="25">
        <v>108</v>
      </c>
      <c r="B107" s="26"/>
      <c r="C107" s="26"/>
      <c r="D107" s="47"/>
      <c r="E107" s="47"/>
      <c r="F107" s="48" t="str">
        <f t="shared" si="8"/>
        <v/>
      </c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31"/>
    </row>
    <row r="108" spans="1:19" x14ac:dyDescent="0.2">
      <c r="A108" s="25">
        <v>109</v>
      </c>
      <c r="B108" s="26"/>
      <c r="C108" s="26"/>
      <c r="D108" s="47"/>
      <c r="E108" s="47"/>
      <c r="F108" s="48" t="str">
        <f t="shared" si="8"/>
        <v/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31"/>
    </row>
    <row r="109" spans="1:19" x14ac:dyDescent="0.2">
      <c r="A109" s="25">
        <v>110</v>
      </c>
      <c r="B109" s="26"/>
      <c r="C109" s="26"/>
      <c r="D109" s="47"/>
      <c r="E109" s="47"/>
      <c r="F109" s="48" t="str">
        <f t="shared" si="8"/>
        <v/>
      </c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31"/>
    </row>
    <row r="110" spans="1:19" x14ac:dyDescent="0.2">
      <c r="A110" s="25">
        <v>111</v>
      </c>
      <c r="B110" s="26"/>
      <c r="C110" s="26"/>
      <c r="D110" s="47"/>
      <c r="E110" s="47"/>
      <c r="F110" s="48" t="str">
        <f t="shared" si="8"/>
        <v/>
      </c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31"/>
    </row>
    <row r="111" spans="1:19" x14ac:dyDescent="0.2">
      <c r="A111" s="25">
        <v>112</v>
      </c>
      <c r="B111" s="26"/>
      <c r="C111" s="26"/>
      <c r="D111" s="47"/>
      <c r="E111" s="47"/>
      <c r="F111" s="48" t="str">
        <f t="shared" si="8"/>
        <v/>
      </c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31"/>
    </row>
    <row r="112" spans="1:19" x14ac:dyDescent="0.2">
      <c r="A112" s="25">
        <v>113</v>
      </c>
      <c r="B112" s="26"/>
      <c r="C112" s="26"/>
      <c r="D112" s="47"/>
      <c r="E112" s="47"/>
      <c r="F112" s="48" t="str">
        <f t="shared" si="8"/>
        <v/>
      </c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31"/>
    </row>
    <row r="113" spans="1:19" x14ac:dyDescent="0.2">
      <c r="A113" s="25">
        <v>114</v>
      </c>
      <c r="B113" s="26"/>
      <c r="C113" s="26"/>
      <c r="D113" s="47"/>
      <c r="E113" s="47"/>
      <c r="F113" s="48" t="str">
        <f t="shared" si="8"/>
        <v/>
      </c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31"/>
    </row>
    <row r="114" spans="1:19" x14ac:dyDescent="0.2">
      <c r="A114" s="25">
        <v>115</v>
      </c>
      <c r="B114" s="26"/>
      <c r="C114" s="26"/>
      <c r="D114" s="47"/>
      <c r="E114" s="47"/>
      <c r="F114" s="48" t="str">
        <f t="shared" si="8"/>
        <v/>
      </c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31"/>
    </row>
    <row r="115" spans="1:19" x14ac:dyDescent="0.2">
      <c r="A115" s="25">
        <v>116</v>
      </c>
      <c r="B115" s="26"/>
      <c r="C115" s="26"/>
      <c r="D115" s="47"/>
      <c r="E115" s="47"/>
      <c r="F115" s="48" t="str">
        <f t="shared" si="8"/>
        <v/>
      </c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47"/>
      <c r="R115" s="47"/>
      <c r="S115" s="31"/>
    </row>
    <row r="116" spans="1:19" x14ac:dyDescent="0.2">
      <c r="A116" s="25">
        <v>117</v>
      </c>
      <c r="B116" s="26"/>
      <c r="C116" s="26"/>
      <c r="D116" s="47"/>
      <c r="E116" s="47"/>
      <c r="F116" s="48" t="str">
        <f t="shared" si="8"/>
        <v/>
      </c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47"/>
      <c r="R116" s="47"/>
      <c r="S116" s="31"/>
    </row>
    <row r="117" spans="1:19" x14ac:dyDescent="0.2">
      <c r="A117" s="25">
        <v>118</v>
      </c>
      <c r="B117" s="26"/>
      <c r="C117" s="26"/>
      <c r="D117" s="47"/>
      <c r="E117" s="47"/>
      <c r="F117" s="48" t="str">
        <f t="shared" si="8"/>
        <v/>
      </c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47"/>
      <c r="R117" s="47"/>
      <c r="S117" s="31"/>
    </row>
    <row r="118" spans="1:19" x14ac:dyDescent="0.2">
      <c r="A118" s="25">
        <v>119</v>
      </c>
      <c r="B118" s="26"/>
      <c r="C118" s="26"/>
      <c r="D118" s="47"/>
      <c r="E118" s="47"/>
      <c r="F118" s="48" t="str">
        <f t="shared" si="8"/>
        <v/>
      </c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47"/>
      <c r="R118" s="47"/>
      <c r="S118" s="31"/>
    </row>
    <row r="119" spans="1:19" x14ac:dyDescent="0.2">
      <c r="A119" s="25">
        <v>120</v>
      </c>
      <c r="B119" s="26"/>
      <c r="C119" s="26"/>
      <c r="D119" s="47"/>
      <c r="E119" s="47"/>
      <c r="F119" s="48" t="str">
        <f t="shared" si="8"/>
        <v/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47"/>
      <c r="R119" s="47"/>
      <c r="S119" s="31"/>
    </row>
    <row r="120" spans="1:19" x14ac:dyDescent="0.2">
      <c r="A120" s="25">
        <v>121</v>
      </c>
      <c r="B120" s="26"/>
      <c r="C120" s="26"/>
      <c r="D120" s="47"/>
      <c r="E120" s="47"/>
      <c r="F120" s="48" t="str">
        <f t="shared" si="8"/>
        <v/>
      </c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47"/>
      <c r="R120" s="47"/>
      <c r="S120" s="31"/>
    </row>
    <row r="121" spans="1:19" x14ac:dyDescent="0.2">
      <c r="A121" s="25">
        <v>122</v>
      </c>
      <c r="B121" s="26"/>
      <c r="C121" s="26"/>
      <c r="D121" s="47"/>
      <c r="E121" s="47"/>
      <c r="F121" s="48" t="str">
        <f t="shared" si="8"/>
        <v/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47"/>
      <c r="R121" s="47"/>
      <c r="S121" s="31"/>
    </row>
    <row r="122" spans="1:19" x14ac:dyDescent="0.2">
      <c r="A122" s="25">
        <v>123</v>
      </c>
      <c r="B122" s="26"/>
      <c r="C122" s="26"/>
      <c r="D122" s="47"/>
      <c r="E122" s="47"/>
      <c r="F122" s="48" t="str">
        <f t="shared" si="8"/>
        <v/>
      </c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47"/>
      <c r="R122" s="47"/>
      <c r="S122" s="31"/>
    </row>
    <row r="123" spans="1:19" x14ac:dyDescent="0.2">
      <c r="A123" s="25">
        <v>124</v>
      </c>
      <c r="B123" s="26"/>
      <c r="C123" s="26"/>
      <c r="D123" s="47"/>
      <c r="E123" s="47"/>
      <c r="F123" s="48" t="str">
        <f t="shared" si="8"/>
        <v/>
      </c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47"/>
      <c r="R123" s="47"/>
      <c r="S123" s="31"/>
    </row>
    <row r="124" spans="1:19" x14ac:dyDescent="0.2">
      <c r="A124" s="25">
        <v>125</v>
      </c>
      <c r="B124" s="26"/>
      <c r="C124" s="26"/>
      <c r="D124" s="47"/>
      <c r="E124" s="47"/>
      <c r="F124" s="48" t="str">
        <f t="shared" si="8"/>
        <v/>
      </c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47"/>
      <c r="R124" s="47"/>
      <c r="S124" s="31"/>
    </row>
    <row r="125" spans="1:19" x14ac:dyDescent="0.2">
      <c r="A125" s="25">
        <v>126</v>
      </c>
      <c r="B125" s="26"/>
      <c r="C125" s="26"/>
      <c r="D125" s="47"/>
      <c r="E125" s="47"/>
      <c r="F125" s="48" t="str">
        <f t="shared" si="8"/>
        <v/>
      </c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47"/>
      <c r="R125" s="47"/>
      <c r="S125" s="31"/>
    </row>
    <row r="126" spans="1:19" x14ac:dyDescent="0.2">
      <c r="A126" s="25">
        <v>127</v>
      </c>
      <c r="B126" s="26"/>
      <c r="C126" s="26"/>
      <c r="D126" s="47"/>
      <c r="E126" s="47"/>
      <c r="F126" s="48" t="str">
        <f t="shared" si="8"/>
        <v/>
      </c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47"/>
      <c r="R126" s="47"/>
      <c r="S126" s="31"/>
    </row>
    <row r="127" spans="1:19" x14ac:dyDescent="0.2">
      <c r="A127" s="25">
        <v>128</v>
      </c>
      <c r="B127" s="26"/>
      <c r="C127" s="26"/>
      <c r="D127" s="47"/>
      <c r="E127" s="47"/>
      <c r="F127" s="48" t="str">
        <f t="shared" si="8"/>
        <v/>
      </c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47"/>
      <c r="R127" s="47"/>
      <c r="S127" s="31"/>
    </row>
    <row r="128" spans="1:19" x14ac:dyDescent="0.2">
      <c r="A128" s="25">
        <v>129</v>
      </c>
      <c r="B128" s="26"/>
      <c r="C128" s="26"/>
      <c r="D128" s="47"/>
      <c r="E128" s="47"/>
      <c r="F128" s="48" t="str">
        <f t="shared" si="8"/>
        <v/>
      </c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47"/>
      <c r="R128" s="47"/>
      <c r="S128" s="31"/>
    </row>
    <row r="129" spans="1:19" x14ac:dyDescent="0.2">
      <c r="A129" s="25">
        <v>130</v>
      </c>
      <c r="B129" s="26"/>
      <c r="C129" s="26"/>
      <c r="D129" s="47"/>
      <c r="E129" s="47"/>
      <c r="F129" s="48" t="str">
        <f t="shared" ref="F129:F136" si="9">IF(AND(D129="",E129=""),"",SUM(D129,E129))</f>
        <v/>
      </c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47"/>
      <c r="R129" s="47"/>
      <c r="S129" s="31"/>
    </row>
    <row r="130" spans="1:19" x14ac:dyDescent="0.2">
      <c r="A130" s="25">
        <v>131</v>
      </c>
      <c r="B130" s="26"/>
      <c r="C130" s="26"/>
      <c r="D130" s="47"/>
      <c r="E130" s="47"/>
      <c r="F130" s="48" t="str">
        <f t="shared" si="9"/>
        <v/>
      </c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47"/>
      <c r="R130" s="47"/>
      <c r="S130" s="31"/>
    </row>
    <row r="131" spans="1:19" x14ac:dyDescent="0.2">
      <c r="A131" s="25">
        <v>132</v>
      </c>
      <c r="B131" s="26"/>
      <c r="C131" s="26"/>
      <c r="D131" s="47"/>
      <c r="E131" s="47"/>
      <c r="F131" s="48" t="str">
        <f t="shared" si="9"/>
        <v/>
      </c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47"/>
      <c r="R131" s="47"/>
      <c r="S131" s="31"/>
    </row>
    <row r="132" spans="1:19" x14ac:dyDescent="0.2">
      <c r="A132" s="25">
        <v>133</v>
      </c>
      <c r="B132" s="26"/>
      <c r="C132" s="26"/>
      <c r="D132" s="47"/>
      <c r="E132" s="47"/>
      <c r="F132" s="48" t="str">
        <f t="shared" si="9"/>
        <v/>
      </c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47"/>
      <c r="R132" s="47"/>
      <c r="S132" s="31"/>
    </row>
    <row r="133" spans="1:19" x14ac:dyDescent="0.2">
      <c r="A133" s="25">
        <v>134</v>
      </c>
      <c r="B133" s="26"/>
      <c r="C133" s="26"/>
      <c r="D133" s="47"/>
      <c r="E133" s="47"/>
      <c r="F133" s="48" t="str">
        <f t="shared" si="9"/>
        <v/>
      </c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47"/>
      <c r="R133" s="47"/>
      <c r="S133" s="31"/>
    </row>
    <row r="134" spans="1:19" x14ac:dyDescent="0.2">
      <c r="A134" s="25">
        <v>135</v>
      </c>
      <c r="B134" s="26"/>
      <c r="C134" s="26"/>
      <c r="D134" s="47"/>
      <c r="E134" s="47"/>
      <c r="F134" s="48" t="str">
        <f t="shared" si="9"/>
        <v/>
      </c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47"/>
      <c r="R134" s="47"/>
      <c r="S134" s="31"/>
    </row>
    <row r="135" spans="1:19" x14ac:dyDescent="0.2">
      <c r="A135" s="25">
        <v>136</v>
      </c>
      <c r="B135" s="26"/>
      <c r="C135" s="26"/>
      <c r="D135" s="47"/>
      <c r="E135" s="47"/>
      <c r="F135" s="48" t="str">
        <f t="shared" si="9"/>
        <v/>
      </c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47"/>
      <c r="R135" s="47"/>
      <c r="S135" s="31"/>
    </row>
    <row r="136" spans="1:19" x14ac:dyDescent="0.2">
      <c r="A136" s="25">
        <v>137</v>
      </c>
      <c r="B136" s="26"/>
      <c r="C136" s="26"/>
      <c r="D136" s="47"/>
      <c r="E136" s="47"/>
      <c r="F136" s="48" t="str">
        <f t="shared" si="9"/>
        <v/>
      </c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47"/>
      <c r="R136" s="47"/>
      <c r="S136" s="31"/>
    </row>
    <row r="137" spans="1:19" x14ac:dyDescent="0.2">
      <c r="A137" s="25">
        <v>138</v>
      </c>
      <c r="B137" s="26"/>
      <c r="C137" s="26"/>
      <c r="D137" s="47"/>
      <c r="E137" s="47"/>
      <c r="F137" s="47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47"/>
      <c r="R137" s="47"/>
      <c r="S137" s="31"/>
    </row>
    <row r="138" spans="1:19" x14ac:dyDescent="0.2">
      <c r="A138" s="25">
        <v>139</v>
      </c>
      <c r="B138" s="26"/>
      <c r="C138" s="26"/>
      <c r="D138" s="47"/>
      <c r="E138" s="47"/>
      <c r="F138" s="47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47"/>
      <c r="R138" s="47"/>
      <c r="S138" s="31"/>
    </row>
    <row r="139" spans="1:19" x14ac:dyDescent="0.2">
      <c r="A139" s="25">
        <v>140</v>
      </c>
      <c r="B139" s="26"/>
      <c r="C139" s="26"/>
      <c r="D139" s="47"/>
      <c r="E139" s="47"/>
      <c r="F139" s="47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47"/>
      <c r="R139" s="47"/>
      <c r="S139" s="31"/>
    </row>
    <row r="140" spans="1:19" x14ac:dyDescent="0.2">
      <c r="A140" s="25">
        <v>141</v>
      </c>
      <c r="B140" s="26"/>
      <c r="C140" s="26"/>
      <c r="D140" s="47"/>
      <c r="E140" s="47"/>
      <c r="F140" s="47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47"/>
      <c r="R140" s="47"/>
      <c r="S140" s="31"/>
    </row>
    <row r="141" spans="1:19" x14ac:dyDescent="0.2">
      <c r="A141" s="25">
        <v>142</v>
      </c>
      <c r="B141" s="26"/>
      <c r="C141" s="26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</row>
    <row r="142" spans="1:19" x14ac:dyDescent="0.2">
      <c r="A142" s="25">
        <v>143</v>
      </c>
      <c r="B142" s="26"/>
      <c r="C142" s="26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</row>
    <row r="143" spans="1:19" x14ac:dyDescent="0.2">
      <c r="A143" s="25">
        <v>144</v>
      </c>
      <c r="B143" s="26"/>
      <c r="C143" s="26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</row>
    <row r="144" spans="1:19" x14ac:dyDescent="0.2">
      <c r="A144" s="25">
        <v>145</v>
      </c>
      <c r="B144" s="26"/>
      <c r="C144" s="26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</row>
    <row r="145" spans="1:19" x14ac:dyDescent="0.2">
      <c r="A145" s="25">
        <v>146</v>
      </c>
      <c r="B145" s="26"/>
      <c r="C145" s="26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</row>
    <row r="146" spans="1:19" x14ac:dyDescent="0.2">
      <c r="A146" s="25">
        <v>147</v>
      </c>
      <c r="B146" s="26"/>
      <c r="C146" s="26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</row>
    <row r="147" spans="1:19" x14ac:dyDescent="0.2">
      <c r="A147" s="25">
        <v>148</v>
      </c>
      <c r="B147" s="26"/>
      <c r="C147" s="26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</row>
    <row r="148" spans="1:19" ht="15" customHeight="1" x14ac:dyDescent="0.2">
      <c r="A148" s="25">
        <v>149</v>
      </c>
      <c r="B148" s="26"/>
      <c r="C148" s="26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</row>
    <row r="149" spans="1:19" x14ac:dyDescent="0.2">
      <c r="A149" s="25">
        <v>150</v>
      </c>
      <c r="B149" s="26"/>
      <c r="C149" s="26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</row>
    <row r="150" spans="1:19" x14ac:dyDescent="0.2">
      <c r="A150" s="25">
        <v>151</v>
      </c>
      <c r="B150" s="26"/>
      <c r="C150" s="26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</row>
    <row r="151" spans="1:19" x14ac:dyDescent="0.2">
      <c r="A151" s="25">
        <v>152</v>
      </c>
      <c r="B151" s="26"/>
      <c r="C151" s="26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</row>
    <row r="152" spans="1:19" x14ac:dyDescent="0.2">
      <c r="A152" s="25">
        <v>153</v>
      </c>
      <c r="B152" s="26"/>
      <c r="C152" s="26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</row>
    <row r="153" spans="1:19" x14ac:dyDescent="0.2">
      <c r="A153" s="25">
        <v>154</v>
      </c>
      <c r="B153" s="26"/>
      <c r="C153" s="26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</row>
    <row r="154" spans="1:19" x14ac:dyDescent="0.2">
      <c r="A154" s="25">
        <v>155</v>
      </c>
      <c r="B154" s="26"/>
      <c r="C154" s="26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</row>
    <row r="155" spans="1:19" x14ac:dyDescent="0.2">
      <c r="A155" s="25">
        <v>156</v>
      </c>
      <c r="B155" s="26"/>
      <c r="C155" s="26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</row>
    <row r="156" spans="1:19" x14ac:dyDescent="0.2">
      <c r="A156" s="25">
        <v>157</v>
      </c>
      <c r="B156" s="26"/>
      <c r="C156" s="26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</row>
    <row r="157" spans="1:19" x14ac:dyDescent="0.2">
      <c r="A157" s="25">
        <v>158</v>
      </c>
      <c r="B157" s="26"/>
      <c r="C157" s="26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</row>
    <row r="158" spans="1:19" x14ac:dyDescent="0.2">
      <c r="A158" s="25">
        <v>159</v>
      </c>
      <c r="B158" s="26"/>
      <c r="C158" s="26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</row>
    <row r="159" spans="1:19" x14ac:dyDescent="0.2">
      <c r="A159" s="25">
        <v>160</v>
      </c>
      <c r="B159" s="26"/>
      <c r="C159" s="26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</row>
    <row r="160" spans="1:19" x14ac:dyDescent="0.2">
      <c r="A160" s="25">
        <v>161</v>
      </c>
      <c r="B160" s="26"/>
      <c r="C160" s="26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</row>
    <row r="161" spans="1:19" x14ac:dyDescent="0.2">
      <c r="A161" s="25">
        <v>162</v>
      </c>
      <c r="B161" s="26"/>
      <c r="C161" s="26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</row>
    <row r="162" spans="1:19" x14ac:dyDescent="0.2">
      <c r="A162" s="25">
        <v>163</v>
      </c>
      <c r="B162" s="26"/>
      <c r="C162" s="26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</row>
    <row r="163" spans="1:19" x14ac:dyDescent="0.2">
      <c r="A163" s="25">
        <v>164</v>
      </c>
      <c r="B163" s="26"/>
      <c r="C163" s="26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</row>
    <row r="164" spans="1:19" x14ac:dyDescent="0.2">
      <c r="A164" s="25">
        <v>165</v>
      </c>
      <c r="B164" s="26"/>
      <c r="C164" s="26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</row>
    <row r="165" spans="1:19" x14ac:dyDescent="0.2">
      <c r="A165" s="25">
        <v>166</v>
      </c>
      <c r="B165" s="26"/>
      <c r="C165" s="26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</row>
    <row r="166" spans="1:19" x14ac:dyDescent="0.2">
      <c r="A166" s="25">
        <v>167</v>
      </c>
      <c r="B166" s="26"/>
      <c r="C166" s="26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</row>
    <row r="167" spans="1:19" x14ac:dyDescent="0.2">
      <c r="A167" s="25">
        <v>168</v>
      </c>
      <c r="B167" s="26"/>
      <c r="C167" s="26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</row>
    <row r="168" spans="1:19" x14ac:dyDescent="0.2">
      <c r="A168" s="25">
        <v>169</v>
      </c>
      <c r="B168" s="26"/>
      <c r="C168" s="26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</row>
    <row r="169" spans="1:19" x14ac:dyDescent="0.2">
      <c r="A169" s="25">
        <v>170</v>
      </c>
      <c r="B169" s="26"/>
      <c r="C169" s="26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</row>
    <row r="170" spans="1:19" x14ac:dyDescent="0.2">
      <c r="A170" s="25">
        <v>171</v>
      </c>
      <c r="B170" s="26"/>
      <c r="C170" s="26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</row>
    <row r="171" spans="1:19" x14ac:dyDescent="0.2">
      <c r="A171" s="25">
        <v>172</v>
      </c>
      <c r="B171" s="26"/>
      <c r="C171" s="26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</row>
    <row r="172" spans="1:19" x14ac:dyDescent="0.2">
      <c r="A172" s="25">
        <v>173</v>
      </c>
      <c r="B172" s="26"/>
      <c r="C172" s="26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</row>
    <row r="173" spans="1:19" x14ac:dyDescent="0.2">
      <c r="A173" s="25">
        <v>174</v>
      </c>
      <c r="B173" s="26"/>
      <c r="C173" s="26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</row>
    <row r="174" spans="1:19" x14ac:dyDescent="0.2">
      <c r="A174" s="25">
        <v>175</v>
      </c>
      <c r="B174" s="26"/>
      <c r="C174" s="26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</row>
    <row r="175" spans="1:19" x14ac:dyDescent="0.2">
      <c r="A175" s="25">
        <v>176</v>
      </c>
      <c r="B175" s="26"/>
      <c r="C175" s="26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</row>
    <row r="176" spans="1:19" x14ac:dyDescent="0.2">
      <c r="A176" s="25">
        <v>177</v>
      </c>
      <c r="B176" s="26"/>
      <c r="C176" s="26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</row>
    <row r="177" spans="1:19" x14ac:dyDescent="0.2">
      <c r="A177" s="25">
        <v>178</v>
      </c>
      <c r="B177" s="26"/>
      <c r="C177" s="26"/>
      <c r="D177" s="31"/>
      <c r="E177" s="31"/>
      <c r="F177" s="31"/>
      <c r="Q177" s="31"/>
      <c r="R177" s="31"/>
      <c r="S177" s="31"/>
    </row>
    <row r="178" spans="1:19" x14ac:dyDescent="0.2">
      <c r="A178" s="25">
        <v>179</v>
      </c>
      <c r="B178" s="26"/>
      <c r="C178" s="26"/>
      <c r="D178" s="31"/>
      <c r="E178" s="31"/>
      <c r="F178" s="31"/>
      <c r="Q178" s="31"/>
      <c r="R178" s="31"/>
      <c r="S178" s="31"/>
    </row>
    <row r="179" spans="1:19" x14ac:dyDescent="0.2">
      <c r="A179" s="25">
        <v>180</v>
      </c>
      <c r="B179" s="26"/>
      <c r="C179" s="26"/>
      <c r="D179" s="31"/>
      <c r="E179" s="31"/>
      <c r="F179" s="31"/>
      <c r="Q179" s="31"/>
      <c r="R179" s="31"/>
      <c r="S179" s="31"/>
    </row>
    <row r="180" spans="1:19" x14ac:dyDescent="0.2">
      <c r="A180" s="25">
        <v>181</v>
      </c>
      <c r="B180" s="26"/>
      <c r="C180" s="26"/>
      <c r="D180" s="31"/>
      <c r="E180" s="31"/>
      <c r="F180" s="31"/>
      <c r="Q180" s="31"/>
      <c r="R180" s="31"/>
      <c r="S180" s="31"/>
    </row>
    <row r="181" spans="1:19" x14ac:dyDescent="0.2">
      <c r="A181" s="25">
        <v>182</v>
      </c>
      <c r="B181" s="26"/>
      <c r="C181" s="26"/>
      <c r="D181" s="31"/>
      <c r="E181" s="31"/>
      <c r="F181" s="31"/>
      <c r="Q181" s="31"/>
      <c r="R181" s="31"/>
      <c r="S181" s="31"/>
    </row>
    <row r="182" spans="1:19" x14ac:dyDescent="0.2">
      <c r="A182" s="25">
        <v>183</v>
      </c>
      <c r="B182" s="26"/>
      <c r="C182" s="26"/>
      <c r="D182" s="31"/>
      <c r="E182" s="31"/>
      <c r="F182" s="31"/>
      <c r="Q182" s="31"/>
      <c r="R182" s="31"/>
      <c r="S182" s="31"/>
    </row>
    <row r="183" spans="1:19" x14ac:dyDescent="0.2">
      <c r="A183" s="25">
        <v>184</v>
      </c>
      <c r="B183" s="26"/>
      <c r="C183" s="26"/>
      <c r="D183" s="31"/>
      <c r="E183" s="31"/>
      <c r="F183" s="31"/>
      <c r="Q183" s="31"/>
      <c r="R183" s="31"/>
      <c r="S183" s="31"/>
    </row>
    <row r="184" spans="1:19" x14ac:dyDescent="0.2">
      <c r="A184" s="25">
        <v>185</v>
      </c>
      <c r="B184" s="26"/>
      <c r="C184" s="26"/>
      <c r="D184" s="31"/>
      <c r="E184" s="31"/>
      <c r="F184" s="31"/>
      <c r="Q184" s="31"/>
      <c r="R184" s="31"/>
      <c r="S184" s="31"/>
    </row>
    <row r="185" spans="1:19" x14ac:dyDescent="0.2">
      <c r="A185" s="25">
        <v>186</v>
      </c>
      <c r="B185" s="26"/>
      <c r="C185" s="26"/>
      <c r="D185" s="31"/>
      <c r="E185" s="31"/>
      <c r="F185" s="31"/>
      <c r="Q185" s="31"/>
      <c r="R185" s="31"/>
      <c r="S185" s="31"/>
    </row>
    <row r="186" spans="1:19" x14ac:dyDescent="0.2">
      <c r="A186" s="25">
        <v>187</v>
      </c>
      <c r="B186" s="26"/>
      <c r="C186" s="26"/>
      <c r="D186" s="31"/>
      <c r="E186" s="31"/>
      <c r="F186" s="31"/>
      <c r="Q186" s="31"/>
      <c r="R186" s="31"/>
      <c r="S186" s="31"/>
    </row>
    <row r="187" spans="1:19" x14ac:dyDescent="0.2">
      <c r="A187" s="25">
        <v>188</v>
      </c>
      <c r="B187" s="26"/>
      <c r="C187" s="26"/>
      <c r="D187" s="31"/>
      <c r="E187" s="31"/>
      <c r="F187" s="31"/>
      <c r="Q187" s="31"/>
      <c r="R187" s="31"/>
      <c r="S187" s="31"/>
    </row>
    <row r="188" spans="1:19" x14ac:dyDescent="0.2">
      <c r="A188" s="25">
        <v>189</v>
      </c>
      <c r="B188" s="26"/>
      <c r="C188" s="26"/>
      <c r="D188" s="31"/>
      <c r="E188" s="31"/>
      <c r="F188" s="31"/>
      <c r="Q188" s="31"/>
      <c r="R188" s="31"/>
      <c r="S188" s="31"/>
    </row>
    <row r="189" spans="1:19" x14ac:dyDescent="0.2">
      <c r="A189" s="25">
        <v>190</v>
      </c>
      <c r="B189" s="26"/>
      <c r="C189" s="26"/>
      <c r="D189" s="31"/>
      <c r="E189" s="31"/>
      <c r="F189" s="31"/>
      <c r="Q189" s="31"/>
      <c r="R189" s="31"/>
      <c r="S189" s="31"/>
    </row>
    <row r="190" spans="1:19" x14ac:dyDescent="0.2">
      <c r="A190" s="25">
        <v>191</v>
      </c>
      <c r="B190" s="26"/>
      <c r="C190" s="26"/>
      <c r="D190" s="31"/>
      <c r="E190" s="31"/>
      <c r="F190" s="31"/>
      <c r="Q190" s="31"/>
      <c r="R190" s="31"/>
      <c r="S190" s="31"/>
    </row>
    <row r="191" spans="1:19" x14ac:dyDescent="0.2">
      <c r="A191" s="25">
        <v>192</v>
      </c>
      <c r="B191" s="26"/>
      <c r="C191" s="26"/>
      <c r="D191" s="31"/>
      <c r="E191" s="31"/>
      <c r="F191" s="31"/>
      <c r="Q191" s="31"/>
      <c r="R191" s="31"/>
      <c r="S191" s="31"/>
    </row>
    <row r="192" spans="1:19" x14ac:dyDescent="0.2">
      <c r="A192" s="25">
        <v>193</v>
      </c>
      <c r="B192" s="26"/>
      <c r="C192" s="26"/>
      <c r="D192" s="31"/>
      <c r="E192" s="31"/>
      <c r="F192" s="31"/>
      <c r="Q192" s="31"/>
      <c r="R192" s="31"/>
      <c r="S192" s="31"/>
    </row>
    <row r="193" spans="1:19" x14ac:dyDescent="0.2">
      <c r="A193" s="25">
        <v>194</v>
      </c>
      <c r="B193" s="26"/>
      <c r="C193" s="26"/>
      <c r="D193" s="31"/>
      <c r="E193" s="31"/>
      <c r="F193" s="31"/>
      <c r="Q193" s="31"/>
      <c r="R193" s="31"/>
      <c r="S193" s="31"/>
    </row>
    <row r="194" spans="1:19" x14ac:dyDescent="0.2">
      <c r="A194" s="25">
        <v>195</v>
      </c>
      <c r="B194" s="26"/>
      <c r="C194" s="26"/>
      <c r="D194" s="31"/>
      <c r="E194" s="31"/>
      <c r="F194" s="31"/>
      <c r="Q194" s="31"/>
      <c r="R194" s="31"/>
      <c r="S194" s="31"/>
    </row>
    <row r="195" spans="1:19" x14ac:dyDescent="0.2">
      <c r="A195" s="25">
        <v>196</v>
      </c>
      <c r="B195" s="26"/>
      <c r="C195" s="26"/>
      <c r="D195" s="31"/>
      <c r="E195" s="31"/>
      <c r="F195" s="31"/>
      <c r="Q195" s="31"/>
      <c r="R195" s="31"/>
      <c r="S195" s="31"/>
    </row>
    <row r="196" spans="1:19" x14ac:dyDescent="0.2">
      <c r="A196" s="25">
        <v>197</v>
      </c>
      <c r="B196" s="26"/>
      <c r="C196" s="26"/>
      <c r="D196" s="31"/>
      <c r="E196" s="31"/>
      <c r="F196" s="31"/>
      <c r="Q196" s="31"/>
      <c r="R196" s="31"/>
      <c r="S196" s="31"/>
    </row>
    <row r="197" spans="1:19" x14ac:dyDescent="0.2">
      <c r="A197" s="25">
        <v>198</v>
      </c>
      <c r="B197" s="26"/>
      <c r="C197" s="26"/>
      <c r="D197" s="31"/>
      <c r="E197" s="31"/>
      <c r="F197" s="31"/>
      <c r="Q197" s="31"/>
      <c r="R197" s="31"/>
      <c r="S197" s="31"/>
    </row>
    <row r="198" spans="1:19" x14ac:dyDescent="0.2">
      <c r="A198" s="25">
        <v>199</v>
      </c>
      <c r="B198" s="26"/>
      <c r="C198" s="26"/>
      <c r="D198" s="31"/>
      <c r="E198" s="31"/>
      <c r="F198" s="31"/>
      <c r="Q198" s="31"/>
      <c r="R198" s="31"/>
      <c r="S198" s="31"/>
    </row>
    <row r="199" spans="1:19" x14ac:dyDescent="0.2">
      <c r="A199" s="25">
        <v>200</v>
      </c>
      <c r="B199" s="26"/>
      <c r="C199" s="26"/>
      <c r="D199" s="31"/>
      <c r="E199" s="31"/>
      <c r="F199" s="31"/>
      <c r="Q199" s="31"/>
      <c r="R199" s="31"/>
      <c r="S199" s="31"/>
    </row>
    <row r="200" spans="1:19" x14ac:dyDescent="0.2">
      <c r="A200" s="25">
        <v>201</v>
      </c>
      <c r="B200" s="26"/>
      <c r="C200" s="26"/>
      <c r="D200" s="31"/>
      <c r="E200" s="31"/>
      <c r="F200" s="31"/>
      <c r="Q200" s="31"/>
      <c r="R200" s="31"/>
      <c r="S200" s="31"/>
    </row>
    <row r="201" spans="1:19" x14ac:dyDescent="0.2">
      <c r="A201" s="25">
        <v>202</v>
      </c>
      <c r="B201" s="26"/>
      <c r="C201" s="26"/>
      <c r="D201" s="31"/>
      <c r="E201" s="31"/>
      <c r="F201" s="31"/>
      <c r="Q201" s="31"/>
      <c r="R201" s="31"/>
      <c r="S201" s="31"/>
    </row>
    <row r="202" spans="1:19" x14ac:dyDescent="0.2">
      <c r="A202" s="25">
        <v>203</v>
      </c>
      <c r="B202" s="26"/>
      <c r="C202" s="26"/>
      <c r="D202" s="31"/>
      <c r="E202" s="31"/>
      <c r="F202" s="31"/>
      <c r="Q202" s="31"/>
      <c r="R202" s="31"/>
      <c r="S202" s="31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Normal="165" workbookViewId="0">
      <pane ySplit="7" topLeftCell="A8" activePane="bottomLeft" state="frozen"/>
      <selection pane="bottomLeft" activeCell="T37" sqref="T37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56" t="s">
        <v>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 t="s">
        <v>40</v>
      </c>
      <c r="T1" s="58"/>
      <c r="U1" s="59"/>
    </row>
    <row r="2" spans="1:21" ht="19.5" customHeight="1" x14ac:dyDescent="0.2">
      <c r="A2" s="60" t="s">
        <v>232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 t="s">
        <v>233</v>
      </c>
      <c r="P2" s="61"/>
      <c r="Q2" s="61"/>
      <c r="R2" s="61"/>
      <c r="S2" s="61"/>
      <c r="T2" s="61"/>
      <c r="U2" s="61"/>
    </row>
    <row r="3" spans="1:21" ht="24.75" customHeight="1" x14ac:dyDescent="0.2">
      <c r="A3" s="65" t="s">
        <v>231</v>
      </c>
      <c r="B3" s="66"/>
      <c r="C3" s="66"/>
      <c r="D3" s="67" t="s">
        <v>93</v>
      </c>
      <c r="E3" s="67"/>
      <c r="F3" s="67"/>
      <c r="G3" s="67"/>
      <c r="H3" s="62" t="s">
        <v>230</v>
      </c>
      <c r="I3" s="62"/>
      <c r="J3" s="62"/>
      <c r="K3" s="62"/>
      <c r="L3" s="62"/>
      <c r="M3" s="62"/>
      <c r="N3" s="62"/>
      <c r="O3" s="62"/>
      <c r="P3" s="62"/>
      <c r="Q3" s="63" t="s">
        <v>229</v>
      </c>
      <c r="R3" s="64"/>
      <c r="S3" s="64"/>
      <c r="T3" s="64"/>
      <c r="U3" s="64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51" t="s">
        <v>10</v>
      </c>
      <c r="B5" s="53" t="s">
        <v>11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 t="s">
        <v>13</v>
      </c>
      <c r="U5" s="49" t="s">
        <v>14</v>
      </c>
    </row>
    <row r="6" spans="1:21" ht="21" customHeight="1" thickTop="1" thickBot="1" x14ac:dyDescent="0.25">
      <c r="A6" s="51"/>
      <c r="B6" s="53"/>
      <c r="C6" s="2"/>
      <c r="D6" s="50" t="s">
        <v>15</v>
      </c>
      <c r="E6" s="50"/>
      <c r="F6" s="50"/>
      <c r="G6" s="50"/>
      <c r="H6" s="50"/>
      <c r="I6" s="50" t="s">
        <v>16</v>
      </c>
      <c r="J6" s="50"/>
      <c r="K6" s="50"/>
      <c r="L6" s="50" t="s">
        <v>17</v>
      </c>
      <c r="M6" s="50"/>
      <c r="N6" s="50"/>
      <c r="O6" s="50" t="s">
        <v>18</v>
      </c>
      <c r="P6" s="50"/>
      <c r="Q6" s="50"/>
      <c r="R6" s="50" t="s">
        <v>19</v>
      </c>
      <c r="S6" s="50"/>
      <c r="T6" s="55"/>
      <c r="U6" s="49"/>
    </row>
    <row r="7" spans="1:21" ht="21" customHeight="1" thickTop="1" thickBot="1" x14ac:dyDescent="0.25">
      <c r="A7" s="52"/>
      <c r="B7" s="53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55"/>
      <c r="U7" s="49"/>
    </row>
    <row r="8" spans="1:21" ht="15" customHeight="1" thickTop="1" x14ac:dyDescent="0.2">
      <c r="A8" s="15" t="str">
        <f>M1D!B3</f>
        <v>1/2018</v>
      </c>
      <c r="B8" s="15" t="str">
        <f>M1D!C3</f>
        <v>Božović Boban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IF(M1D!J3="","",M1D!J3)</f>
        <v>42</v>
      </c>
      <c r="P8" s="13"/>
      <c r="Q8" s="12"/>
      <c r="R8" s="13">
        <f>IF(M1D!M3="","",M1D!M3)</f>
        <v>38</v>
      </c>
      <c r="S8" s="13" t="str">
        <f>IF(M1D!P3="","",M1D!P3)</f>
        <v/>
      </c>
      <c r="T8" s="13">
        <f>IF(M1D!R3="","",M1D!R3)</f>
        <v>80</v>
      </c>
      <c r="U8" s="13" t="str">
        <f>IF(M1D!S3="","",M1D!S3)</f>
        <v>B</v>
      </c>
    </row>
    <row r="9" spans="1:21" ht="15" customHeight="1" x14ac:dyDescent="0.2">
      <c r="A9" s="15" t="str">
        <f>M1D!B4</f>
        <v>2/2018</v>
      </c>
      <c r="B9" s="15" t="str">
        <f>M1D!C4</f>
        <v>Šćepanović Danilo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 t="str">
        <f>IF(M1D!J4="","",M1D!J4)</f>
        <v/>
      </c>
      <c r="P9" s="13"/>
      <c r="Q9" s="12"/>
      <c r="R9" s="13" t="str">
        <f>IF(M1D!M4="","",M1D!M4)</f>
        <v/>
      </c>
      <c r="S9" s="13" t="str">
        <f>IF(M1D!P4="","",M1D!P4)</f>
        <v/>
      </c>
      <c r="T9" s="13" t="str">
        <f>IF(M1D!R4="","",M1D!R4)</f>
        <v/>
      </c>
      <c r="U9" s="13" t="str">
        <f>IF(M1D!S4="","",M1D!S4)</f>
        <v/>
      </c>
    </row>
    <row r="10" spans="1:21" ht="15" customHeight="1" x14ac:dyDescent="0.2">
      <c r="A10" s="15" t="str">
        <f>M1D!B5</f>
        <v>3/2018</v>
      </c>
      <c r="B10" s="15" t="str">
        <f>M1D!C5</f>
        <v>Šubarić Ognjen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 t="str">
        <f>IF(M1D!J5="","",M1D!J5)</f>
        <v/>
      </c>
      <c r="P10" s="13"/>
      <c r="Q10" s="12"/>
      <c r="R10" s="13" t="str">
        <f>IF(M1D!M5="","",M1D!M5)</f>
        <v/>
      </c>
      <c r="S10" s="13" t="str">
        <f>IF(M1D!P5="","",M1D!P5)</f>
        <v/>
      </c>
      <c r="T10" s="13" t="str">
        <f>IF(M1D!R5="","",M1D!R5)</f>
        <v/>
      </c>
      <c r="U10" s="13" t="str">
        <f>IF(M1D!S5="","",M1D!S5)</f>
        <v/>
      </c>
    </row>
    <row r="11" spans="1:21" ht="15" customHeight="1" x14ac:dyDescent="0.2">
      <c r="A11" s="15" t="str">
        <f>M1D!B6</f>
        <v>4/2018</v>
      </c>
      <c r="B11" s="15" t="str">
        <f>M1D!C6</f>
        <v>Golubović Mijajlo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IF(M1D!J6="","",M1D!J6)</f>
        <v>35</v>
      </c>
      <c r="P11" s="13"/>
      <c r="Q11" s="12"/>
      <c r="R11" s="13">
        <f>IF(M1D!M6="","",M1D!M6)</f>
        <v>45</v>
      </c>
      <c r="S11" s="13" t="str">
        <f>IF(M1D!P6="","",M1D!P6)</f>
        <v/>
      </c>
      <c r="T11" s="13">
        <f>IF(M1D!R6="","",M1D!R6)</f>
        <v>80</v>
      </c>
      <c r="U11" s="13" t="str">
        <f>IF(M1D!S6="","",M1D!S6)</f>
        <v>B</v>
      </c>
    </row>
    <row r="12" spans="1:21" ht="15" customHeight="1" x14ac:dyDescent="0.2">
      <c r="A12" s="15" t="str">
        <f>M1D!B7</f>
        <v>5/2018</v>
      </c>
      <c r="B12" s="15" t="str">
        <f>M1D!C7</f>
        <v>Vučinić Luka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IF(M1D!J7="","",M1D!J7)</f>
        <v>32</v>
      </c>
      <c r="P12" s="13"/>
      <c r="Q12" s="12"/>
      <c r="R12" s="13" t="str">
        <f>IF(M1D!M7="","",M1D!M7)</f>
        <v/>
      </c>
      <c r="S12" s="13">
        <f>IF(M1D!P7="","",M1D!P7)</f>
        <v>21</v>
      </c>
      <c r="T12" s="13">
        <f>IF(M1D!R7="","",M1D!R7)</f>
        <v>53</v>
      </c>
      <c r="U12" s="13" t="str">
        <f>IF(M1D!S7="","",M1D!S7)</f>
        <v>E</v>
      </c>
    </row>
    <row r="13" spans="1:21" ht="15" customHeight="1" x14ac:dyDescent="0.2">
      <c r="A13" s="15" t="str">
        <f>M1D!B8</f>
        <v>6/2018</v>
      </c>
      <c r="B13" s="15" t="str">
        <f>M1D!C8</f>
        <v>Masoničić Đuro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IF(M1D!J8="","",M1D!J8)</f>
        <v>4</v>
      </c>
      <c r="P13" s="13"/>
      <c r="Q13" s="12"/>
      <c r="R13" s="13" t="str">
        <f>IF(M1D!M8="","",M1D!M8)</f>
        <v/>
      </c>
      <c r="S13" s="13">
        <f>IF(M1D!P8="","",M1D!P8)</f>
        <v>14</v>
      </c>
      <c r="T13" s="13">
        <f>IF(M1D!R8="","",M1D!R8)</f>
        <v>18</v>
      </c>
      <c r="U13" s="13" t="str">
        <f>IF(M1D!S8="","",M1D!S8)</f>
        <v>F</v>
      </c>
    </row>
    <row r="14" spans="1:21" ht="15" customHeight="1" x14ac:dyDescent="0.2">
      <c r="A14" s="15" t="str">
        <f>M1D!B9</f>
        <v>7/2018</v>
      </c>
      <c r="B14" s="15" t="str">
        <f>M1D!C9</f>
        <v>Veljić Rade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IF(M1D!J9="","",M1D!J9)</f>
        <v>33</v>
      </c>
      <c r="P14" s="13"/>
      <c r="Q14" s="12"/>
      <c r="R14" s="13" t="str">
        <f>IF(M1D!M9="","",M1D!M9)</f>
        <v/>
      </c>
      <c r="S14" s="13">
        <f>IF(M1D!P9="","",M1D!P9)</f>
        <v>20</v>
      </c>
      <c r="T14" s="13">
        <f>IF(M1D!R9="","",M1D!R9)</f>
        <v>53</v>
      </c>
      <c r="U14" s="13" t="str">
        <f>IF(M1D!S9="","",M1D!S9)</f>
        <v>E</v>
      </c>
    </row>
    <row r="15" spans="1:21" ht="15" customHeight="1" x14ac:dyDescent="0.2">
      <c r="A15" s="15" t="str">
        <f>M1D!B10</f>
        <v>8/2018</v>
      </c>
      <c r="B15" s="15" t="str">
        <f>M1D!C10</f>
        <v>Lutovac Maksim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 t="str">
        <f>IF(M1D!J10="","",M1D!J10)</f>
        <v/>
      </c>
      <c r="P15" s="13"/>
      <c r="Q15" s="12"/>
      <c r="R15" s="13" t="str">
        <f>IF(M1D!M10="","",M1D!M10)</f>
        <v/>
      </c>
      <c r="S15" s="13" t="str">
        <f>IF(M1D!P10="","",M1D!P10)</f>
        <v/>
      </c>
      <c r="T15" s="13" t="str">
        <f>IF(M1D!R10="","",M1D!R10)</f>
        <v/>
      </c>
      <c r="U15" s="13" t="str">
        <f>IF(M1D!S10="","",M1D!S10)</f>
        <v/>
      </c>
    </row>
    <row r="16" spans="1:21" ht="15" customHeight="1" x14ac:dyDescent="0.2">
      <c r="A16" s="15" t="str">
        <f>M1D!B11</f>
        <v>9/2018</v>
      </c>
      <c r="B16" s="15" t="str">
        <f>M1D!C11</f>
        <v>Rašović Stefan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IF(M1D!J11="","",M1D!J11)</f>
        <v>47.5</v>
      </c>
      <c r="P16" s="13"/>
      <c r="Q16" s="12"/>
      <c r="R16" s="13">
        <f>IF(M1D!M11="","",M1D!M11)</f>
        <v>43.5</v>
      </c>
      <c r="S16" s="13" t="str">
        <f>IF(M1D!P11="","",M1D!P11)</f>
        <v/>
      </c>
      <c r="T16" s="13">
        <f>IF(M1D!R11="","",M1D!R11)</f>
        <v>91</v>
      </c>
      <c r="U16" s="13" t="str">
        <f>IF(M1D!S11="","",M1D!S11)</f>
        <v>A</v>
      </c>
    </row>
    <row r="17" spans="1:21" ht="15" customHeight="1" x14ac:dyDescent="0.2">
      <c r="A17" s="15" t="str">
        <f>M1D!B12</f>
        <v>10/2018</v>
      </c>
      <c r="B17" s="15" t="str">
        <f>M1D!C12</f>
        <v>Vučković Marina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IF(M1D!J12="","",M1D!J12)</f>
        <v>31</v>
      </c>
      <c r="P17" s="13"/>
      <c r="Q17" s="12"/>
      <c r="R17" s="13">
        <f>IF(M1D!M12="","",M1D!M12)</f>
        <v>7</v>
      </c>
      <c r="S17" s="13">
        <f>IF(M1D!P12="","",M1D!P12)</f>
        <v>18</v>
      </c>
      <c r="T17" s="13">
        <f>IF(M1D!R12="","",M1D!R12)</f>
        <v>55</v>
      </c>
      <c r="U17" s="13" t="str">
        <f>IF(M1D!S12="","",M1D!S12)</f>
        <v>E</v>
      </c>
    </row>
    <row r="18" spans="1:21" ht="15" customHeight="1" x14ac:dyDescent="0.2">
      <c r="A18" s="15" t="str">
        <f>M1D!B13</f>
        <v>11/2018</v>
      </c>
      <c r="B18" s="15" t="str">
        <f>M1D!C13</f>
        <v>Utješinović Luka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IF(M1D!J13="","",M1D!J13)</f>
        <v>44.5</v>
      </c>
      <c r="P18" s="13"/>
      <c r="Q18" s="12"/>
      <c r="R18" s="13">
        <f>IF(M1D!M13="","",M1D!M13)</f>
        <v>45.5</v>
      </c>
      <c r="S18" s="13" t="str">
        <f>IF(M1D!P13="","",M1D!P13)</f>
        <v/>
      </c>
      <c r="T18" s="13">
        <f>IF(M1D!R13="","",M1D!R13)</f>
        <v>90</v>
      </c>
      <c r="U18" s="13" t="str">
        <f>IF(M1D!S13="","",M1D!S13)</f>
        <v>A</v>
      </c>
    </row>
    <row r="19" spans="1:21" ht="15" customHeight="1" x14ac:dyDescent="0.2">
      <c r="A19" s="15" t="str">
        <f>M1D!B14</f>
        <v>12/2018</v>
      </c>
      <c r="B19" s="15" t="str">
        <f>M1D!C14</f>
        <v>Petrović Anika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IF(M1D!J14="","",M1D!J14)</f>
        <v>32</v>
      </c>
      <c r="P19" s="13"/>
      <c r="Q19" s="12"/>
      <c r="R19" s="13">
        <f>IF(M1D!M14="","",M1D!M14)</f>
        <v>22</v>
      </c>
      <c r="S19" s="13" t="str">
        <f>IF(M1D!P14="","",M1D!P14)</f>
        <v/>
      </c>
      <c r="T19" s="13">
        <f>IF(M1D!R14="","",M1D!R14)</f>
        <v>54</v>
      </c>
      <c r="U19" s="13" t="str">
        <f>IF(M1D!S14="","",M1D!S14)</f>
        <v>E</v>
      </c>
    </row>
    <row r="20" spans="1:21" ht="15" customHeight="1" x14ac:dyDescent="0.2">
      <c r="A20" s="15" t="str">
        <f>M1D!B15</f>
        <v>13/2018</v>
      </c>
      <c r="B20" s="15" t="str">
        <f>M1D!C15</f>
        <v>Knežević Milica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IF(M1D!J15="","",M1D!J15)</f>
        <v>26</v>
      </c>
      <c r="P20" s="13"/>
      <c r="Q20" s="12"/>
      <c r="R20" s="13">
        <f>IF(M1D!M15="","",M1D!M15)</f>
        <v>3</v>
      </c>
      <c r="S20" s="13">
        <f>IF(M1D!P15="","",M1D!P15)</f>
        <v>24</v>
      </c>
      <c r="T20" s="13">
        <f>IF(M1D!R15="","",M1D!R15)</f>
        <v>50</v>
      </c>
      <c r="U20" s="13" t="str">
        <f>IF(M1D!S15="","",M1D!S15)</f>
        <v>E</v>
      </c>
    </row>
    <row r="21" spans="1:21" ht="15" customHeight="1" x14ac:dyDescent="0.2">
      <c r="A21" s="15" t="str">
        <f>M1D!B16</f>
        <v>14/2018</v>
      </c>
      <c r="B21" s="15" t="str">
        <f>M1D!C16</f>
        <v>Lutovac Vuk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IF(M1D!J16="","",M1D!J16)</f>
        <v/>
      </c>
      <c r="P21" s="13"/>
      <c r="Q21" s="12"/>
      <c r="R21" s="13" t="str">
        <f>IF(M1D!M16="","",M1D!M16)</f>
        <v/>
      </c>
      <c r="S21" s="13" t="str">
        <f>IF(M1D!P16="","",M1D!P16)</f>
        <v/>
      </c>
      <c r="T21" s="13" t="str">
        <f>IF(M1D!R16="","",M1D!R16)</f>
        <v/>
      </c>
      <c r="U21" s="13" t="str">
        <f>IF(M1D!S16="","",M1D!S16)</f>
        <v/>
      </c>
    </row>
    <row r="22" spans="1:21" ht="15" customHeight="1" x14ac:dyDescent="0.2">
      <c r="A22" s="15" t="str">
        <f>M1D!B17</f>
        <v>15/2018</v>
      </c>
      <c r="B22" s="15" t="str">
        <f>M1D!C17</f>
        <v>Delijić Damir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IF(M1D!J17="","",M1D!J17)</f>
        <v>39.5</v>
      </c>
      <c r="P22" s="13"/>
      <c r="Q22" s="12"/>
      <c r="R22" s="13">
        <f>IF(M1D!M17="","",M1D!M17)</f>
        <v>23</v>
      </c>
      <c r="S22" s="13" t="str">
        <f>IF(M1D!P17="","",M1D!P17)</f>
        <v/>
      </c>
      <c r="T22" s="13">
        <f>IF(M1D!R17="","",M1D!R17)</f>
        <v>62.5</v>
      </c>
      <c r="U22" s="13" t="str">
        <f>IF(M1D!S17="","",M1D!S17)</f>
        <v>D</v>
      </c>
    </row>
    <row r="23" spans="1:21" ht="15" customHeight="1" x14ac:dyDescent="0.2">
      <c r="A23" s="15" t="str">
        <f>M1D!B18</f>
        <v>16/2018</v>
      </c>
      <c r="B23" s="15" t="str">
        <f>M1D!C18</f>
        <v>Čeprnić Jovana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IF(M1D!J18="","",M1D!J18)</f>
        <v>5</v>
      </c>
      <c r="P23" s="13"/>
      <c r="Q23" s="12"/>
      <c r="R23" s="13" t="str">
        <f>IF(M1D!M18="","",M1D!M18)</f>
        <v/>
      </c>
      <c r="S23" s="13" t="str">
        <f>IF(M1D!P18="","",M1D!P18)</f>
        <v/>
      </c>
      <c r="T23" s="13">
        <f>IF(M1D!R18="","",M1D!R18)</f>
        <v>5</v>
      </c>
      <c r="U23" s="13" t="str">
        <f>IF(M1D!S18="","",M1D!S18)</f>
        <v>F</v>
      </c>
    </row>
    <row r="24" spans="1:21" ht="15" customHeight="1" x14ac:dyDescent="0.2">
      <c r="A24" s="15" t="str">
        <f>M1D!B19</f>
        <v>17/2018</v>
      </c>
      <c r="B24" s="15" t="str">
        <f>M1D!C19</f>
        <v>Đilas Vojislav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IF(M1D!J19="","",M1D!J19)</f>
        <v>43</v>
      </c>
      <c r="P24" s="13"/>
      <c r="Q24" s="12"/>
      <c r="R24" s="13" t="str">
        <f>IF(M1D!M19="","",M1D!M19)</f>
        <v/>
      </c>
      <c r="S24" s="13">
        <f>IF(M1D!P19="","",M1D!P19)</f>
        <v>9</v>
      </c>
      <c r="T24" s="13">
        <f>IF(M1D!R19="","",M1D!R19)</f>
        <v>52</v>
      </c>
      <c r="U24" s="13" t="str">
        <f>IF(M1D!S19="","",M1D!S19)</f>
        <v>E</v>
      </c>
    </row>
    <row r="25" spans="1:21" ht="15" customHeight="1" x14ac:dyDescent="0.2">
      <c r="A25" s="15" t="str">
        <f>M1D!B20</f>
        <v>18/2018</v>
      </c>
      <c r="B25" s="15" t="str">
        <f>M1D!C20</f>
        <v>Turčinović Nikola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 t="str">
        <f>IF(M1D!J20="","",M1D!J20)</f>
        <v/>
      </c>
      <c r="P25" s="13"/>
      <c r="Q25" s="12"/>
      <c r="R25" s="13" t="str">
        <f>IF(M1D!M20="","",M1D!M20)</f>
        <v/>
      </c>
      <c r="S25" s="13" t="str">
        <f>IF(M1D!P20="","",M1D!P20)</f>
        <v/>
      </c>
      <c r="T25" s="13" t="str">
        <f>IF(M1D!R20="","",M1D!R20)</f>
        <v/>
      </c>
      <c r="U25" s="13" t="str">
        <f>IF(M1D!S20="","",M1D!S20)</f>
        <v/>
      </c>
    </row>
    <row r="26" spans="1:21" ht="15" customHeight="1" x14ac:dyDescent="0.2">
      <c r="A26" s="15" t="str">
        <f>M1D!B21</f>
        <v>19/2018</v>
      </c>
      <c r="B26" s="15" t="str">
        <f>M1D!C21</f>
        <v>Kadić Milovan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IF(M1D!J21="","",M1D!J21)</f>
        <v>34</v>
      </c>
      <c r="P26" s="13"/>
      <c r="Q26" s="12"/>
      <c r="R26" s="13">
        <f>IF(M1D!M21="","",M1D!M21)</f>
        <v>6</v>
      </c>
      <c r="S26" s="13">
        <f>IF(M1D!P21="","",M1D!P21)</f>
        <v>22</v>
      </c>
      <c r="T26" s="13">
        <f>IF(M1D!R21="","",M1D!R21)</f>
        <v>62</v>
      </c>
      <c r="U26" s="13" t="str">
        <f>IF(M1D!S21="","",M1D!S21)</f>
        <v>D</v>
      </c>
    </row>
    <row r="27" spans="1:21" ht="15" customHeight="1" x14ac:dyDescent="0.2">
      <c r="A27" s="15" t="str">
        <f>M1D!B22</f>
        <v>20/2018</v>
      </c>
      <c r="B27" s="15" t="str">
        <f>M1D!C22</f>
        <v>Novović Nemanja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IF(M1D!J22="","",M1D!J22)</f>
        <v>29</v>
      </c>
      <c r="P27" s="13"/>
      <c r="Q27" s="12"/>
      <c r="R27" s="13" t="str">
        <f>IF(M1D!M22="","",M1D!M22)</f>
        <v/>
      </c>
      <c r="S27" s="13">
        <f>IF(M1D!P22="","",M1D!P22)</f>
        <v>23</v>
      </c>
      <c r="T27" s="13">
        <f>IF(M1D!R22="","",M1D!R22)</f>
        <v>52</v>
      </c>
      <c r="U27" s="13" t="str">
        <f>IF(M1D!S22="","",M1D!S22)</f>
        <v>E</v>
      </c>
    </row>
    <row r="28" spans="1:21" ht="15" customHeight="1" x14ac:dyDescent="0.2">
      <c r="A28" s="15" t="str">
        <f>M1D!B23</f>
        <v>22/2018</v>
      </c>
      <c r="B28" s="15" t="str">
        <f>M1D!C23</f>
        <v>Živković Andrija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IF(M1D!J23="","",M1D!J23)</f>
        <v>40.5</v>
      </c>
      <c r="P28" s="13"/>
      <c r="Q28" s="12"/>
      <c r="R28" s="13" t="str">
        <f>IF(M1D!M23="","",M1D!M23)</f>
        <v/>
      </c>
      <c r="S28" s="13">
        <f>IF(M1D!P23="","",M1D!P23)</f>
        <v>19.5</v>
      </c>
      <c r="T28" s="13">
        <f>IF(M1D!R23="","",M1D!R23)</f>
        <v>60</v>
      </c>
      <c r="U28" s="13" t="str">
        <f>IF(M1D!S23="","",M1D!S23)</f>
        <v>D</v>
      </c>
    </row>
    <row r="29" spans="1:21" ht="15" customHeight="1" x14ac:dyDescent="0.2">
      <c r="A29" s="15" t="str">
        <f>M1D!B24</f>
        <v>24/2018</v>
      </c>
      <c r="B29" s="15" t="str">
        <f>M1D!C24</f>
        <v>Domazetović Vuk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IF(M1D!J24="","",M1D!J24)</f>
        <v>28</v>
      </c>
      <c r="P29" s="13"/>
      <c r="Q29" s="12"/>
      <c r="R29" s="13" t="str">
        <f>IF(M1D!M24="","",M1D!M24)</f>
        <v/>
      </c>
      <c r="S29" s="13">
        <f>IF(M1D!P24="","",M1D!P24)</f>
        <v>22</v>
      </c>
      <c r="T29" s="13">
        <f>IF(M1D!R24="","",M1D!R24)</f>
        <v>50</v>
      </c>
      <c r="U29" s="13" t="str">
        <f>IF(M1D!S24="","",M1D!S24)</f>
        <v>E</v>
      </c>
    </row>
    <row r="30" spans="1:21" ht="15" customHeight="1" x14ac:dyDescent="0.2">
      <c r="A30" s="15" t="str">
        <f>M1D!B25</f>
        <v>25/2018</v>
      </c>
      <c r="B30" s="15" t="str">
        <f>M1D!C25</f>
        <v>Stojanović Jovana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 t="str">
        <f>IF(M1D!J25="","",M1D!J25)</f>
        <v/>
      </c>
      <c r="P30" s="13"/>
      <c r="Q30" s="12"/>
      <c r="R30" s="13" t="str">
        <f>IF(M1D!M25="","",M1D!M25)</f>
        <v/>
      </c>
      <c r="S30" s="13" t="str">
        <f>IF(M1D!P25="","",M1D!P25)</f>
        <v/>
      </c>
      <c r="T30" s="13"/>
      <c r="U30" s="13" t="str">
        <f>IF(M1D!S25="","",M1D!S25)</f>
        <v/>
      </c>
    </row>
    <row r="31" spans="1:21" ht="15" customHeight="1" x14ac:dyDescent="0.2">
      <c r="A31" s="15" t="str">
        <f>M1D!B26</f>
        <v>26/2018</v>
      </c>
      <c r="B31" s="15" t="str">
        <f>M1D!C26</f>
        <v>Dizdarević Nerma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IF(M1D!J26="","",M1D!J26)</f>
        <v>19</v>
      </c>
      <c r="P31" s="13"/>
      <c r="Q31" s="12"/>
      <c r="R31" s="13" t="str">
        <f>IF(M1D!M26="","",M1D!M26)</f>
        <v/>
      </c>
      <c r="S31" s="13" t="str">
        <f>IF(M1D!P26="","",M1D!P26)</f>
        <v/>
      </c>
      <c r="T31" s="13"/>
      <c r="U31" s="13" t="str">
        <f>IF(M1D!S26="","",M1D!S26)</f>
        <v>F</v>
      </c>
    </row>
    <row r="32" spans="1:21" ht="15" customHeight="1" x14ac:dyDescent="0.2">
      <c r="A32" s="15" t="str">
        <f>M1D!B27</f>
        <v>27/2018</v>
      </c>
      <c r="B32" s="15" t="str">
        <f>M1D!C27</f>
        <v>Knežević Sonja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IF(M1D!J27="","",M1D!J27)</f>
        <v>31</v>
      </c>
      <c r="P32" s="13"/>
      <c r="Q32" s="12"/>
      <c r="R32" s="13" t="str">
        <f>IF(M1D!M27="","",M1D!M27)</f>
        <v/>
      </c>
      <c r="S32" s="13">
        <f>IF(M1D!P27="","",M1D!P27)</f>
        <v>22</v>
      </c>
      <c r="T32" s="13"/>
      <c r="U32" s="13" t="str">
        <f>IF(M1D!S27="","",M1D!S27)</f>
        <v>E</v>
      </c>
    </row>
    <row r="33" spans="1:21" ht="15" customHeight="1" x14ac:dyDescent="0.2">
      <c r="A33" s="15" t="str">
        <f>M1D!B28</f>
        <v>28/2018</v>
      </c>
      <c r="B33" s="15" t="str">
        <f>M1D!C28</f>
        <v>Lazarević Irina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IF(M1D!J28="","",M1D!J28)</f>
        <v>36.5</v>
      </c>
      <c r="P33" s="13"/>
      <c r="Q33" s="12"/>
      <c r="R33" s="13" t="str">
        <f>IF(M1D!M28="","",M1D!M28)</f>
        <v/>
      </c>
      <c r="S33" s="13">
        <f>IF(M1D!P28="","",M1D!P28)</f>
        <v>31</v>
      </c>
      <c r="T33" s="13"/>
      <c r="U33" s="13" t="str">
        <f>IF(M1D!S28="","",M1D!S28)</f>
        <v>D</v>
      </c>
    </row>
    <row r="34" spans="1:21" ht="15" customHeight="1" x14ac:dyDescent="0.2">
      <c r="A34" s="15" t="str">
        <f>M1D!B29</f>
        <v>29/2018</v>
      </c>
      <c r="B34" s="15" t="str">
        <f>M1D!C29</f>
        <v>Boljević Luka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IF(M1D!J29="","",M1D!J29)</f>
        <v>44</v>
      </c>
      <c r="P34" s="13"/>
      <c r="Q34" s="12"/>
      <c r="R34" s="13">
        <f>IF(M1D!M29="","",M1D!M29)</f>
        <v>50</v>
      </c>
      <c r="S34" s="13" t="str">
        <f>IF(M1D!P29="","",M1D!P29)</f>
        <v/>
      </c>
      <c r="T34" s="13"/>
      <c r="U34" s="13" t="str">
        <f>IF(M1D!S29="","",M1D!S29)</f>
        <v>A</v>
      </c>
    </row>
    <row r="35" spans="1:21" ht="15" customHeight="1" x14ac:dyDescent="0.2">
      <c r="A35" s="15" t="str">
        <f>M1D!B30</f>
        <v>30/2018</v>
      </c>
      <c r="B35" s="15" t="str">
        <f>M1D!C30</f>
        <v>Miletić Vladimir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 t="str">
        <f>IF(M1D!J30="","",M1D!J30)</f>
        <v/>
      </c>
      <c r="P35" s="13"/>
      <c r="Q35" s="12"/>
      <c r="R35" s="13" t="str">
        <f>IF(M1D!M30="","",M1D!M30)</f>
        <v/>
      </c>
      <c r="S35" s="13" t="str">
        <f>IF(M1D!P30="","",M1D!P30)</f>
        <v/>
      </c>
      <c r="T35" s="13"/>
      <c r="U35" s="13" t="str">
        <f>IF(M1D!S30="","",M1D!S30)</f>
        <v/>
      </c>
    </row>
    <row r="36" spans="1:21" ht="15" customHeight="1" x14ac:dyDescent="0.2">
      <c r="A36" s="15" t="str">
        <f>M1D!B31</f>
        <v>31/2018</v>
      </c>
      <c r="B36" s="15" t="str">
        <f>M1D!C31</f>
        <v>Čoković Adnan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IF(M1D!J31="","",M1D!J31)</f>
        <v>35</v>
      </c>
      <c r="P36" s="13"/>
      <c r="Q36" s="12"/>
      <c r="R36" s="13">
        <f>IF(M1D!M31="","",M1D!M31)</f>
        <v>16.5</v>
      </c>
      <c r="S36" s="13">
        <f>IF(M1D!P31="","",M1D!P31)</f>
        <v>6</v>
      </c>
      <c r="T36" s="13"/>
      <c r="U36" s="13" t="str">
        <f>IF(M1D!S31="","",M1D!S31)</f>
        <v>E</v>
      </c>
    </row>
    <row r="37" spans="1:21" ht="15" customHeight="1" x14ac:dyDescent="0.2">
      <c r="A37" s="15" t="str">
        <f>M1D!B32</f>
        <v>32/2018</v>
      </c>
      <c r="B37" s="15" t="str">
        <f>M1D!C32</f>
        <v>Pejović Vasilisa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IF(M1D!J32="","",M1D!J32)</f>
        <v>4</v>
      </c>
      <c r="P37" s="13"/>
      <c r="Q37" s="12"/>
      <c r="R37" s="13">
        <f>IF(M1D!M32="","",M1D!M32)</f>
        <v>6</v>
      </c>
      <c r="S37" s="13">
        <f>IF(M1D!P32="","",M1D!P32)</f>
        <v>7</v>
      </c>
      <c r="T37" s="13"/>
      <c r="U37" s="13" t="str">
        <f>IF(M1D!S32="","",M1D!S32)</f>
        <v>F</v>
      </c>
    </row>
    <row r="38" spans="1:21" ht="15" customHeight="1" x14ac:dyDescent="0.2">
      <c r="A38" s="15" t="str">
        <f>M1D!B33</f>
        <v>33/2018</v>
      </c>
      <c r="B38" s="15" t="str">
        <f>M1D!C33</f>
        <v>Radnjić Natalija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IF(M1D!J33="","",M1D!J33)</f>
        <v>19.5</v>
      </c>
      <c r="P38" s="13"/>
      <c r="Q38" s="12"/>
      <c r="R38" s="13">
        <f>IF(M1D!M33="","",M1D!M33)</f>
        <v>18</v>
      </c>
      <c r="S38" s="13">
        <f>IF(M1D!P33="","",M1D!P33)</f>
        <v>2</v>
      </c>
      <c r="T38" s="13"/>
      <c r="U38" s="13" t="str">
        <f>IF(M1D!S33="","",M1D!S33)</f>
        <v>F</v>
      </c>
    </row>
    <row r="39" spans="1:21" ht="15" customHeight="1" x14ac:dyDescent="0.2">
      <c r="A39" s="15" t="str">
        <f>M1D!B34</f>
        <v>34/2018</v>
      </c>
      <c r="B39" s="15" t="str">
        <f>M1D!C34</f>
        <v>Radulović Ana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IF(M1D!J34="","",M1D!J34)</f>
        <v>6</v>
      </c>
      <c r="P39" s="13"/>
      <c r="Q39" s="12"/>
      <c r="R39" s="13" t="str">
        <f>IF(M1D!M34="","",M1D!M34)</f>
        <v/>
      </c>
      <c r="S39" s="13">
        <f>IF(M1D!P34="","",M1D!P34)</f>
        <v>3</v>
      </c>
      <c r="T39" s="13"/>
      <c r="U39" s="13" t="str">
        <f>IF(M1D!S34="","",M1D!S34)</f>
        <v>F</v>
      </c>
    </row>
    <row r="40" spans="1:21" ht="15" customHeight="1" x14ac:dyDescent="0.2">
      <c r="A40" s="15" t="str">
        <f>M1D!B35</f>
        <v>35/2018</v>
      </c>
      <c r="B40" s="15" t="str">
        <f>M1D!C35</f>
        <v>Karličić Milica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 t="str">
        <f>IF(M1D!J35="","",M1D!J35)</f>
        <v/>
      </c>
      <c r="P40" s="13"/>
      <c r="Q40" s="12"/>
      <c r="R40" s="13" t="str">
        <f>IF(M1D!M35="","",M1D!M35)</f>
        <v/>
      </c>
      <c r="S40" s="13" t="str">
        <f>IF(M1D!P35="","",M1D!P35)</f>
        <v/>
      </c>
      <c r="T40" s="13"/>
      <c r="U40" s="13" t="str">
        <f>IF(M1D!S35="","",M1D!S35)</f>
        <v/>
      </c>
    </row>
    <row r="41" spans="1:21" ht="15" customHeight="1" x14ac:dyDescent="0.2">
      <c r="A41" s="15" t="str">
        <f>M1D!B36</f>
        <v>36/2018</v>
      </c>
      <c r="B41" s="15" t="str">
        <f>M1D!C36</f>
        <v>Damjanović Hajdana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IF(M1D!J36="","",M1D!J36)</f>
        <v/>
      </c>
      <c r="P41" s="13"/>
      <c r="Q41" s="12"/>
      <c r="R41" s="13" t="str">
        <f>IF(M1D!M36="","",M1D!M36)</f>
        <v/>
      </c>
      <c r="S41" s="13" t="str">
        <f>IF(M1D!P36="","",M1D!P36)</f>
        <v/>
      </c>
      <c r="T41" s="13"/>
      <c r="U41" s="13" t="str">
        <f>IF(M1D!S36="","",M1D!S36)</f>
        <v/>
      </c>
    </row>
    <row r="42" spans="1:21" ht="15" customHeight="1" x14ac:dyDescent="0.2">
      <c r="A42" s="15" t="str">
        <f>M1D!B37</f>
        <v>37/2018</v>
      </c>
      <c r="B42" s="15" t="str">
        <f>M1D!C37</f>
        <v>Bulajić Jovana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IF(M1D!J37="","",M1D!J37)</f>
        <v>31</v>
      </c>
      <c r="P42" s="13"/>
      <c r="Q42" s="12"/>
      <c r="R42" s="13">
        <f>IF(M1D!M37="","",M1D!M37)</f>
        <v>16</v>
      </c>
      <c r="S42" s="13">
        <f>IF(M1D!P37="","",M1D!P37)</f>
        <v>9</v>
      </c>
      <c r="T42" s="13"/>
      <c r="U42" s="13" t="str">
        <f>IF(M1D!S37="","",M1D!S37)</f>
        <v>E</v>
      </c>
    </row>
    <row r="43" spans="1:21" ht="15" customHeight="1" x14ac:dyDescent="0.2">
      <c r="A43" s="15" t="str">
        <f>M1D!B38</f>
        <v>38/2018</v>
      </c>
      <c r="B43" s="15" t="str">
        <f>M1D!C38</f>
        <v>Krnić Admir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>
        <f>IF(M1D!J38="","",M1D!J38)</f>
        <v>49</v>
      </c>
      <c r="P43" s="13"/>
      <c r="Q43" s="12"/>
      <c r="R43" s="13">
        <f>IF(M1D!M38="","",M1D!M38)</f>
        <v>46</v>
      </c>
      <c r="S43" s="13" t="str">
        <f>IF(M1D!P38="","",M1D!P38)</f>
        <v/>
      </c>
      <c r="T43" s="13"/>
      <c r="U43" s="13" t="str">
        <f>IF(M1D!S38="","",M1D!S38)</f>
        <v>A</v>
      </c>
    </row>
    <row r="44" spans="1:21" ht="15" customHeight="1" x14ac:dyDescent="0.2">
      <c r="A44" s="15" t="str">
        <f>M1D!B39</f>
        <v>39/2018</v>
      </c>
      <c r="B44" s="15" t="str">
        <f>M1D!C39</f>
        <v>Blečić Andrijana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IF(M1D!J39="","",M1D!J39)</f>
        <v>37.5</v>
      </c>
      <c r="P44" s="13"/>
      <c r="Q44" s="12"/>
      <c r="R44" s="13">
        <f>IF(M1D!M39="","",M1D!M39)</f>
        <v>33</v>
      </c>
      <c r="S44" s="13" t="str">
        <f>IF(M1D!P39="","",M1D!P39)</f>
        <v/>
      </c>
      <c r="T44" s="13"/>
      <c r="U44" s="13" t="str">
        <f>IF(M1D!S39="","",M1D!S39)</f>
        <v>C</v>
      </c>
    </row>
    <row r="45" spans="1:21" ht="15" customHeight="1" x14ac:dyDescent="0.2">
      <c r="A45" s="15" t="str">
        <f>M1D!B40</f>
        <v>40/2018</v>
      </c>
      <c r="B45" s="15" t="str">
        <f>M1D!C40</f>
        <v>Rovčanin Raden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IF(M1D!J40="","",M1D!J40)</f>
        <v>23.5</v>
      </c>
      <c r="P45" s="13"/>
      <c r="Q45" s="12"/>
      <c r="R45" s="13">
        <f>IF(M1D!M40="","",M1D!M40)</f>
        <v>11</v>
      </c>
      <c r="S45" s="13">
        <f>IF(M1D!P40="","",M1D!P40)</f>
        <v>12</v>
      </c>
      <c r="T45" s="13"/>
      <c r="U45" s="13" t="str">
        <f>IF(M1D!S40="","",M1D!S40)</f>
        <v>F</v>
      </c>
    </row>
    <row r="46" spans="1:21" ht="15" customHeight="1" x14ac:dyDescent="0.2">
      <c r="A46" s="15" t="str">
        <f>M1D!B41</f>
        <v>41/2018</v>
      </c>
      <c r="B46" s="15" t="str">
        <f>M1D!C41</f>
        <v>Dedeić Milka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IF(M1D!J41="","",M1D!J41)</f>
        <v>27</v>
      </c>
      <c r="P46" s="13"/>
      <c r="Q46" s="12"/>
      <c r="R46" s="13">
        <f>IF(M1D!M41="","",M1D!M41)</f>
        <v>27</v>
      </c>
      <c r="S46" s="13">
        <f>IF(M1D!P41="","",M1D!P41)</f>
        <v>3</v>
      </c>
      <c r="T46" s="13"/>
      <c r="U46" s="13" t="str">
        <f>IF(M1D!S41="","",M1D!S41)</f>
        <v>E</v>
      </c>
    </row>
    <row r="47" spans="1:21" ht="15" customHeight="1" x14ac:dyDescent="0.2">
      <c r="A47" s="15" t="str">
        <f>M1D!B42</f>
        <v>42/2018</v>
      </c>
      <c r="B47" s="15" t="str">
        <f>M1D!C42</f>
        <v>Bektešević Bakir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IF(M1D!J42="","",M1D!J42)</f>
        <v/>
      </c>
      <c r="P47" s="13"/>
      <c r="Q47" s="12"/>
      <c r="R47" s="13" t="str">
        <f>IF(M1D!M42="","",M1D!M42)</f>
        <v/>
      </c>
      <c r="S47" s="13" t="str">
        <f>IF(M1D!P42="","",M1D!P42)</f>
        <v/>
      </c>
      <c r="T47" s="13"/>
      <c r="U47" s="13" t="str">
        <f>IF(M1D!S42="","",M1D!S42)</f>
        <v/>
      </c>
    </row>
    <row r="48" spans="1:21" ht="15" customHeight="1" x14ac:dyDescent="0.2">
      <c r="A48" s="15" t="str">
        <f>M1D!B43</f>
        <v>43/2018</v>
      </c>
      <c r="B48" s="15" t="str">
        <f>M1D!C43</f>
        <v>Cmiljanić Dunja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IF(M1D!J43="","",M1D!J43)</f>
        <v>35</v>
      </c>
      <c r="P48" s="13"/>
      <c r="Q48" s="12"/>
      <c r="R48" s="13">
        <f>IF(M1D!M43="","",M1D!M43)</f>
        <v>17</v>
      </c>
      <c r="S48" s="13" t="str">
        <f>IF(M1D!P43="","",M1D!P43)</f>
        <v/>
      </c>
      <c r="T48" s="13"/>
      <c r="U48" s="13" t="str">
        <f>IF(M1D!S43="","",M1D!S43)</f>
        <v>E</v>
      </c>
    </row>
    <row r="49" spans="1:21" ht="15" customHeight="1" x14ac:dyDescent="0.2">
      <c r="A49" s="15" t="str">
        <f>M1D!B44</f>
        <v>44/2018</v>
      </c>
      <c r="B49" s="15" t="str">
        <f>M1D!C44</f>
        <v>Jovanović Milutin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IF(M1D!J44="","",M1D!J44)</f>
        <v/>
      </c>
      <c r="P49" s="13"/>
      <c r="Q49" s="12"/>
      <c r="R49" s="13" t="str">
        <f>IF(M1D!M44="","",M1D!M44)</f>
        <v/>
      </c>
      <c r="S49" s="13" t="str">
        <f>IF(M1D!P44="","",M1D!P44)</f>
        <v/>
      </c>
      <c r="T49" s="13"/>
      <c r="U49" s="13" t="str">
        <f>IF(M1D!S44="","",M1D!S44)</f>
        <v/>
      </c>
    </row>
    <row r="50" spans="1:21" ht="15" customHeight="1" x14ac:dyDescent="0.2">
      <c r="A50" s="15" t="str">
        <f>M1D!B45</f>
        <v>45/2018</v>
      </c>
      <c r="B50" s="15" t="str">
        <f>M1D!C45</f>
        <v>Žunjić Predrag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IF(M1D!J45="","",M1D!J45)</f>
        <v>24.5</v>
      </c>
      <c r="P50" s="13"/>
      <c r="Q50" s="12"/>
      <c r="R50" s="13" t="str">
        <f>IF(M1D!M45="","",M1D!M45)</f>
        <v/>
      </c>
      <c r="S50" s="13">
        <f>IF(M1D!P45="","",M1D!P45)</f>
        <v>25.5</v>
      </c>
      <c r="T50" s="13"/>
      <c r="U50" s="13" t="str">
        <f>IF(M1D!S45="","",M1D!S45)</f>
        <v>E</v>
      </c>
    </row>
    <row r="51" spans="1:21" ht="15" customHeight="1" x14ac:dyDescent="0.2">
      <c r="A51" s="15" t="str">
        <f>M1D!B46</f>
        <v>46/2018</v>
      </c>
      <c r="B51" s="15" t="str">
        <f>M1D!C46</f>
        <v>Popović Nikola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IF(M1D!J46="","",M1D!J46)</f>
        <v>26.5</v>
      </c>
      <c r="P51" s="13"/>
      <c r="Q51" s="12"/>
      <c r="R51" s="13">
        <f>IF(M1D!M46="","",M1D!M46)</f>
        <v>1</v>
      </c>
      <c r="S51" s="13">
        <f>IF(M1D!P46="","",M1D!P46)</f>
        <v>28</v>
      </c>
      <c r="T51" s="13"/>
      <c r="U51" s="13" t="str">
        <f>IF(M1D!S46="","",M1D!S46)</f>
        <v>E</v>
      </c>
    </row>
    <row r="52" spans="1:21" ht="15" customHeight="1" x14ac:dyDescent="0.2">
      <c r="A52" s="15" t="str">
        <f>M1D!B47</f>
        <v>47/2018</v>
      </c>
      <c r="B52" s="15" t="str">
        <f>M1D!C47</f>
        <v>Knežević Vaso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 t="str">
        <f>IF(M1D!J47="","",M1D!J47)</f>
        <v/>
      </c>
      <c r="P52" s="13"/>
      <c r="Q52" s="12"/>
      <c r="R52" s="13" t="str">
        <f>IF(M1D!M47="","",M1D!M47)</f>
        <v/>
      </c>
      <c r="S52" s="13" t="str">
        <f>IF(M1D!P47="","",M1D!P47)</f>
        <v/>
      </c>
      <c r="T52" s="13"/>
      <c r="U52" s="13" t="str">
        <f>IF(M1D!S47="","",M1D!S47)</f>
        <v/>
      </c>
    </row>
    <row r="53" spans="1:21" ht="15" customHeight="1" x14ac:dyDescent="0.2">
      <c r="A53" s="15" t="str">
        <f>M1D!B48</f>
        <v>48/2018</v>
      </c>
      <c r="B53" s="15" t="str">
        <f>M1D!C48</f>
        <v>Mićović Kristina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IF(M1D!J48="","",M1D!J48)</f>
        <v>26.5</v>
      </c>
      <c r="P53" s="13"/>
      <c r="Q53" s="12"/>
      <c r="R53" s="13" t="str">
        <f>IF(M1D!M48="","",M1D!M48)</f>
        <v/>
      </c>
      <c r="S53" s="13">
        <f>IF(M1D!P48="","",M1D!P48)</f>
        <v>23.5</v>
      </c>
      <c r="T53" s="13"/>
      <c r="U53" s="13" t="str">
        <f>IF(M1D!S48="","",M1D!S48)</f>
        <v>E</v>
      </c>
    </row>
    <row r="54" spans="1:21" ht="15" customHeight="1" x14ac:dyDescent="0.2">
      <c r="A54" s="15" t="str">
        <f>M1D!B49</f>
        <v>49/2018</v>
      </c>
      <c r="B54" s="15" t="str">
        <f>M1D!C49</f>
        <v>Vučinić Ružica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 t="str">
        <f>IF(M1D!J49="","",M1D!J49)</f>
        <v/>
      </c>
      <c r="P54" s="13"/>
      <c r="Q54" s="12"/>
      <c r="R54" s="13" t="str">
        <f>IF(M1D!M49="","",M1D!M49)</f>
        <v/>
      </c>
      <c r="S54" s="13" t="str">
        <f>IF(M1D!P49="","",M1D!P49)</f>
        <v/>
      </c>
      <c r="T54" s="13"/>
      <c r="U54" s="13" t="str">
        <f>IF(M1D!S49="","",M1D!S49)</f>
        <v/>
      </c>
    </row>
    <row r="55" spans="1:21" ht="15" customHeight="1" x14ac:dyDescent="0.2">
      <c r="A55" s="15" t="str">
        <f>M1D!B50</f>
        <v>50/2018</v>
      </c>
      <c r="B55" s="15" t="str">
        <f>M1D!C50</f>
        <v>Vuković Bobana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IF(M1D!J50="","",M1D!J50)</f>
        <v/>
      </c>
      <c r="P55" s="13"/>
      <c r="Q55" s="12"/>
      <c r="R55" s="13" t="str">
        <f>IF(M1D!M50="","",M1D!M50)</f>
        <v/>
      </c>
      <c r="S55" s="13" t="str">
        <f>IF(M1D!P50="","",M1D!P50)</f>
        <v/>
      </c>
      <c r="T55" s="13"/>
      <c r="U55" s="13" t="str">
        <f>IF(M1D!S50="","",M1D!S50)</f>
        <v/>
      </c>
    </row>
    <row r="56" spans="1:21" ht="15" customHeight="1" x14ac:dyDescent="0.2">
      <c r="A56" s="15" t="str">
        <f>M1D!B51</f>
        <v>51/2018</v>
      </c>
      <c r="B56" s="15" t="str">
        <f>M1D!C51</f>
        <v>Krnić Enida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IF(M1D!J51="","",M1D!J51)</f>
        <v>45</v>
      </c>
      <c r="P56" s="13"/>
      <c r="Q56" s="12"/>
      <c r="R56" s="13">
        <f>IF(M1D!M51="","",M1D!M51)</f>
        <v>50</v>
      </c>
      <c r="S56" s="13" t="str">
        <f>IF(M1D!P51="","",M1D!P51)</f>
        <v/>
      </c>
      <c r="T56" s="13"/>
      <c r="U56" s="13" t="str">
        <f>IF(M1D!S51="","",M1D!S51)</f>
        <v>A</v>
      </c>
    </row>
    <row r="57" spans="1:21" ht="15" customHeight="1" x14ac:dyDescent="0.2">
      <c r="A57" s="15" t="str">
        <f>M1D!B52</f>
        <v>15/2017</v>
      </c>
      <c r="B57" s="15" t="str">
        <f>M1D!C52</f>
        <v>Bajraktarević Džanan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IF(M1D!J52="","",M1D!J52)</f>
        <v>8</v>
      </c>
      <c r="P57" s="13"/>
      <c r="Q57" s="12"/>
      <c r="R57" s="13" t="str">
        <f>IF(M1D!M52="","",M1D!M52)</f>
        <v/>
      </c>
      <c r="S57" s="13" t="str">
        <f>IF(M1D!P52="","",M1D!P52)</f>
        <v/>
      </c>
      <c r="T57" s="13"/>
      <c r="U57" s="13" t="str">
        <f>IF(M1D!S52="","",M1D!S52)</f>
        <v>F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A2" sqref="A2:H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73" t="s">
        <v>28</v>
      </c>
      <c r="B1" s="74"/>
      <c r="C1" s="74"/>
      <c r="D1" s="74"/>
      <c r="E1" s="74"/>
      <c r="F1" s="78" t="s">
        <v>41</v>
      </c>
      <c r="G1" s="78"/>
      <c r="H1" s="79"/>
    </row>
    <row r="2" spans="1:8" ht="22.5" customHeight="1" x14ac:dyDescent="0.25">
      <c r="A2" s="80" t="s">
        <v>237</v>
      </c>
      <c r="B2" s="81"/>
      <c r="C2" s="81"/>
      <c r="D2" s="81"/>
      <c r="E2" s="81"/>
      <c r="F2" s="81"/>
      <c r="G2" s="81"/>
      <c r="H2" s="81"/>
    </row>
    <row r="3" spans="1:8" ht="27" customHeight="1" x14ac:dyDescent="0.2">
      <c r="A3" s="82" t="s">
        <v>236</v>
      </c>
      <c r="B3" s="81"/>
      <c r="C3" s="81"/>
      <c r="D3" s="75" t="s">
        <v>234</v>
      </c>
      <c r="E3" s="76"/>
      <c r="F3" s="76"/>
      <c r="G3" s="76"/>
      <c r="H3" s="76"/>
    </row>
    <row r="4" spans="1:8" ht="17.25" customHeight="1" x14ac:dyDescent="0.25">
      <c r="A4" s="83" t="s">
        <v>235</v>
      </c>
      <c r="B4" s="81"/>
      <c r="C4" s="81"/>
      <c r="D4" s="81"/>
      <c r="E4" s="77" t="s">
        <v>94</v>
      </c>
      <c r="F4" s="77"/>
      <c r="G4" s="77"/>
      <c r="H4" s="77"/>
    </row>
    <row r="5" spans="1:8" ht="4.5" customHeight="1" x14ac:dyDescent="0.25">
      <c r="B5" s="87"/>
      <c r="C5" s="87"/>
      <c r="D5" s="87"/>
      <c r="E5" s="87"/>
      <c r="F5" s="87"/>
      <c r="G5" s="87"/>
      <c r="H5" s="87"/>
    </row>
    <row r="6" spans="1:8" s="10" customFormat="1" ht="25.5" customHeight="1" thickBot="1" x14ac:dyDescent="0.25">
      <c r="A6" s="68" t="s">
        <v>42</v>
      </c>
      <c r="B6" s="84" t="s">
        <v>10</v>
      </c>
      <c r="C6" s="86" t="s">
        <v>29</v>
      </c>
      <c r="D6" s="86"/>
      <c r="E6" s="70" t="s">
        <v>30</v>
      </c>
      <c r="F6" s="71"/>
      <c r="G6" s="72"/>
      <c r="H6" s="86" t="s">
        <v>31</v>
      </c>
    </row>
    <row r="7" spans="1:8" s="10" customFormat="1" ht="42" customHeight="1" thickTop="1" thickBot="1" x14ac:dyDescent="0.25">
      <c r="A7" s="69"/>
      <c r="B7" s="85"/>
      <c r="C7" s="86"/>
      <c r="D7" s="86"/>
      <c r="E7" s="14" t="s">
        <v>32</v>
      </c>
      <c r="F7" s="11" t="s">
        <v>33</v>
      </c>
      <c r="G7" s="11" t="s">
        <v>7</v>
      </c>
      <c r="H7" s="86"/>
    </row>
    <row r="8" spans="1:8" ht="15" customHeight="1" thickTop="1" x14ac:dyDescent="0.2">
      <c r="A8" s="18" t="str">
        <f>M1D!A3</f>
        <v>1.</v>
      </c>
      <c r="B8" s="19" t="str">
        <f>M1D!B3</f>
        <v>1/2018</v>
      </c>
      <c r="C8" s="88" t="str">
        <f>M1D!C3</f>
        <v>Božović Boban</v>
      </c>
      <c r="D8" s="89"/>
      <c r="E8" s="16">
        <f>IF(AND(Osvojeni!O8="",Osvojeni!P8=""),"",SUM(Osvojeni!O8,Osvojeni!P8))</f>
        <v>42</v>
      </c>
      <c r="F8" s="16">
        <f>IF(AND(Osvojeni!R8="",Osvojeni!S8=""),"",IF(Osvojeni!S8="",Osvojeni!R8,Osvojeni!S8))</f>
        <v>38</v>
      </c>
      <c r="G8" s="17">
        <f>IF(Osvojeni!T8="","",Osvojeni!T8)</f>
        <v>80</v>
      </c>
      <c r="H8" s="17" t="str">
        <f>IF(Osvojeni!U8="","",Osvojeni!U8)</f>
        <v>B</v>
      </c>
    </row>
    <row r="9" spans="1:8" ht="15" customHeight="1" x14ac:dyDescent="0.2">
      <c r="A9" s="18" t="str">
        <f>M1D!A4</f>
        <v>2.</v>
      </c>
      <c r="B9" s="19" t="str">
        <f>M1D!B4</f>
        <v>2/2018</v>
      </c>
      <c r="C9" s="90" t="str">
        <f>M1D!C4</f>
        <v>Šćepanović Danilo</v>
      </c>
      <c r="D9" s="91"/>
      <c r="E9" s="16" t="str">
        <f>IF(AND(Osvojeni!O9="",Osvojeni!P9=""),"",SUM(Osvojeni!O9,Osvojeni!P9))</f>
        <v/>
      </c>
      <c r="F9" s="16" t="str">
        <f>IF(AND(Osvojeni!R9="",Osvojeni!S9=""),"",IF(Osvojeni!S9="",Osvojeni!R9,Osvojeni!S9))</f>
        <v/>
      </c>
      <c r="G9" s="17" t="str">
        <f>IF(Osvojeni!T9="","",Osvojeni!T9)</f>
        <v/>
      </c>
      <c r="H9" s="17" t="str">
        <f>IF(Osvojeni!U9="","",Osvojeni!U9)</f>
        <v/>
      </c>
    </row>
    <row r="10" spans="1:8" ht="15" customHeight="1" x14ac:dyDescent="0.2">
      <c r="A10" s="18" t="str">
        <f>M1D!A5</f>
        <v>3.</v>
      </c>
      <c r="B10" s="19" t="str">
        <f>M1D!B5</f>
        <v>3/2018</v>
      </c>
      <c r="C10" s="90" t="str">
        <f>M1D!C5</f>
        <v>Šubarić Ognjen</v>
      </c>
      <c r="D10" s="91"/>
      <c r="E10" s="16" t="str">
        <f>IF(AND(Osvojeni!O10="",Osvojeni!P10=""),"",SUM(Osvojeni!O10,Osvojeni!P10))</f>
        <v/>
      </c>
      <c r="F10" s="16" t="str">
        <f>IF(AND(Osvojeni!R10="",Osvojeni!S10=""),"",IF(Osvojeni!S10="",Osvojeni!R10,Osvojeni!S10))</f>
        <v/>
      </c>
      <c r="G10" s="17" t="str">
        <f>IF(Osvojeni!T10="","",Osvojeni!T10)</f>
        <v/>
      </c>
      <c r="H10" s="17" t="str">
        <f>IF(Osvojeni!U10="","",Osvojeni!U10)</f>
        <v/>
      </c>
    </row>
    <row r="11" spans="1:8" ht="15" customHeight="1" x14ac:dyDescent="0.2">
      <c r="A11" s="18" t="str">
        <f>M1D!A6</f>
        <v>4.</v>
      </c>
      <c r="B11" s="19" t="str">
        <f>M1D!B6</f>
        <v>4/2018</v>
      </c>
      <c r="C11" s="90" t="str">
        <f>M1D!C6</f>
        <v>Golubović Mijajlo</v>
      </c>
      <c r="D11" s="91"/>
      <c r="E11" s="16">
        <f>IF(AND(Osvojeni!O11="",Osvojeni!P11=""),"",SUM(Osvojeni!O11,Osvojeni!P11))</f>
        <v>35</v>
      </c>
      <c r="F11" s="16">
        <f>IF(AND(Osvojeni!R11="",Osvojeni!S11=""),"",IF(Osvojeni!S11="",Osvojeni!R11,Osvojeni!S11))</f>
        <v>45</v>
      </c>
      <c r="G11" s="17">
        <f>IF(Osvojeni!T11="","",Osvojeni!T11)</f>
        <v>80</v>
      </c>
      <c r="H11" s="17" t="str">
        <f>IF(Osvojeni!U11="","",Osvojeni!U11)</f>
        <v>B</v>
      </c>
    </row>
    <row r="12" spans="1:8" ht="15" customHeight="1" x14ac:dyDescent="0.2">
      <c r="A12" s="18" t="str">
        <f>M1D!A7</f>
        <v>5.</v>
      </c>
      <c r="B12" s="19" t="str">
        <f>M1D!B7</f>
        <v>5/2018</v>
      </c>
      <c r="C12" s="90" t="str">
        <f>M1D!C7</f>
        <v>Vučinić Luka</v>
      </c>
      <c r="D12" s="91"/>
      <c r="E12" s="16">
        <f>IF(AND(Osvojeni!O12="",Osvojeni!P12=""),"",SUM(Osvojeni!O12,Osvojeni!P12))</f>
        <v>32</v>
      </c>
      <c r="F12" s="16">
        <f>IF(AND(Osvojeni!R12="",Osvojeni!S12=""),"",IF(Osvojeni!S12="",Osvojeni!R12,Osvojeni!S12))</f>
        <v>21</v>
      </c>
      <c r="G12" s="17">
        <f>IF(Osvojeni!T12="","",Osvojeni!T12)</f>
        <v>53</v>
      </c>
      <c r="H12" s="17" t="str">
        <f>IF(Osvojeni!U12="","",Osvojeni!U12)</f>
        <v>E</v>
      </c>
    </row>
    <row r="13" spans="1:8" ht="15" customHeight="1" x14ac:dyDescent="0.2">
      <c r="A13" s="18" t="str">
        <f>M1D!A8</f>
        <v>6.</v>
      </c>
      <c r="B13" s="19" t="str">
        <f>M1D!B8</f>
        <v>6/2018</v>
      </c>
      <c r="C13" s="90" t="str">
        <f>M1D!C8</f>
        <v>Masoničić Đuro</v>
      </c>
      <c r="D13" s="91"/>
      <c r="E13" s="16">
        <f>IF(AND(Osvojeni!O13="",Osvojeni!P13=""),"",SUM(Osvojeni!O13,Osvojeni!P13))</f>
        <v>4</v>
      </c>
      <c r="F13" s="16">
        <f>IF(AND(Osvojeni!R13="",Osvojeni!S13=""),"",IF(Osvojeni!S13="",Osvojeni!R13,Osvojeni!S13))</f>
        <v>14</v>
      </c>
      <c r="G13" s="17">
        <f>IF(Osvojeni!T13="","",Osvojeni!T13)</f>
        <v>18</v>
      </c>
      <c r="H13" s="17" t="str">
        <f>IF(Osvojeni!U13="","",Osvojeni!U13)</f>
        <v>F</v>
      </c>
    </row>
    <row r="14" spans="1:8" ht="15" customHeight="1" x14ac:dyDescent="0.2">
      <c r="A14" s="18" t="str">
        <f>M1D!A9</f>
        <v>7.</v>
      </c>
      <c r="B14" s="19" t="str">
        <f>M1D!B9</f>
        <v>7/2018</v>
      </c>
      <c r="C14" s="90" t="str">
        <f>M1D!C9</f>
        <v>Veljić Rade</v>
      </c>
      <c r="D14" s="91"/>
      <c r="E14" s="16">
        <f>IF(AND(Osvojeni!O14="",Osvojeni!P14=""),"",SUM(Osvojeni!O14,Osvojeni!P14))</f>
        <v>33</v>
      </c>
      <c r="F14" s="16">
        <f>IF(AND(Osvojeni!R14="",Osvojeni!S14=""),"",IF(Osvojeni!S14="",Osvojeni!R14,Osvojeni!S14))</f>
        <v>20</v>
      </c>
      <c r="G14" s="17">
        <f>IF(Osvojeni!T14="","",Osvojeni!T14)</f>
        <v>53</v>
      </c>
      <c r="H14" s="17" t="str">
        <f>IF(Osvojeni!U14="","",Osvojeni!U14)</f>
        <v>E</v>
      </c>
    </row>
    <row r="15" spans="1:8" ht="15" customHeight="1" x14ac:dyDescent="0.2">
      <c r="A15" s="18" t="str">
        <f>M1D!A10</f>
        <v>8.</v>
      </c>
      <c r="B15" s="19" t="str">
        <f>M1D!B10</f>
        <v>8/2018</v>
      </c>
      <c r="C15" s="90" t="str">
        <f>M1D!C10</f>
        <v>Lutovac Maksim</v>
      </c>
      <c r="D15" s="91"/>
      <c r="E15" s="16" t="str">
        <f>IF(AND(Osvojeni!O15="",Osvojeni!P15=""),"",SUM(Osvojeni!O15,Osvojeni!P15))</f>
        <v/>
      </c>
      <c r="F15" s="16" t="str">
        <f>IF(AND(Osvojeni!R15="",Osvojeni!S15=""),"",IF(Osvojeni!S15="",Osvojeni!R15,Osvojeni!S15))</f>
        <v/>
      </c>
      <c r="G15" s="17" t="str">
        <f>IF(Osvojeni!T15="","",Osvojeni!T15)</f>
        <v/>
      </c>
      <c r="H15" s="17" t="str">
        <f>IF(Osvojeni!U15="","",Osvojeni!U15)</f>
        <v/>
      </c>
    </row>
    <row r="16" spans="1:8" ht="15" customHeight="1" x14ac:dyDescent="0.2">
      <c r="A16" s="18" t="str">
        <f>M1D!A11</f>
        <v>9.</v>
      </c>
      <c r="B16" s="19" t="str">
        <f>M1D!B11</f>
        <v>9/2018</v>
      </c>
      <c r="C16" s="90" t="str">
        <f>M1D!C11</f>
        <v>Rašović Stefan</v>
      </c>
      <c r="D16" s="91"/>
      <c r="E16" s="16">
        <f>IF(AND(Osvojeni!O16="",Osvojeni!P16=""),"",SUM(Osvojeni!O16,Osvojeni!P16))</f>
        <v>47.5</v>
      </c>
      <c r="F16" s="16">
        <f>IF(AND(Osvojeni!R16="",Osvojeni!S16=""),"",IF(Osvojeni!S16="",Osvojeni!R16,Osvojeni!S16))</f>
        <v>43.5</v>
      </c>
      <c r="G16" s="17">
        <f>IF(Osvojeni!T16="","",Osvojeni!T16)</f>
        <v>91</v>
      </c>
      <c r="H16" s="17" t="str">
        <f>IF(Osvojeni!U16="","",Osvojeni!U16)</f>
        <v>A</v>
      </c>
    </row>
    <row r="17" spans="1:8" ht="15" customHeight="1" x14ac:dyDescent="0.2">
      <c r="A17" s="18" t="str">
        <f>M1D!A12</f>
        <v>10.</v>
      </c>
      <c r="B17" s="19" t="str">
        <f>M1D!B12</f>
        <v>10/2018</v>
      </c>
      <c r="C17" s="90" t="str">
        <f>M1D!C12</f>
        <v>Vučković Marina</v>
      </c>
      <c r="D17" s="91"/>
      <c r="E17" s="16">
        <f>IF(AND(Osvojeni!O17="",Osvojeni!P17=""),"",SUM(Osvojeni!O17,Osvojeni!P17))</f>
        <v>31</v>
      </c>
      <c r="F17" s="16">
        <f>IF(AND(Osvojeni!R17="",Osvojeni!S17=""),"",IF(Osvojeni!S17="",Osvojeni!R17,Osvojeni!S17))</f>
        <v>18</v>
      </c>
      <c r="G17" s="17">
        <f>IF(Osvojeni!T17="","",Osvojeni!T17)</f>
        <v>55</v>
      </c>
      <c r="H17" s="17" t="str">
        <f>IF(Osvojeni!U17="","",Osvojeni!U17)</f>
        <v>E</v>
      </c>
    </row>
    <row r="18" spans="1:8" ht="15" customHeight="1" x14ac:dyDescent="0.2">
      <c r="A18" s="18" t="str">
        <f>M1D!A13</f>
        <v>11.</v>
      </c>
      <c r="B18" s="19" t="str">
        <f>M1D!B13</f>
        <v>11/2018</v>
      </c>
      <c r="C18" s="90" t="str">
        <f>M1D!C13</f>
        <v>Utješinović Luka</v>
      </c>
      <c r="D18" s="91"/>
      <c r="E18" s="16">
        <f>IF(AND(Osvojeni!O18="",Osvojeni!P18=""),"",SUM(Osvojeni!O18,Osvojeni!P18))</f>
        <v>44.5</v>
      </c>
      <c r="F18" s="16">
        <f>IF(AND(Osvojeni!R18="",Osvojeni!S18=""),"",IF(Osvojeni!S18="",Osvojeni!R18,Osvojeni!S18))</f>
        <v>45.5</v>
      </c>
      <c r="G18" s="17">
        <f>IF(Osvojeni!T18="","",Osvojeni!T18)</f>
        <v>90</v>
      </c>
      <c r="H18" s="17" t="str">
        <f>IF(Osvojeni!U18="","",Osvojeni!U18)</f>
        <v>A</v>
      </c>
    </row>
    <row r="19" spans="1:8" ht="15" customHeight="1" x14ac:dyDescent="0.2">
      <c r="A19" s="18" t="str">
        <f>M1D!A14</f>
        <v>12.</v>
      </c>
      <c r="B19" s="19" t="str">
        <f>M1D!B14</f>
        <v>12/2018</v>
      </c>
      <c r="C19" s="90" t="str">
        <f>M1D!C14</f>
        <v>Petrović Anika</v>
      </c>
      <c r="D19" s="91"/>
      <c r="E19" s="16">
        <f>IF(AND(Osvojeni!O19="",Osvojeni!P19=""),"",SUM(Osvojeni!O19,Osvojeni!P19))</f>
        <v>32</v>
      </c>
      <c r="F19" s="16">
        <f>IF(AND(Osvojeni!R19="",Osvojeni!S19=""),"",IF(Osvojeni!S19="",Osvojeni!R19,Osvojeni!S19))</f>
        <v>22</v>
      </c>
      <c r="G19" s="17">
        <f>IF(Osvojeni!T19="","",Osvojeni!T19)</f>
        <v>54</v>
      </c>
      <c r="H19" s="17" t="str">
        <f>IF(Osvojeni!U19="","",Osvojeni!U19)</f>
        <v>E</v>
      </c>
    </row>
    <row r="20" spans="1:8" ht="15" customHeight="1" x14ac:dyDescent="0.2">
      <c r="A20" s="18" t="str">
        <f>M1D!A15</f>
        <v>13.</v>
      </c>
      <c r="B20" s="19" t="str">
        <f>M1D!B15</f>
        <v>13/2018</v>
      </c>
      <c r="C20" s="90" t="str">
        <f>M1D!C15</f>
        <v>Knežević Milica</v>
      </c>
      <c r="D20" s="91"/>
      <c r="E20" s="16">
        <f>IF(AND(Osvojeni!O20="",Osvojeni!P20=""),"",SUM(Osvojeni!O20,Osvojeni!P20))</f>
        <v>26</v>
      </c>
      <c r="F20" s="16">
        <f>IF(AND(Osvojeni!R20="",Osvojeni!S20=""),"",IF(Osvojeni!S20="",Osvojeni!R20,Osvojeni!S20))</f>
        <v>24</v>
      </c>
      <c r="G20" s="17">
        <f>IF(Osvojeni!T20="","",Osvojeni!T20)</f>
        <v>50</v>
      </c>
      <c r="H20" s="17" t="str">
        <f>IF(Osvojeni!U20="","",Osvojeni!U20)</f>
        <v>E</v>
      </c>
    </row>
    <row r="21" spans="1:8" ht="15" customHeight="1" x14ac:dyDescent="0.2">
      <c r="A21" s="18" t="str">
        <f>M1D!A16</f>
        <v>14.</v>
      </c>
      <c r="B21" s="19" t="str">
        <f>M1D!B16</f>
        <v>14/2018</v>
      </c>
      <c r="C21" s="90" t="str">
        <f>M1D!C16</f>
        <v>Lutovac Vuk</v>
      </c>
      <c r="D21" s="91"/>
      <c r="E21" s="16" t="str">
        <f>IF(AND(Osvojeni!O21="",Osvojeni!P21=""),"",SUM(Osvojeni!O21,Osvojeni!P21))</f>
        <v/>
      </c>
      <c r="F21" s="16" t="str">
        <f>IF(AND(Osvojeni!R21="",Osvojeni!S21=""),"",IF(Osvojeni!S21="",Osvojeni!R21,Osvojeni!S21))</f>
        <v/>
      </c>
      <c r="G21" s="17" t="str">
        <f>IF(Osvojeni!T21="","",Osvojeni!T21)</f>
        <v/>
      </c>
      <c r="H21" s="17" t="str">
        <f>IF(Osvojeni!U21="","",Osvojeni!U21)</f>
        <v/>
      </c>
    </row>
    <row r="22" spans="1:8" ht="15" customHeight="1" x14ac:dyDescent="0.2">
      <c r="A22" s="18" t="str">
        <f>M1D!A17</f>
        <v>15.</v>
      </c>
      <c r="B22" s="19" t="str">
        <f>M1D!B17</f>
        <v>15/2018</v>
      </c>
      <c r="C22" s="90" t="str">
        <f>M1D!C17</f>
        <v>Delijić Damir</v>
      </c>
      <c r="D22" s="91"/>
      <c r="E22" s="16">
        <f>IF(AND(Osvojeni!O22="",Osvojeni!P22=""),"",SUM(Osvojeni!O22,Osvojeni!P22))</f>
        <v>39.5</v>
      </c>
      <c r="F22" s="16">
        <f>IF(AND(Osvojeni!R22="",Osvojeni!S22=""),"",IF(Osvojeni!S22="",Osvojeni!R22,Osvojeni!S22))</f>
        <v>23</v>
      </c>
      <c r="G22" s="17">
        <f>IF(Osvojeni!T22="","",Osvojeni!T22)</f>
        <v>62.5</v>
      </c>
      <c r="H22" s="17" t="str">
        <f>IF(Osvojeni!U22="","",Osvojeni!U22)</f>
        <v>D</v>
      </c>
    </row>
    <row r="23" spans="1:8" ht="15" customHeight="1" x14ac:dyDescent="0.2">
      <c r="A23" s="18" t="str">
        <f>M1D!A18</f>
        <v>16.</v>
      </c>
      <c r="B23" s="19" t="str">
        <f>M1D!B18</f>
        <v>16/2018</v>
      </c>
      <c r="C23" s="90" t="str">
        <f>M1D!C18</f>
        <v>Čeprnić Jovana</v>
      </c>
      <c r="D23" s="91"/>
      <c r="E23" s="16">
        <f>IF(AND(Osvojeni!O23="",Osvojeni!P23=""),"",SUM(Osvojeni!O23,Osvojeni!P23))</f>
        <v>5</v>
      </c>
      <c r="F23" s="16" t="str">
        <f>IF(AND(Osvojeni!R23="",Osvojeni!S23=""),"",IF(Osvojeni!S23="",Osvojeni!R23,Osvojeni!S23))</f>
        <v/>
      </c>
      <c r="G23" s="17">
        <f>IF(Osvojeni!T23="","",Osvojeni!T23)</f>
        <v>5</v>
      </c>
      <c r="H23" s="17" t="str">
        <f>IF(Osvojeni!U23="","",Osvojeni!U23)</f>
        <v>F</v>
      </c>
    </row>
    <row r="24" spans="1:8" ht="15" customHeight="1" x14ac:dyDescent="0.2">
      <c r="A24" s="18" t="str">
        <f>M1D!A19</f>
        <v>17.</v>
      </c>
      <c r="B24" s="19" t="str">
        <f>M1D!B19</f>
        <v>17/2018</v>
      </c>
      <c r="C24" s="90" t="str">
        <f>M1D!C19</f>
        <v>Đilas Vojislav</v>
      </c>
      <c r="D24" s="91"/>
      <c r="E24" s="16">
        <f>IF(AND(Osvojeni!O24="",Osvojeni!P24=""),"",SUM(Osvojeni!O24,Osvojeni!P24))</f>
        <v>43</v>
      </c>
      <c r="F24" s="16">
        <f>IF(AND(Osvojeni!R24="",Osvojeni!S24=""),"",IF(Osvojeni!S24="",Osvojeni!R24,Osvojeni!S24))</f>
        <v>9</v>
      </c>
      <c r="G24" s="17">
        <f>IF(Osvojeni!T24="","",Osvojeni!T24)</f>
        <v>52</v>
      </c>
      <c r="H24" s="17" t="str">
        <f>IF(Osvojeni!U24="","",Osvojeni!U24)</f>
        <v>E</v>
      </c>
    </row>
    <row r="25" spans="1:8" ht="15" customHeight="1" x14ac:dyDescent="0.2">
      <c r="A25" s="18" t="str">
        <f>M1D!A20</f>
        <v>18.</v>
      </c>
      <c r="B25" s="19" t="str">
        <f>M1D!B20</f>
        <v>18/2018</v>
      </c>
      <c r="C25" s="90" t="str">
        <f>M1D!C20</f>
        <v>Turčinović Nikola</v>
      </c>
      <c r="D25" s="91"/>
      <c r="E25" s="16" t="str">
        <f>IF(AND(Osvojeni!O25="",Osvojeni!P25=""),"",SUM(Osvojeni!O25,Osvojeni!P25))</f>
        <v/>
      </c>
      <c r="F25" s="16" t="str">
        <f>IF(AND(Osvojeni!R25="",Osvojeni!S25=""),"",IF(Osvojeni!S25="",Osvojeni!R25,Osvojeni!S25))</f>
        <v/>
      </c>
      <c r="G25" s="17" t="str">
        <f>IF(Osvojeni!T25="","",Osvojeni!T25)</f>
        <v/>
      </c>
      <c r="H25" s="17" t="str">
        <f>IF(Osvojeni!U25="","",Osvojeni!U25)</f>
        <v/>
      </c>
    </row>
    <row r="26" spans="1:8" ht="15" customHeight="1" x14ac:dyDescent="0.2">
      <c r="A26" s="18" t="str">
        <f>M1D!A21</f>
        <v>19.</v>
      </c>
      <c r="B26" s="19" t="str">
        <f>M1D!B21</f>
        <v>19/2018</v>
      </c>
      <c r="C26" s="90" t="str">
        <f>M1D!C21</f>
        <v>Kadić Milovan</v>
      </c>
      <c r="D26" s="91"/>
      <c r="E26" s="16">
        <f>IF(AND(Osvojeni!O26="",Osvojeni!P26=""),"",SUM(Osvojeni!O26,Osvojeni!P26))</f>
        <v>34</v>
      </c>
      <c r="F26" s="16">
        <f>IF(AND(Osvojeni!R26="",Osvojeni!S26=""),"",IF(Osvojeni!S26="",Osvojeni!R26,Osvojeni!S26))</f>
        <v>22</v>
      </c>
      <c r="G26" s="17">
        <f>IF(Osvojeni!T26="","",Osvojeni!T26)</f>
        <v>62</v>
      </c>
      <c r="H26" s="17" t="str">
        <f>IF(Osvojeni!U26="","",Osvojeni!U26)</f>
        <v>D</v>
      </c>
    </row>
    <row r="27" spans="1:8" ht="15" customHeight="1" x14ac:dyDescent="0.2">
      <c r="A27" s="18" t="str">
        <f>M1D!A22</f>
        <v>20.</v>
      </c>
      <c r="B27" s="19" t="str">
        <f>M1D!B22</f>
        <v>20/2018</v>
      </c>
      <c r="C27" s="90" t="str">
        <f>M1D!C22</f>
        <v>Novović Nemanja</v>
      </c>
      <c r="D27" s="91"/>
      <c r="E27" s="16">
        <f>IF(AND(Osvojeni!O27="",Osvojeni!P27=""),"",SUM(Osvojeni!O27,Osvojeni!P27))</f>
        <v>29</v>
      </c>
      <c r="F27" s="16">
        <f>IF(AND(Osvojeni!R27="",Osvojeni!S27=""),"",IF(Osvojeni!S27="",Osvojeni!R27,Osvojeni!S27))</f>
        <v>23</v>
      </c>
      <c r="G27" s="17">
        <f>IF(Osvojeni!T27="","",Osvojeni!T27)</f>
        <v>52</v>
      </c>
      <c r="H27" s="17" t="str">
        <f>IF(Osvojeni!U27="","",Osvojeni!U27)</f>
        <v>E</v>
      </c>
    </row>
    <row r="28" spans="1:8" ht="15" customHeight="1" x14ac:dyDescent="0.2">
      <c r="A28" s="18" t="str">
        <f>M1D!A23</f>
        <v>21.</v>
      </c>
      <c r="B28" s="19" t="str">
        <f>M1D!B23</f>
        <v>22/2018</v>
      </c>
      <c r="C28" s="90" t="str">
        <f>M1D!C23</f>
        <v>Živković Andrija</v>
      </c>
      <c r="D28" s="91"/>
      <c r="E28" s="16">
        <f>IF(AND(Osvojeni!O28="",Osvojeni!P28=""),"",SUM(Osvojeni!O28,Osvojeni!P28))</f>
        <v>40.5</v>
      </c>
      <c r="F28" s="16">
        <f>IF(AND(Osvojeni!R28="",Osvojeni!S28=""),"",IF(Osvojeni!S28="",Osvojeni!R28,Osvojeni!S28))</f>
        <v>19.5</v>
      </c>
      <c r="G28" s="17">
        <f>IF(Osvojeni!T28="","",Osvojeni!T28)</f>
        <v>60</v>
      </c>
      <c r="H28" s="17" t="str">
        <f>IF(Osvojeni!U28="","",Osvojeni!U28)</f>
        <v>D</v>
      </c>
    </row>
    <row r="29" spans="1:8" ht="15" customHeight="1" x14ac:dyDescent="0.2">
      <c r="A29" s="18" t="str">
        <f>M1D!A24</f>
        <v>22.</v>
      </c>
      <c r="B29" s="19" t="str">
        <f>M1D!B24</f>
        <v>24/2018</v>
      </c>
      <c r="C29" s="90" t="str">
        <f>M1D!C24</f>
        <v>Domazetović Vuk</v>
      </c>
      <c r="D29" s="91"/>
      <c r="E29" s="16">
        <f>IF(AND(Osvojeni!O29="",Osvojeni!P29=""),"",SUM(Osvojeni!O29,Osvojeni!P29))</f>
        <v>28</v>
      </c>
      <c r="F29" s="16">
        <f>IF(AND(Osvojeni!R29="",Osvojeni!S29=""),"",IF(Osvojeni!S29="",Osvojeni!R29,Osvojeni!S29))</f>
        <v>22</v>
      </c>
      <c r="G29" s="17">
        <f>IF(Osvojeni!T29="","",Osvojeni!T29)</f>
        <v>50</v>
      </c>
      <c r="H29" s="17" t="str">
        <f>IF(Osvojeni!U29="","",Osvojeni!U29)</f>
        <v>E</v>
      </c>
    </row>
    <row r="30" spans="1:8" ht="15" customHeight="1" x14ac:dyDescent="0.2">
      <c r="A30" s="18" t="str">
        <f>M1D!A25</f>
        <v>23.</v>
      </c>
      <c r="B30" s="19" t="str">
        <f>M1D!B25</f>
        <v>25/2018</v>
      </c>
      <c r="C30" s="90" t="str">
        <f>M1D!C25</f>
        <v>Stojanović Jovana</v>
      </c>
      <c r="D30" s="91"/>
      <c r="E30" s="16" t="str">
        <f>IF(AND(Osvojeni!O30="",Osvojeni!P30=""),"",SUM(Osvojeni!O30,Osvojeni!P30))</f>
        <v/>
      </c>
      <c r="F30" s="16" t="str">
        <f>IF(AND(Osvojeni!R30="",Osvojeni!S30=""),"",IF(Osvojeni!S30="",Osvojeni!R30,Osvojeni!S30))</f>
        <v/>
      </c>
      <c r="G30" s="17" t="str">
        <f>IF(Osvojeni!T30="","",Osvojeni!T30)</f>
        <v/>
      </c>
      <c r="H30" s="17" t="str">
        <f>IF(Osvojeni!U30="","",Osvojeni!U30)</f>
        <v/>
      </c>
    </row>
    <row r="31" spans="1:8" ht="15" customHeight="1" x14ac:dyDescent="0.2">
      <c r="A31" s="18" t="str">
        <f>M1D!A26</f>
        <v>24.</v>
      </c>
      <c r="B31" s="19" t="str">
        <f>M1D!B26</f>
        <v>26/2018</v>
      </c>
      <c r="C31" s="90" t="str">
        <f>M1D!C26</f>
        <v>Dizdarević Nerma</v>
      </c>
      <c r="D31" s="91"/>
      <c r="E31" s="16">
        <f>IF(AND(Osvojeni!O31="",Osvojeni!P31=""),"",SUM(Osvojeni!O31,Osvojeni!P31))</f>
        <v>19</v>
      </c>
      <c r="F31" s="16" t="str">
        <f>IF(AND(Osvojeni!R31="",Osvojeni!S31=""),"",IF(Osvojeni!S31="",Osvojeni!R31,Osvojeni!S31))</f>
        <v/>
      </c>
      <c r="G31" s="17" t="str">
        <f>IF(Osvojeni!T31="","",Osvojeni!T31)</f>
        <v/>
      </c>
      <c r="H31" s="17" t="str">
        <f>IF(Osvojeni!U31="","",Osvojeni!U31)</f>
        <v>F</v>
      </c>
    </row>
    <row r="32" spans="1:8" ht="15" customHeight="1" x14ac:dyDescent="0.2">
      <c r="A32" s="18" t="str">
        <f>M1D!A27</f>
        <v>25.</v>
      </c>
      <c r="B32" s="19" t="str">
        <f>M1D!B27</f>
        <v>27/2018</v>
      </c>
      <c r="C32" s="90" t="str">
        <f>M1D!C27</f>
        <v>Knežević Sonja</v>
      </c>
      <c r="D32" s="91"/>
      <c r="E32" s="16">
        <f>IF(AND(Osvojeni!O32="",Osvojeni!P32=""),"",SUM(Osvojeni!O32,Osvojeni!P32))</f>
        <v>31</v>
      </c>
      <c r="F32" s="16">
        <f>IF(AND(Osvojeni!R32="",Osvojeni!S32=""),"",IF(Osvojeni!S32="",Osvojeni!R32,Osvojeni!S32))</f>
        <v>22</v>
      </c>
      <c r="G32" s="17" t="str">
        <f>IF(Osvojeni!T32="","",Osvojeni!T32)</f>
        <v/>
      </c>
      <c r="H32" s="17" t="str">
        <f>IF(Osvojeni!U32="","",Osvojeni!U32)</f>
        <v>E</v>
      </c>
    </row>
    <row r="33" spans="1:8" ht="15" customHeight="1" x14ac:dyDescent="0.2">
      <c r="A33" s="18" t="str">
        <f>M1D!A28</f>
        <v>26.</v>
      </c>
      <c r="B33" s="19" t="str">
        <f>M1D!B28</f>
        <v>28/2018</v>
      </c>
      <c r="C33" s="90" t="str">
        <f>M1D!C28</f>
        <v>Lazarević Irina</v>
      </c>
      <c r="D33" s="91"/>
      <c r="E33" s="16">
        <f>IF(AND(Osvojeni!O33="",Osvojeni!P33=""),"",SUM(Osvojeni!O33,Osvojeni!P33))</f>
        <v>36.5</v>
      </c>
      <c r="F33" s="16">
        <f>IF(AND(Osvojeni!R33="",Osvojeni!S33=""),"",IF(Osvojeni!S33="",Osvojeni!R33,Osvojeni!S33))</f>
        <v>31</v>
      </c>
      <c r="G33" s="17" t="str">
        <f>IF(Osvojeni!T33="","",Osvojeni!T33)</f>
        <v/>
      </c>
      <c r="H33" s="17" t="str">
        <f>IF(Osvojeni!U33="","",Osvojeni!U33)</f>
        <v>D</v>
      </c>
    </row>
    <row r="34" spans="1:8" ht="15" customHeight="1" x14ac:dyDescent="0.2">
      <c r="A34" s="18" t="str">
        <f>M1D!A29</f>
        <v>27.</v>
      </c>
      <c r="B34" s="19" t="str">
        <f>M1D!B29</f>
        <v>29/2018</v>
      </c>
      <c r="C34" s="90" t="str">
        <f>M1D!C29</f>
        <v>Boljević Luka</v>
      </c>
      <c r="D34" s="91"/>
      <c r="E34" s="16">
        <f>IF(AND(Osvojeni!O34="",Osvojeni!P34=""),"",SUM(Osvojeni!O34,Osvojeni!P34))</f>
        <v>44</v>
      </c>
      <c r="F34" s="16">
        <f>IF(AND(Osvojeni!R34="",Osvojeni!S34=""),"",IF(Osvojeni!S34="",Osvojeni!R34,Osvojeni!S34))</f>
        <v>50</v>
      </c>
      <c r="G34" s="17" t="str">
        <f>IF(Osvojeni!T34="","",Osvojeni!T34)</f>
        <v/>
      </c>
      <c r="H34" s="17" t="str">
        <f>IF(Osvojeni!U34="","",Osvojeni!U34)</f>
        <v>A</v>
      </c>
    </row>
    <row r="35" spans="1:8" ht="15" customHeight="1" x14ac:dyDescent="0.2">
      <c r="A35" s="18" t="str">
        <f>M1D!A30</f>
        <v>28.</v>
      </c>
      <c r="B35" s="19" t="str">
        <f>M1D!B30</f>
        <v>30/2018</v>
      </c>
      <c r="C35" s="90" t="str">
        <f>M1D!C30</f>
        <v>Miletić Vladimir</v>
      </c>
      <c r="D35" s="91"/>
      <c r="E35" s="16" t="str">
        <f>IF(AND(Osvojeni!O35="",Osvojeni!P35=""),"",SUM(Osvojeni!O35,Osvojeni!P35))</f>
        <v/>
      </c>
      <c r="F35" s="16" t="str">
        <f>IF(AND(Osvojeni!R35="",Osvojeni!S35=""),"",IF(Osvojeni!S35="",Osvojeni!R35,Osvojeni!S35))</f>
        <v/>
      </c>
      <c r="G35" s="17" t="str">
        <f>IF(Osvojeni!T35="","",Osvojeni!T35)</f>
        <v/>
      </c>
      <c r="H35" s="17" t="str">
        <f>IF(Osvojeni!U35="","",Osvojeni!U35)</f>
        <v/>
      </c>
    </row>
    <row r="36" spans="1:8" ht="15" customHeight="1" x14ac:dyDescent="0.2">
      <c r="A36" s="18" t="str">
        <f>M1D!A31</f>
        <v>29.</v>
      </c>
      <c r="B36" s="19" t="str">
        <f>M1D!B31</f>
        <v>31/2018</v>
      </c>
      <c r="C36" s="90" t="str">
        <f>M1D!C31</f>
        <v>Čoković Adnan</v>
      </c>
      <c r="D36" s="91"/>
      <c r="E36" s="16">
        <f>IF(AND(Osvojeni!O36="",Osvojeni!P36=""),"",SUM(Osvojeni!O36,Osvojeni!P36))</f>
        <v>35</v>
      </c>
      <c r="F36" s="16">
        <f>IF(AND(Osvojeni!R36="",Osvojeni!S36=""),"",IF(Osvojeni!S36="",Osvojeni!R36,Osvojeni!S36))</f>
        <v>6</v>
      </c>
      <c r="G36" s="17" t="str">
        <f>IF(Osvojeni!T36="","",Osvojeni!T36)</f>
        <v/>
      </c>
      <c r="H36" s="17" t="str">
        <f>IF(Osvojeni!U36="","",Osvojeni!U36)</f>
        <v>E</v>
      </c>
    </row>
    <row r="37" spans="1:8" ht="15" customHeight="1" x14ac:dyDescent="0.2">
      <c r="A37" s="18" t="str">
        <f>M1D!A32</f>
        <v>30.</v>
      </c>
      <c r="B37" s="19" t="str">
        <f>M1D!B32</f>
        <v>32/2018</v>
      </c>
      <c r="C37" s="90" t="str">
        <f>M1D!C32</f>
        <v>Pejović Vasilisa</v>
      </c>
      <c r="D37" s="91"/>
      <c r="E37" s="16">
        <f>IF(AND(Osvojeni!O37="",Osvojeni!P37=""),"",SUM(Osvojeni!O37,Osvojeni!P37))</f>
        <v>4</v>
      </c>
      <c r="F37" s="16">
        <f>IF(AND(Osvojeni!R37="",Osvojeni!S37=""),"",IF(Osvojeni!S37="",Osvojeni!R37,Osvojeni!S37))</f>
        <v>7</v>
      </c>
      <c r="G37" s="17" t="str">
        <f>IF(Osvojeni!T37="","",Osvojeni!T37)</f>
        <v/>
      </c>
      <c r="H37" s="17" t="str">
        <f>IF(Osvojeni!U37="","",Osvojeni!U37)</f>
        <v>F</v>
      </c>
    </row>
    <row r="38" spans="1:8" ht="15" customHeight="1" x14ac:dyDescent="0.2">
      <c r="A38" s="18" t="str">
        <f>M1D!A33</f>
        <v>31.</v>
      </c>
      <c r="B38" s="19" t="str">
        <f>M1D!B33</f>
        <v>33/2018</v>
      </c>
      <c r="C38" s="90" t="str">
        <f>M1D!C33</f>
        <v>Radnjić Natalija</v>
      </c>
      <c r="D38" s="91"/>
      <c r="E38" s="16">
        <f>IF(AND(Osvojeni!O38="",Osvojeni!P38=""),"",SUM(Osvojeni!O38,Osvojeni!P38))</f>
        <v>19.5</v>
      </c>
      <c r="F38" s="16">
        <f>IF(AND(Osvojeni!R38="",Osvojeni!S38=""),"",IF(Osvojeni!S38="",Osvojeni!R38,Osvojeni!S38))</f>
        <v>2</v>
      </c>
      <c r="G38" s="17" t="str">
        <f>IF(Osvojeni!T38="","",Osvojeni!T38)</f>
        <v/>
      </c>
      <c r="H38" s="17" t="str">
        <f>IF(Osvojeni!U38="","",Osvojeni!U38)</f>
        <v>F</v>
      </c>
    </row>
    <row r="39" spans="1:8" ht="15" customHeight="1" x14ac:dyDescent="0.2">
      <c r="A39" s="18" t="str">
        <f>M1D!A34</f>
        <v>32.</v>
      </c>
      <c r="B39" s="19" t="str">
        <f>M1D!B34</f>
        <v>34/2018</v>
      </c>
      <c r="C39" s="90" t="str">
        <f>M1D!C34</f>
        <v>Radulović Ana</v>
      </c>
      <c r="D39" s="91"/>
      <c r="E39" s="16">
        <f>IF(AND(Osvojeni!O39="",Osvojeni!P39=""),"",SUM(Osvojeni!O39,Osvojeni!P39))</f>
        <v>6</v>
      </c>
      <c r="F39" s="16">
        <f>IF(AND(Osvojeni!R39="",Osvojeni!S39=""),"",IF(Osvojeni!S39="",Osvojeni!R39,Osvojeni!S39))</f>
        <v>3</v>
      </c>
      <c r="G39" s="17" t="str">
        <f>IF(Osvojeni!T39="","",Osvojeni!T39)</f>
        <v/>
      </c>
      <c r="H39" s="17" t="str">
        <f>IF(Osvojeni!U39="","",Osvojeni!U39)</f>
        <v>F</v>
      </c>
    </row>
    <row r="40" spans="1:8" ht="15" customHeight="1" x14ac:dyDescent="0.2">
      <c r="A40" s="18" t="str">
        <f>M1D!A35</f>
        <v>33.</v>
      </c>
      <c r="B40" s="19" t="str">
        <f>M1D!B35</f>
        <v>35/2018</v>
      </c>
      <c r="C40" s="90" t="str">
        <f>M1D!C35</f>
        <v>Karličić Milica</v>
      </c>
      <c r="D40" s="91"/>
      <c r="E40" s="16" t="str">
        <f>IF(AND(Osvojeni!O40="",Osvojeni!P40=""),"",SUM(Osvojeni!O40,Osvojeni!P40))</f>
        <v/>
      </c>
      <c r="F40" s="16" t="str">
        <f>IF(AND(Osvojeni!R40="",Osvojeni!S40=""),"",IF(Osvojeni!S40="",Osvojeni!R40,Osvojeni!S40))</f>
        <v/>
      </c>
      <c r="G40" s="17" t="str">
        <f>IF(Osvojeni!T40="","",Osvojeni!T40)</f>
        <v/>
      </c>
      <c r="H40" s="17" t="str">
        <f>IF(Osvojeni!U40="","",Osvojeni!U40)</f>
        <v/>
      </c>
    </row>
    <row r="41" spans="1:8" ht="15" customHeight="1" x14ac:dyDescent="0.2">
      <c r="A41" s="18" t="str">
        <f>M1D!A36</f>
        <v>34.</v>
      </c>
      <c r="B41" s="19" t="str">
        <f>M1D!B36</f>
        <v>36/2018</v>
      </c>
      <c r="C41" s="90" t="str">
        <f>M1D!C36</f>
        <v>Damjanović Hajdana</v>
      </c>
      <c r="D41" s="91"/>
      <c r="E41" s="16" t="str">
        <f>IF(AND(Osvojeni!O41="",Osvojeni!P41=""),"",SUM(Osvojeni!O41,Osvojeni!P41))</f>
        <v/>
      </c>
      <c r="F41" s="16" t="str">
        <f>IF(AND(Osvojeni!R41="",Osvojeni!S41=""),"",IF(Osvojeni!S41="",Osvojeni!R41,Osvojeni!S41))</f>
        <v/>
      </c>
      <c r="G41" s="17" t="str">
        <f>IF(Osvojeni!T41="","",Osvojeni!T41)</f>
        <v/>
      </c>
      <c r="H41" s="17" t="str">
        <f>IF(Osvojeni!U41="","",Osvojeni!U41)</f>
        <v/>
      </c>
    </row>
    <row r="42" spans="1:8" ht="15" customHeight="1" x14ac:dyDescent="0.2">
      <c r="A42" s="18" t="str">
        <f>M1D!A37</f>
        <v>35.</v>
      </c>
      <c r="B42" s="19" t="str">
        <f>M1D!B37</f>
        <v>37/2018</v>
      </c>
      <c r="C42" s="90" t="str">
        <f>M1D!C37</f>
        <v>Bulajić Jovana</v>
      </c>
      <c r="D42" s="91"/>
      <c r="E42" s="16">
        <f>IF(AND(Osvojeni!O42="",Osvojeni!P42=""),"",SUM(Osvojeni!O42,Osvojeni!P42))</f>
        <v>31</v>
      </c>
      <c r="F42" s="16">
        <f>IF(AND(Osvojeni!R42="",Osvojeni!S42=""),"",IF(Osvojeni!S42="",Osvojeni!R42,Osvojeni!S42))</f>
        <v>9</v>
      </c>
      <c r="G42" s="17" t="str">
        <f>IF(Osvojeni!T42="","",Osvojeni!T42)</f>
        <v/>
      </c>
      <c r="H42" s="17" t="str">
        <f>IF(Osvojeni!U42="","",Osvojeni!U42)</f>
        <v>E</v>
      </c>
    </row>
    <row r="43" spans="1:8" ht="15" customHeight="1" x14ac:dyDescent="0.2">
      <c r="A43" s="18" t="str">
        <f>M1D!A38</f>
        <v>36.</v>
      </c>
      <c r="B43" s="19" t="str">
        <f>M1D!B38</f>
        <v>38/2018</v>
      </c>
      <c r="C43" s="90" t="str">
        <f>M1D!C38</f>
        <v>Krnić Admir</v>
      </c>
      <c r="D43" s="91"/>
      <c r="E43" s="16">
        <f>IF(AND(Osvojeni!O43="",Osvojeni!P43=""),"",SUM(Osvojeni!O43,Osvojeni!P43))</f>
        <v>49</v>
      </c>
      <c r="F43" s="16">
        <f>IF(AND(Osvojeni!R43="",Osvojeni!S43=""),"",IF(Osvojeni!S43="",Osvojeni!R43,Osvojeni!S43))</f>
        <v>46</v>
      </c>
      <c r="G43" s="17" t="str">
        <f>IF(Osvojeni!T43="","",Osvojeni!T43)</f>
        <v/>
      </c>
      <c r="H43" s="17" t="str">
        <f>IF(Osvojeni!U43="","",Osvojeni!U43)</f>
        <v>A</v>
      </c>
    </row>
    <row r="44" spans="1:8" ht="15" customHeight="1" x14ac:dyDescent="0.2">
      <c r="A44" s="18" t="str">
        <f>M1D!A39</f>
        <v>37.</v>
      </c>
      <c r="B44" s="19" t="str">
        <f>M1D!B39</f>
        <v>39/2018</v>
      </c>
      <c r="C44" s="90" t="str">
        <f>M1D!C39</f>
        <v>Blečić Andrijana</v>
      </c>
      <c r="D44" s="91"/>
      <c r="E44" s="16">
        <f>IF(AND(Osvojeni!O44="",Osvojeni!P44=""),"",SUM(Osvojeni!O44,Osvojeni!P44))</f>
        <v>37.5</v>
      </c>
      <c r="F44" s="16">
        <f>IF(AND(Osvojeni!R44="",Osvojeni!S44=""),"",IF(Osvojeni!S44="",Osvojeni!R44,Osvojeni!S44))</f>
        <v>33</v>
      </c>
      <c r="G44" s="17" t="str">
        <f>IF(Osvojeni!T44="","",Osvojeni!T44)</f>
        <v/>
      </c>
      <c r="H44" s="17" t="str">
        <f>IF(Osvojeni!U44="","",Osvojeni!U44)</f>
        <v>C</v>
      </c>
    </row>
    <row r="45" spans="1:8" ht="15" customHeight="1" x14ac:dyDescent="0.2">
      <c r="A45" s="18" t="str">
        <f>M1D!A40</f>
        <v>38.</v>
      </c>
      <c r="B45" s="19" t="str">
        <f>M1D!B40</f>
        <v>40/2018</v>
      </c>
      <c r="C45" s="90" t="str">
        <f>M1D!C40</f>
        <v>Rovčanin Raden</v>
      </c>
      <c r="D45" s="91"/>
      <c r="E45" s="16">
        <f>IF(AND(Osvojeni!O45="",Osvojeni!P45=""),"",SUM(Osvojeni!O45,Osvojeni!P45))</f>
        <v>23.5</v>
      </c>
      <c r="F45" s="16">
        <f>IF(AND(Osvojeni!R45="",Osvojeni!S45=""),"",IF(Osvojeni!S45="",Osvojeni!R45,Osvojeni!S45))</f>
        <v>12</v>
      </c>
      <c r="G45" s="17" t="str">
        <f>IF(Osvojeni!T45="","",Osvojeni!T45)</f>
        <v/>
      </c>
      <c r="H45" s="17" t="str">
        <f>IF(Osvojeni!U45="","",Osvojeni!U45)</f>
        <v>F</v>
      </c>
    </row>
    <row r="46" spans="1:8" ht="15" customHeight="1" x14ac:dyDescent="0.2">
      <c r="A46" s="18" t="str">
        <f>M1D!A41</f>
        <v>39.</v>
      </c>
      <c r="B46" s="19" t="str">
        <f>M1D!B41</f>
        <v>41/2018</v>
      </c>
      <c r="C46" s="90" t="str">
        <f>M1D!C41</f>
        <v>Dedeić Milka</v>
      </c>
      <c r="D46" s="91"/>
      <c r="E46" s="16">
        <f>IF(AND(Osvojeni!O46="",Osvojeni!P46=""),"",SUM(Osvojeni!O46,Osvojeni!P46))</f>
        <v>27</v>
      </c>
      <c r="F46" s="16">
        <f>IF(AND(Osvojeni!R46="",Osvojeni!S46=""),"",IF(Osvojeni!S46="",Osvojeni!R46,Osvojeni!S46))</f>
        <v>3</v>
      </c>
      <c r="G46" s="17" t="str">
        <f>IF(Osvojeni!T46="","",Osvojeni!T46)</f>
        <v/>
      </c>
      <c r="H46" s="17" t="str">
        <f>IF(Osvojeni!U46="","",Osvojeni!U46)</f>
        <v>E</v>
      </c>
    </row>
    <row r="47" spans="1:8" ht="15" customHeight="1" x14ac:dyDescent="0.2">
      <c r="A47" s="18" t="str">
        <f>M1D!A42</f>
        <v>40.</v>
      </c>
      <c r="B47" s="19" t="str">
        <f>M1D!B42</f>
        <v>42/2018</v>
      </c>
      <c r="C47" s="90" t="str">
        <f>M1D!C42</f>
        <v>Bektešević Bakir</v>
      </c>
      <c r="D47" s="91"/>
      <c r="E47" s="16" t="str">
        <f>IF(AND(Osvojeni!O47="",Osvojeni!P47=""),"",SUM(Osvojeni!O47,Osvojeni!P47))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x14ac:dyDescent="0.2">
      <c r="A48" s="18" t="str">
        <f>M1D!A43</f>
        <v>41.</v>
      </c>
      <c r="B48" s="19" t="str">
        <f>M1D!B43</f>
        <v>43/2018</v>
      </c>
      <c r="C48" s="90" t="str">
        <f>M1D!C43</f>
        <v>Cmiljanić Dunja</v>
      </c>
      <c r="D48" s="91"/>
      <c r="E48" s="16">
        <f>IF(AND(Osvojeni!O48="",Osvojeni!P48=""),"",SUM(Osvojeni!O48,Osvojeni!P48))</f>
        <v>35</v>
      </c>
      <c r="F48" s="16">
        <f>IF(AND(Osvojeni!R48="",Osvojeni!S48=""),"",IF(Osvojeni!S48="",Osvojeni!R48,Osvojeni!S48))</f>
        <v>17</v>
      </c>
      <c r="G48" s="17" t="str">
        <f>IF(Osvojeni!T48="","",Osvojeni!T48)</f>
        <v/>
      </c>
      <c r="H48" s="17" t="str">
        <f>IF(Osvojeni!U48="","",Osvojeni!U48)</f>
        <v>E</v>
      </c>
    </row>
    <row r="49" spans="1:8" ht="15" customHeight="1" x14ac:dyDescent="0.2">
      <c r="A49" s="18" t="str">
        <f>M1D!A44</f>
        <v>42.</v>
      </c>
      <c r="B49" s="19" t="str">
        <f>M1D!B44</f>
        <v>44/2018</v>
      </c>
      <c r="C49" s="90" t="str">
        <f>M1D!C44</f>
        <v>Jovanović Milutin</v>
      </c>
      <c r="D49" s="91"/>
      <c r="E49" s="16" t="str">
        <f>IF(AND(Osvojeni!O49="",Osvojeni!P49=""),"",SUM(Osvojeni!O49,Osvojeni!P49))</f>
        <v/>
      </c>
      <c r="F49" s="16" t="str">
        <f>IF(AND(Osvojeni!R49="",Osvojeni!S49=""),"",IF(Osvojeni!S49="",Osvojeni!R49,Osvojeni!S49))</f>
        <v/>
      </c>
      <c r="G49" s="17" t="str">
        <f>IF(Osvojeni!T49="","",Osvojeni!T49)</f>
        <v/>
      </c>
      <c r="H49" s="17" t="str">
        <f>IF(Osvojeni!U49="","",Osvojeni!U49)</f>
        <v/>
      </c>
    </row>
    <row r="50" spans="1:8" ht="15" customHeight="1" x14ac:dyDescent="0.2">
      <c r="A50" s="18" t="str">
        <f>M1D!A45</f>
        <v>43.</v>
      </c>
      <c r="B50" s="19" t="str">
        <f>M1D!B45</f>
        <v>45/2018</v>
      </c>
      <c r="C50" s="90" t="str">
        <f>M1D!C45</f>
        <v>Žunjić Predrag</v>
      </c>
      <c r="D50" s="91"/>
      <c r="E50" s="16">
        <f>IF(AND(Osvojeni!O50="",Osvojeni!P50=""),"",SUM(Osvojeni!O50,Osvojeni!P50))</f>
        <v>24.5</v>
      </c>
      <c r="F50" s="16">
        <f>IF(AND(Osvojeni!R50="",Osvojeni!S50=""),"",IF(Osvojeni!S50="",Osvojeni!R50,Osvojeni!S50))</f>
        <v>25.5</v>
      </c>
      <c r="G50" s="17" t="str">
        <f>IF(Osvojeni!T50="","",Osvojeni!T50)</f>
        <v/>
      </c>
      <c r="H50" s="17" t="str">
        <f>IF(Osvojeni!U50="","",Osvojeni!U50)</f>
        <v>E</v>
      </c>
    </row>
    <row r="51" spans="1:8" ht="15" customHeight="1" x14ac:dyDescent="0.2">
      <c r="A51" s="18" t="str">
        <f>M1D!A46</f>
        <v>44.</v>
      </c>
      <c r="B51" s="19" t="str">
        <f>M1D!B46</f>
        <v>46/2018</v>
      </c>
      <c r="C51" s="90" t="str">
        <f>M1D!C46</f>
        <v>Popović Nikola</v>
      </c>
      <c r="D51" s="91"/>
      <c r="E51" s="16">
        <f>IF(AND(Osvojeni!O51="",Osvojeni!P51=""),"",SUM(Osvojeni!O51,Osvojeni!P51))</f>
        <v>26.5</v>
      </c>
      <c r="F51" s="16">
        <f>IF(AND(Osvojeni!R51="",Osvojeni!S51=""),"",IF(Osvojeni!S51="",Osvojeni!R51,Osvojeni!S51))</f>
        <v>28</v>
      </c>
      <c r="G51" s="17" t="str">
        <f>IF(Osvojeni!T51="","",Osvojeni!T51)</f>
        <v/>
      </c>
      <c r="H51" s="17" t="str">
        <f>IF(Osvojeni!U51="","",Osvojeni!U51)</f>
        <v>E</v>
      </c>
    </row>
    <row r="52" spans="1:8" ht="15" customHeight="1" x14ac:dyDescent="0.2">
      <c r="A52" s="18" t="str">
        <f>M1D!A47</f>
        <v>45.</v>
      </c>
      <c r="B52" s="19" t="str">
        <f>M1D!B47</f>
        <v>47/2018</v>
      </c>
      <c r="C52" s="90" t="str">
        <f>M1D!C47</f>
        <v>Knežević Vaso</v>
      </c>
      <c r="D52" s="91"/>
      <c r="E52" s="16" t="str">
        <f>IF(AND(Osvojeni!O52="",Osvojeni!P52=""),"",SUM(Osvojeni!O52,Osvojeni!P52))</f>
        <v/>
      </c>
      <c r="F52" s="16" t="str">
        <f>IF(AND(Osvojeni!R52="",Osvojeni!S52=""),"",IF(Osvojeni!S52="",Osvojeni!R52,Osvojeni!S52))</f>
        <v/>
      </c>
      <c r="G52" s="17" t="str">
        <f>IF(Osvojeni!T52="","",Osvojeni!T52)</f>
        <v/>
      </c>
      <c r="H52" s="17" t="str">
        <f>IF(Osvojeni!U52="","",Osvojeni!U52)</f>
        <v/>
      </c>
    </row>
    <row r="53" spans="1:8" ht="15" customHeight="1" x14ac:dyDescent="0.2">
      <c r="A53" s="18" t="str">
        <f>M1D!A48</f>
        <v>46.</v>
      </c>
      <c r="B53" s="19" t="str">
        <f>M1D!B48</f>
        <v>48/2018</v>
      </c>
      <c r="C53" s="90" t="str">
        <f>M1D!C48</f>
        <v>Mićović Kristina</v>
      </c>
      <c r="D53" s="91"/>
      <c r="E53" s="16">
        <f>IF(AND(Osvojeni!O53="",Osvojeni!P53=""),"",SUM(Osvojeni!O53,Osvojeni!P53))</f>
        <v>26.5</v>
      </c>
      <c r="F53" s="16">
        <f>IF(AND(Osvojeni!R53="",Osvojeni!S53=""),"",IF(Osvojeni!S53="",Osvojeni!R53,Osvojeni!S53))</f>
        <v>23.5</v>
      </c>
      <c r="G53" s="17" t="str">
        <f>IF(Osvojeni!T53="","",Osvojeni!T53)</f>
        <v/>
      </c>
      <c r="H53" s="17" t="str">
        <f>IF(Osvojeni!U53="","",Osvojeni!U53)</f>
        <v>E</v>
      </c>
    </row>
    <row r="54" spans="1:8" ht="15" customHeight="1" x14ac:dyDescent="0.2">
      <c r="A54" s="18" t="str">
        <f>M1D!A49</f>
        <v>47.</v>
      </c>
      <c r="B54" s="19" t="str">
        <f>M1D!B49</f>
        <v>49/2018</v>
      </c>
      <c r="C54" s="90" t="str">
        <f>M1D!C49</f>
        <v>Vučinić Ružica</v>
      </c>
      <c r="D54" s="91"/>
      <c r="E54" s="16" t="str">
        <f>IF(AND(Osvojeni!O54="",Osvojeni!P54=""),"",SUM(Osvojeni!O54,Osvojeni!P54))</f>
        <v/>
      </c>
      <c r="F54" s="16" t="str">
        <f>IF(AND(Osvojeni!R54="",Osvojeni!S54=""),"",IF(Osvojeni!S54="",Osvojeni!R54,Osvojeni!S54))</f>
        <v/>
      </c>
      <c r="G54" s="17" t="str">
        <f>IF(Osvojeni!T54="","",Osvojeni!T54)</f>
        <v/>
      </c>
      <c r="H54" s="17" t="str">
        <f>IF(Osvojeni!U54="","",Osvojeni!U54)</f>
        <v/>
      </c>
    </row>
    <row r="55" spans="1:8" ht="15" customHeight="1" x14ac:dyDescent="0.2">
      <c r="A55" s="18" t="str">
        <f>M1D!A50</f>
        <v>48.</v>
      </c>
      <c r="B55" s="19" t="str">
        <f>M1D!B50</f>
        <v>50/2018</v>
      </c>
      <c r="C55" s="90" t="str">
        <f>M1D!C50</f>
        <v>Vuković Bobana</v>
      </c>
      <c r="D55" s="91"/>
      <c r="E55" s="16" t="str">
        <f>IF(AND(Osvojeni!O55="",Osvojeni!P55=""),"",SUM(Osvojeni!O55,Osvojeni!P55))</f>
        <v/>
      </c>
      <c r="F55" s="16" t="str">
        <f>IF(AND(Osvojeni!R55="",Osvojeni!S55=""),"",IF(Osvojeni!S55="",Osvojeni!R55,Osvojeni!S55))</f>
        <v/>
      </c>
      <c r="G55" s="17" t="str">
        <f>IF(Osvojeni!T55="","",Osvojeni!T55)</f>
        <v/>
      </c>
      <c r="H55" s="17" t="str">
        <f>IF(Osvojeni!U55="","",Osvojeni!U55)</f>
        <v/>
      </c>
    </row>
    <row r="56" spans="1:8" ht="15" customHeight="1" x14ac:dyDescent="0.2">
      <c r="A56" s="18" t="str">
        <f>M1D!A51</f>
        <v>49.</v>
      </c>
      <c r="B56" s="19" t="str">
        <f>M1D!B51</f>
        <v>51/2018</v>
      </c>
      <c r="C56" s="90" t="str">
        <f>M1D!C51</f>
        <v>Krnić Enida</v>
      </c>
      <c r="D56" s="91"/>
      <c r="E56" s="16">
        <f>IF(AND(Osvojeni!O56="",Osvojeni!P56=""),"",SUM(Osvojeni!O56,Osvojeni!P56))</f>
        <v>45</v>
      </c>
      <c r="F56" s="16">
        <f>IF(AND(Osvojeni!R56="",Osvojeni!S56=""),"",IF(Osvojeni!S56="",Osvojeni!R56,Osvojeni!S56))</f>
        <v>50</v>
      </c>
      <c r="G56" s="17" t="str">
        <f>IF(Osvojeni!T56="","",Osvojeni!T56)</f>
        <v/>
      </c>
      <c r="H56" s="17" t="str">
        <f>IF(Osvojeni!U56="","",Osvojeni!U56)</f>
        <v>A</v>
      </c>
    </row>
    <row r="57" spans="1:8" ht="15" customHeight="1" x14ac:dyDescent="0.2">
      <c r="A57" s="18" t="str">
        <f>M1D!A52</f>
        <v>50.</v>
      </c>
      <c r="B57" s="19" t="str">
        <f>M1D!B52</f>
        <v>15/2017</v>
      </c>
      <c r="C57" s="90" t="str">
        <f>M1D!C52</f>
        <v>Bajraktarević Džanan</v>
      </c>
      <c r="D57" s="91"/>
      <c r="E57" s="16">
        <f>IF(AND(Osvojeni!O57="",Osvojeni!P57=""),"",SUM(Osvojeni!O57,Osvojeni!P57))</f>
        <v>8</v>
      </c>
      <c r="F57" s="16" t="str">
        <f>IF(AND(Osvojeni!R57="",Osvojeni!S57=""),"",IF(Osvojeni!S57="",Osvojeni!R57,Osvojeni!S57))</f>
        <v/>
      </c>
      <c r="G57" s="17" t="str">
        <f>IF(Osvojeni!T57="","",Osvojeni!T57)</f>
        <v/>
      </c>
      <c r="H57" s="17" t="str">
        <f>IF(Osvojeni!U57="","",Osvojeni!U57)</f>
        <v>F</v>
      </c>
    </row>
  </sheetData>
  <sheetProtection selectLockedCells="1" selectUnlockedCells="1"/>
  <mergeCells count="64"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2019-07-01T09:47:28Z</dcterms:modified>
</cp:coreProperties>
</file>