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'C-smjer'!$4:$6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U7" i="8" l="1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5" i="8"/>
  <c r="U36" i="8"/>
  <c r="U37" i="8"/>
  <c r="U38" i="8"/>
  <c r="U39" i="8"/>
  <c r="U40" i="8"/>
  <c r="U41" i="8"/>
  <c r="U42" i="8"/>
  <c r="U43" i="8"/>
  <c r="U44" i="8"/>
  <c r="U45" i="8"/>
  <c r="E102" i="11" l="1"/>
  <c r="E106" i="11"/>
  <c r="E103" i="11"/>
  <c r="E105" i="11"/>
  <c r="E104" i="11"/>
  <c r="A98" i="11" l="1"/>
  <c r="B98" i="11"/>
  <c r="A99" i="11"/>
  <c r="B99" i="11"/>
  <c r="A9" i="11" l="1"/>
  <c r="B9" i="11"/>
  <c r="A10" i="11"/>
  <c r="B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B8" i="11"/>
  <c r="A8" i="11"/>
</calcChain>
</file>

<file path=xl/sharedStrings.xml><?xml version="1.0" encoding="utf-8"?>
<sst xmlns="http://schemas.openxmlformats.org/spreadsheetml/2006/main" count="130" uniqueCount="126">
  <si>
    <t>III</t>
  </si>
  <si>
    <t>II</t>
  </si>
  <si>
    <t>I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</si>
  <si>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</si>
  <si>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</si>
  <si>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</si>
  <si>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</si>
  <si>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</si>
  <si>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</si>
  <si>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</si>
  <si>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</si>
  <si>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</si>
  <si>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</si>
  <si>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</si>
  <si>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</si>
  <si>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</si>
  <si>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</si>
  <si>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</si>
  <si>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</si>
  <si>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</si>
  <si>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</si>
  <si>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</si>
  <si>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</si>
  <si>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</si>
  <si>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</si>
  <si>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4/19</t>
  </si>
  <si>
    <t>Nikola Zečević</t>
  </si>
  <si>
    <t>8/19</t>
  </si>
  <si>
    <t>Ksenija Peruničić</t>
  </si>
  <si>
    <t>11/19</t>
  </si>
  <si>
    <t>Nikola Lešić</t>
  </si>
  <si>
    <t>12/19</t>
  </si>
  <si>
    <t>Aleksa Rabrenović</t>
  </si>
  <si>
    <t>14/19</t>
  </si>
  <si>
    <t>Marija Stijović</t>
  </si>
  <si>
    <t>22/19</t>
  </si>
  <si>
    <t>Savo Drobnjak</t>
  </si>
  <si>
    <t>35/19</t>
  </si>
  <si>
    <t>Vedad Selmanović</t>
  </si>
  <si>
    <t>37/19</t>
  </si>
  <si>
    <t>Milica Fatić</t>
  </si>
  <si>
    <t>45/19</t>
  </si>
  <si>
    <t>Vuk Knežević</t>
  </si>
  <si>
    <t>48/19</t>
  </si>
  <si>
    <t>Teodora Benić</t>
  </si>
  <si>
    <t>48/14</t>
  </si>
  <si>
    <t>Ivana Praščević</t>
  </si>
  <si>
    <t>Nastavnik: prof. dr Biljana Zeković</t>
  </si>
  <si>
    <t>2/20</t>
  </si>
  <si>
    <t>Matija Veljović</t>
  </si>
  <si>
    <t>3/20</t>
  </si>
  <si>
    <t>Nikolina Nikolić</t>
  </si>
  <si>
    <t>13/20</t>
  </si>
  <si>
    <t>Teodora Popović</t>
  </si>
  <si>
    <t>16/20</t>
  </si>
  <si>
    <t>Mia Alković</t>
  </si>
  <si>
    <t>18/20</t>
  </si>
  <si>
    <t>Strahinja Đilas</t>
  </si>
  <si>
    <t>22/20</t>
  </si>
  <si>
    <t>Milutin Kankaraš</t>
  </si>
  <si>
    <t>25/20</t>
  </si>
  <si>
    <t>Balša Bubanja</t>
  </si>
  <si>
    <t>27/20</t>
  </si>
  <si>
    <t>Nikolina Šćekić</t>
  </si>
  <si>
    <t>47/20</t>
  </si>
  <si>
    <t>Dragan Pehar</t>
  </si>
  <si>
    <t>53/20</t>
  </si>
  <si>
    <t>Aleksandar Dragaš</t>
  </si>
  <si>
    <t>9/19</t>
  </si>
  <si>
    <t>Bodin Orlandić</t>
  </si>
  <si>
    <t>Marija Petrović</t>
  </si>
  <si>
    <t>7/21</t>
  </si>
  <si>
    <t>Tijana Rakočević</t>
  </si>
  <si>
    <t>8/21</t>
  </si>
  <si>
    <t>Aleksandar Tomašević</t>
  </si>
  <si>
    <t>11/21</t>
  </si>
  <si>
    <t>Jovana Mandić</t>
  </si>
  <si>
    <t>14/21</t>
  </si>
  <si>
    <t>Saša Drašković</t>
  </si>
  <si>
    <t>15/21</t>
  </si>
  <si>
    <t>Marko Mešter</t>
  </si>
  <si>
    <t>17/21</t>
  </si>
  <si>
    <t>Jelena Savić</t>
  </si>
  <si>
    <t>20/21</t>
  </si>
  <si>
    <t>Jovan Nikolić</t>
  </si>
  <si>
    <t>23/21</t>
  </si>
  <si>
    <t>Danilo Vujović</t>
  </si>
  <si>
    <t>25/21</t>
  </si>
  <si>
    <t>Luka Šućur</t>
  </si>
  <si>
    <t>29/21</t>
  </si>
  <si>
    <t>Špiro Mugoša</t>
  </si>
  <si>
    <t>37/21</t>
  </si>
  <si>
    <t>Sara Ristović</t>
  </si>
  <si>
    <t>39/21</t>
  </si>
  <si>
    <t>Andrija Kljajević</t>
  </si>
  <si>
    <t>43/21</t>
  </si>
  <si>
    <t>Mirela Abazović</t>
  </si>
  <si>
    <t>45/21</t>
  </si>
  <si>
    <t>Marko Mašanović</t>
  </si>
  <si>
    <t>48/21</t>
  </si>
  <si>
    <t>Aleksa Šljivančanin</t>
  </si>
  <si>
    <t>53/21</t>
  </si>
  <si>
    <t>Ivana Obradović</t>
  </si>
  <si>
    <t>Dodatni poeni</t>
  </si>
  <si>
    <t>Z</t>
  </si>
  <si>
    <t>T</t>
  </si>
  <si>
    <t>K1</t>
  </si>
  <si>
    <t>K2</t>
  </si>
  <si>
    <t>E</t>
  </si>
  <si>
    <t>D</t>
  </si>
  <si>
    <t>F</t>
  </si>
  <si>
    <t>C</t>
  </si>
  <si>
    <t>B</t>
  </si>
  <si>
    <t>A</t>
  </si>
  <si>
    <t>Statistika</t>
  </si>
  <si>
    <t>Prisustvo nastavi</t>
  </si>
  <si>
    <t>S1-I</t>
  </si>
  <si>
    <t>S2-I</t>
  </si>
  <si>
    <t>S1-II</t>
  </si>
  <si>
    <t>S2-II</t>
  </si>
  <si>
    <t>S1-T</t>
  </si>
  <si>
    <t>S1-Z</t>
  </si>
  <si>
    <t>S2-T</t>
  </si>
  <si>
    <t>S2-Z</t>
  </si>
  <si>
    <t>Saradnik: MSc Anton Gjokaj</t>
  </si>
  <si>
    <t>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</si>
</sst>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72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38" fillId="0" borderId="0" xfId="42" applyFont="1"/>
    <xf numFmtId="0" fontId="39" fillId="0" borderId="0" xfId="42" applyFont="1"/>
    <xf numFmtId="0" fontId="39" fillId="0" borderId="0" xfId="42" applyFont="1" applyAlignment="1">
      <alignment horizontal="center"/>
    </xf>
    <xf numFmtId="0" fontId="39" fillId="34" borderId="0" xfId="42" applyFont="1" applyFill="1" applyAlignment="1">
      <alignment horizontal="center"/>
    </xf>
    <xf numFmtId="164" fontId="35" fillId="0" borderId="19" xfId="0" applyNumberFormat="1" applyFont="1" applyBorder="1" applyAlignment="1">
      <alignment horizontal="center" vertical="center"/>
    </xf>
    <xf numFmtId="164" fontId="18" fillId="0" borderId="19" xfId="42" applyNumberFormat="1" applyFont="1" applyFill="1" applyBorder="1" applyAlignment="1">
      <alignment horizontal="center"/>
    </xf>
    <xf numFmtId="2" fontId="21" fillId="34" borderId="10" xfId="42" applyNumberFormat="1" applyFont="1" applyFill="1" applyBorder="1" applyAlignment="1">
      <alignment horizontal="center"/>
    </xf>
    <xf numFmtId="0" fontId="38" fillId="34" borderId="0" xfId="42" applyFont="1" applyFill="1" applyAlignment="1">
      <alignment horizontal="center"/>
    </xf>
    <xf numFmtId="0" fontId="38" fillId="0" borderId="0" xfId="42" applyFont="1" applyAlignment="1">
      <alignment horizontal="center"/>
    </xf>
    <xf numFmtId="0" fontId="18" fillId="34" borderId="19" xfId="42" applyFill="1" applyBorder="1" applyAlignment="1">
      <alignment horizontal="center"/>
    </xf>
    <xf numFmtId="0" fontId="24" fillId="0" borderId="10" xfId="42" applyFont="1" applyBorder="1" applyAlignment="1">
      <alignment horizontal="center" wrapText="1"/>
    </xf>
    <xf numFmtId="0" fontId="18" fillId="34" borderId="19" xfId="42" applyFill="1" applyBorder="1"/>
    <xf numFmtId="0" fontId="24" fillId="0" borderId="10" xfId="42" applyFont="1" applyBorder="1" applyAlignment="1">
      <alignment horizontal="left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  <xf numFmtId="49" fontId="40" fillId="0" borderId="19" xfId="44" applyNumberFormat="1" applyFont="1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workbookViewId="0">
      <selection activeCell="K8" sqref="K8"/>
    </sheetView>
  </sheetViews>
  <sheetFormatPr defaultRowHeight="12.75" x14ac:dyDescent="0.2"/>
  <cols>
    <col min="1" max="1" width="10.42578125" style="1" customWidth="1"/>
    <col min="2" max="2" width="22.140625" style="1" customWidth="1"/>
    <col min="3" max="3" width="6.42578125" style="1" customWidth="1"/>
    <col min="4" max="4" width="5.28515625" style="1" customWidth="1"/>
    <col min="5" max="5" width="5" style="1" customWidth="1"/>
    <col min="6" max="6" width="5.140625" style="1" customWidth="1"/>
    <col min="7" max="7" width="4.42578125" style="1" customWidth="1"/>
    <col min="8" max="8" width="4.85546875" style="1" customWidth="1"/>
    <col min="9" max="10" width="6.42578125" style="1" customWidth="1"/>
    <col min="11" max="11" width="5.7109375" style="3" customWidth="1"/>
    <col min="12" max="13" width="6" style="1" customWidth="1"/>
    <col min="14" max="14" width="6" style="3" customWidth="1"/>
    <col min="15" max="19" width="5.7109375" style="1" customWidth="1"/>
    <col min="20" max="20" width="5.85546875" style="1" customWidth="1"/>
    <col min="21" max="21" width="7.42578125" style="1" customWidth="1"/>
    <col min="22" max="22" width="5.85546875" style="1" customWidth="1"/>
    <col min="23" max="23" width="9.140625" style="1"/>
    <col min="24" max="24" width="9.140625" style="22"/>
    <col min="25" max="16384" width="9.140625" style="1"/>
  </cols>
  <sheetData>
    <row r="1" spans="1:24" ht="23.25" customHeight="1" x14ac:dyDescent="0.2">
      <c r="A1" s="46" t="s">
        <v>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2"/>
      <c r="P1" s="12"/>
      <c r="Q1" s="12"/>
      <c r="R1" s="12"/>
      <c r="S1" s="12"/>
      <c r="T1" s="12"/>
      <c r="U1" s="47"/>
      <c r="V1" s="48"/>
    </row>
    <row r="2" spans="1:24" x14ac:dyDescent="0.2">
      <c r="A2" s="49" t="s">
        <v>23</v>
      </c>
      <c r="B2" s="49"/>
      <c r="C2" s="49"/>
      <c r="D2" s="49"/>
      <c r="E2" s="49"/>
      <c r="F2" s="49"/>
      <c r="G2" s="49"/>
      <c r="H2" s="49"/>
      <c r="I2" s="50" t="s">
        <v>17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4" ht="21" customHeight="1" x14ac:dyDescent="0.2">
      <c r="A3" s="51" t="s">
        <v>19</v>
      </c>
      <c r="B3" s="51"/>
      <c r="C3" s="51"/>
      <c r="D3" s="52" t="s">
        <v>22</v>
      </c>
      <c r="E3" s="52"/>
      <c r="F3" s="52"/>
      <c r="G3" s="53" t="s">
        <v>47</v>
      </c>
      <c r="H3" s="54"/>
      <c r="I3" s="54"/>
      <c r="J3" s="54"/>
      <c r="K3" s="54"/>
      <c r="L3" s="54"/>
      <c r="M3" s="34"/>
      <c r="N3" s="32"/>
      <c r="O3" s="55" t="s">
        <v>124</v>
      </c>
      <c r="P3" s="55"/>
      <c r="Q3" s="55"/>
      <c r="R3" s="55"/>
      <c r="S3" s="55"/>
      <c r="T3" s="55"/>
      <c r="U3" s="55"/>
      <c r="V3" s="55"/>
      <c r="W3" s="23"/>
      <c r="X3" s="23"/>
    </row>
    <row r="4" spans="1:24" ht="21" customHeight="1" thickBot="1" x14ac:dyDescent="0.25">
      <c r="A4" s="35" t="s">
        <v>8</v>
      </c>
      <c r="B4" s="37" t="s">
        <v>7</v>
      </c>
      <c r="C4" s="39" t="s">
        <v>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 t="s">
        <v>5</v>
      </c>
      <c r="V4" s="42" t="s">
        <v>4</v>
      </c>
      <c r="W4" s="23"/>
      <c r="X4" s="23"/>
    </row>
    <row r="5" spans="1:24" ht="21" customHeight="1" thickTop="1" thickBot="1" x14ac:dyDescent="0.25">
      <c r="A5" s="35"/>
      <c r="B5" s="37"/>
      <c r="C5" s="2"/>
      <c r="D5" s="44" t="s">
        <v>24</v>
      </c>
      <c r="E5" s="44"/>
      <c r="F5" s="44"/>
      <c r="G5" s="45" t="s">
        <v>103</v>
      </c>
      <c r="H5" s="44"/>
      <c r="I5" s="44" t="s">
        <v>3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0"/>
      <c r="V5" s="42"/>
      <c r="W5" s="23"/>
      <c r="X5" s="23"/>
    </row>
    <row r="6" spans="1:24" ht="21" customHeight="1" thickTop="1" thickBot="1" x14ac:dyDescent="0.25">
      <c r="A6" s="36"/>
      <c r="B6" s="38"/>
      <c r="C6" s="10" t="s">
        <v>115</v>
      </c>
      <c r="D6" s="11" t="s">
        <v>2</v>
      </c>
      <c r="E6" s="11" t="s">
        <v>1</v>
      </c>
      <c r="F6" s="11" t="s">
        <v>0</v>
      </c>
      <c r="G6" s="11" t="s">
        <v>106</v>
      </c>
      <c r="H6" s="11" t="s">
        <v>107</v>
      </c>
      <c r="I6" s="11" t="s">
        <v>2</v>
      </c>
      <c r="J6" s="11" t="s">
        <v>116</v>
      </c>
      <c r="K6" s="11" t="s">
        <v>117</v>
      </c>
      <c r="L6" s="11" t="s">
        <v>1</v>
      </c>
      <c r="M6" s="11" t="s">
        <v>118</v>
      </c>
      <c r="N6" s="11" t="s">
        <v>119</v>
      </c>
      <c r="O6" s="11" t="s">
        <v>105</v>
      </c>
      <c r="P6" s="11" t="s">
        <v>104</v>
      </c>
      <c r="Q6" s="11" t="s">
        <v>120</v>
      </c>
      <c r="R6" s="11" t="s">
        <v>121</v>
      </c>
      <c r="S6" s="11" t="s">
        <v>122</v>
      </c>
      <c r="T6" s="11" t="s">
        <v>123</v>
      </c>
      <c r="U6" s="41"/>
      <c r="V6" s="43"/>
      <c r="W6" s="24"/>
      <c r="X6" s="24"/>
    </row>
    <row r="7" spans="1:24" s="13" customFormat="1" ht="15.75" thickBot="1" x14ac:dyDescent="0.3">
      <c r="A7" s="71" t="s">
        <v>125</v>
      </c>
      <c r="B7" s="17" t="s">
        <v>70</v>
      </c>
      <c r="C7" s="18"/>
      <c r="D7" s="19"/>
      <c r="E7" s="19">
        <v>1</v>
      </c>
      <c r="F7" s="18">
        <v>1.5</v>
      </c>
      <c r="G7" s="18"/>
      <c r="H7" s="18"/>
      <c r="I7" s="19"/>
      <c r="J7" s="19">
        <v>7.5</v>
      </c>
      <c r="K7" s="31"/>
      <c r="L7" s="19">
        <v>3.5</v>
      </c>
      <c r="M7" s="19">
        <v>10.5</v>
      </c>
      <c r="N7" s="19"/>
      <c r="O7" s="20"/>
      <c r="P7" s="20"/>
      <c r="Q7" s="20"/>
      <c r="R7" s="20"/>
      <c r="S7" s="20"/>
      <c r="T7" s="20"/>
      <c r="U7" s="21">
        <f t="shared" ref="U7:U32" si="0">C7+D7+E7+F7+IF(K7="",IF(J7="",I7+G7,J7),K7)+IF(N7="",IF(M7="",L7+H7,M7),N7)+IF(S7+T7=0,IF(Q7+R7=0,O7+P7,Q7+R7),S7+T7)</f>
        <v>20.5</v>
      </c>
      <c r="V7" s="15"/>
      <c r="W7" s="25"/>
      <c r="X7" s="29"/>
    </row>
    <row r="8" spans="1:24" s="13" customFormat="1" ht="15.75" thickBot="1" x14ac:dyDescent="0.3">
      <c r="A8" s="17" t="s">
        <v>71</v>
      </c>
      <c r="B8" s="17" t="s">
        <v>72</v>
      </c>
      <c r="C8" s="18"/>
      <c r="D8" s="19">
        <v>1.5</v>
      </c>
      <c r="E8" s="19">
        <v>1.5</v>
      </c>
      <c r="F8" s="18">
        <v>1.5</v>
      </c>
      <c r="G8" s="18">
        <v>1.5</v>
      </c>
      <c r="H8" s="18">
        <v>0</v>
      </c>
      <c r="I8" s="19">
        <v>4</v>
      </c>
      <c r="J8" s="19"/>
      <c r="K8" s="31"/>
      <c r="L8" s="19">
        <v>4</v>
      </c>
      <c r="M8" s="19"/>
      <c r="N8" s="19"/>
      <c r="O8" s="20">
        <v>0</v>
      </c>
      <c r="P8" s="20">
        <v>0</v>
      </c>
      <c r="Q8" s="20"/>
      <c r="R8" s="20"/>
      <c r="S8" s="20"/>
      <c r="T8" s="20"/>
      <c r="U8" s="21">
        <f t="shared" si="0"/>
        <v>14</v>
      </c>
      <c r="V8" s="16"/>
      <c r="W8" s="25"/>
      <c r="X8" s="29"/>
    </row>
    <row r="9" spans="1:24" s="13" customFormat="1" ht="15.75" thickBot="1" x14ac:dyDescent="0.3">
      <c r="A9" s="17" t="s">
        <v>73</v>
      </c>
      <c r="B9" s="17" t="s">
        <v>74</v>
      </c>
      <c r="C9" s="18"/>
      <c r="D9" s="19">
        <v>1.5</v>
      </c>
      <c r="E9" s="19">
        <v>1.5</v>
      </c>
      <c r="F9" s="18">
        <v>1.5</v>
      </c>
      <c r="G9" s="18">
        <v>3</v>
      </c>
      <c r="H9" s="18">
        <v>3</v>
      </c>
      <c r="I9" s="19">
        <v>6.5</v>
      </c>
      <c r="J9" s="19"/>
      <c r="K9" s="31"/>
      <c r="L9" s="19">
        <v>7.5</v>
      </c>
      <c r="M9" s="19"/>
      <c r="N9" s="19"/>
      <c r="O9" s="20">
        <v>15</v>
      </c>
      <c r="P9" s="20">
        <v>0</v>
      </c>
      <c r="Q9" s="20"/>
      <c r="R9" s="20"/>
      <c r="S9" s="20"/>
      <c r="T9" s="20"/>
      <c r="U9" s="21">
        <f t="shared" si="0"/>
        <v>39.5</v>
      </c>
      <c r="V9" s="16"/>
      <c r="W9" s="25"/>
      <c r="X9" s="29"/>
    </row>
    <row r="10" spans="1:24" ht="15.75" thickBot="1" x14ac:dyDescent="0.3">
      <c r="A10" s="17" t="s">
        <v>75</v>
      </c>
      <c r="B10" s="17" t="s">
        <v>76</v>
      </c>
      <c r="C10" s="18"/>
      <c r="D10" s="19">
        <v>1.5</v>
      </c>
      <c r="E10" s="19">
        <v>1.5</v>
      </c>
      <c r="F10" s="18">
        <v>1.5</v>
      </c>
      <c r="G10" s="18">
        <v>5.5</v>
      </c>
      <c r="H10" s="18">
        <v>1</v>
      </c>
      <c r="I10" s="19">
        <v>5.5</v>
      </c>
      <c r="J10" s="19"/>
      <c r="K10" s="31"/>
      <c r="L10" s="19">
        <v>6.5</v>
      </c>
      <c r="M10" s="19"/>
      <c r="N10" s="19"/>
      <c r="O10" s="20">
        <v>2.5</v>
      </c>
      <c r="P10" s="20">
        <v>0</v>
      </c>
      <c r="Q10" s="20"/>
      <c r="R10" s="20">
        <v>5.5</v>
      </c>
      <c r="S10" s="20"/>
      <c r="T10" s="20"/>
      <c r="U10" s="21">
        <f t="shared" si="0"/>
        <v>28.5</v>
      </c>
      <c r="V10" s="16"/>
      <c r="W10" s="24"/>
      <c r="X10" s="30"/>
    </row>
    <row r="11" spans="1:24" ht="15.75" thickBot="1" x14ac:dyDescent="0.3">
      <c r="A11" s="17" t="s">
        <v>77</v>
      </c>
      <c r="B11" s="17" t="s">
        <v>78</v>
      </c>
      <c r="C11" s="18"/>
      <c r="D11" s="19">
        <v>1.5</v>
      </c>
      <c r="E11" s="19"/>
      <c r="F11" s="18"/>
      <c r="G11" s="18"/>
      <c r="H11" s="18"/>
      <c r="I11" s="19">
        <v>4</v>
      </c>
      <c r="J11" s="19"/>
      <c r="K11" s="31"/>
      <c r="L11" s="19">
        <v>3</v>
      </c>
      <c r="M11" s="19"/>
      <c r="N11" s="19"/>
      <c r="O11" s="20"/>
      <c r="P11" s="20"/>
      <c r="Q11" s="20"/>
      <c r="R11" s="20"/>
      <c r="S11" s="20"/>
      <c r="T11" s="20"/>
      <c r="U11" s="21">
        <f t="shared" si="0"/>
        <v>8.5</v>
      </c>
      <c r="V11" s="16"/>
      <c r="W11" s="24"/>
      <c r="X11" s="30"/>
    </row>
    <row r="12" spans="1:24" ht="15.75" thickBot="1" x14ac:dyDescent="0.3">
      <c r="A12" s="17" t="s">
        <v>79</v>
      </c>
      <c r="B12" s="17" t="s">
        <v>80</v>
      </c>
      <c r="C12" s="18"/>
      <c r="D12" s="19">
        <v>1.5</v>
      </c>
      <c r="E12" s="19">
        <v>1.5</v>
      </c>
      <c r="F12" s="18">
        <v>1.5</v>
      </c>
      <c r="G12" s="18">
        <v>2.5</v>
      </c>
      <c r="H12" s="18">
        <v>0.5</v>
      </c>
      <c r="I12" s="19">
        <v>9</v>
      </c>
      <c r="J12" s="19"/>
      <c r="K12" s="31"/>
      <c r="L12" s="19">
        <v>10.5</v>
      </c>
      <c r="M12" s="19"/>
      <c r="N12" s="19"/>
      <c r="O12" s="20"/>
      <c r="P12" s="20"/>
      <c r="Q12" s="20"/>
      <c r="R12" s="20"/>
      <c r="S12" s="20"/>
      <c r="T12" s="20"/>
      <c r="U12" s="21">
        <f t="shared" si="0"/>
        <v>27</v>
      </c>
      <c r="V12" s="16"/>
      <c r="W12" s="24"/>
      <c r="X12" s="30"/>
    </row>
    <row r="13" spans="1:24" ht="15.75" thickBot="1" x14ac:dyDescent="0.3">
      <c r="A13" s="17" t="s">
        <v>81</v>
      </c>
      <c r="B13" s="17" t="s">
        <v>82</v>
      </c>
      <c r="C13" s="18"/>
      <c r="D13" s="19">
        <v>1</v>
      </c>
      <c r="E13" s="19">
        <v>1</v>
      </c>
      <c r="F13" s="18">
        <v>1.5</v>
      </c>
      <c r="G13" s="18">
        <v>1</v>
      </c>
      <c r="H13" s="18"/>
      <c r="I13" s="19">
        <v>5</v>
      </c>
      <c r="J13" s="19"/>
      <c r="K13" s="31"/>
      <c r="L13" s="19">
        <v>4.5</v>
      </c>
      <c r="M13" s="19"/>
      <c r="N13" s="19"/>
      <c r="O13" s="20">
        <v>2</v>
      </c>
      <c r="P13" s="20">
        <v>0</v>
      </c>
      <c r="Q13" s="20"/>
      <c r="R13" s="20">
        <v>4</v>
      </c>
      <c r="S13" s="20"/>
      <c r="T13" s="20"/>
      <c r="U13" s="21">
        <f t="shared" si="0"/>
        <v>18</v>
      </c>
      <c r="V13" s="16"/>
      <c r="W13" s="24"/>
      <c r="X13" s="30"/>
    </row>
    <row r="14" spans="1:24" ht="15.75" thickBot="1" x14ac:dyDescent="0.3">
      <c r="A14" s="17" t="s">
        <v>83</v>
      </c>
      <c r="B14" s="17" t="s">
        <v>84</v>
      </c>
      <c r="C14" s="18"/>
      <c r="D14" s="19">
        <v>1</v>
      </c>
      <c r="E14" s="19">
        <v>1.5</v>
      </c>
      <c r="F14" s="18">
        <v>1.5</v>
      </c>
      <c r="G14" s="18">
        <v>2</v>
      </c>
      <c r="H14" s="18">
        <v>2.5</v>
      </c>
      <c r="I14" s="19">
        <v>3</v>
      </c>
      <c r="J14" s="19"/>
      <c r="K14" s="31"/>
      <c r="L14" s="19">
        <v>3.5</v>
      </c>
      <c r="M14" s="19"/>
      <c r="N14" s="19"/>
      <c r="O14" s="20">
        <v>0</v>
      </c>
      <c r="P14" s="20">
        <v>0</v>
      </c>
      <c r="Q14" s="20"/>
      <c r="R14" s="20"/>
      <c r="S14" s="20"/>
      <c r="T14" s="20"/>
      <c r="U14" s="21">
        <f t="shared" si="0"/>
        <v>15</v>
      </c>
      <c r="V14" s="16"/>
      <c r="W14" s="24"/>
      <c r="X14" s="30"/>
    </row>
    <row r="15" spans="1:24" ht="15.75" thickBot="1" x14ac:dyDescent="0.3">
      <c r="A15" s="17" t="s">
        <v>85</v>
      </c>
      <c r="B15" s="17" t="s">
        <v>86</v>
      </c>
      <c r="C15" s="18"/>
      <c r="D15" s="19">
        <v>1.5</v>
      </c>
      <c r="E15" s="19">
        <v>1.5</v>
      </c>
      <c r="F15" s="18">
        <v>1.5</v>
      </c>
      <c r="G15" s="18">
        <v>3</v>
      </c>
      <c r="H15" s="18">
        <v>1</v>
      </c>
      <c r="I15" s="19">
        <v>6.5</v>
      </c>
      <c r="J15" s="19"/>
      <c r="K15" s="31"/>
      <c r="L15" s="19">
        <v>6</v>
      </c>
      <c r="M15" s="19"/>
      <c r="N15" s="19"/>
      <c r="O15" s="20">
        <v>0</v>
      </c>
      <c r="P15" s="20">
        <v>0</v>
      </c>
      <c r="Q15" s="20"/>
      <c r="R15" s="20">
        <v>3</v>
      </c>
      <c r="S15" s="20"/>
      <c r="T15" s="20"/>
      <c r="U15" s="21">
        <f t="shared" si="0"/>
        <v>24</v>
      </c>
      <c r="V15" s="16"/>
      <c r="W15" s="24"/>
      <c r="X15" s="30"/>
    </row>
    <row r="16" spans="1:24" ht="15.75" thickBot="1" x14ac:dyDescent="0.3">
      <c r="A16" s="17" t="s">
        <v>87</v>
      </c>
      <c r="B16" s="17" t="s">
        <v>88</v>
      </c>
      <c r="C16" s="18"/>
      <c r="D16" s="19">
        <v>1.5</v>
      </c>
      <c r="E16" s="19">
        <v>1.5</v>
      </c>
      <c r="F16" s="18"/>
      <c r="G16" s="18">
        <v>5.5</v>
      </c>
      <c r="H16" s="18">
        <v>3</v>
      </c>
      <c r="I16" s="19">
        <v>9</v>
      </c>
      <c r="J16" s="19"/>
      <c r="K16" s="31"/>
      <c r="L16" s="19">
        <v>8.5</v>
      </c>
      <c r="M16" s="19"/>
      <c r="N16" s="19"/>
      <c r="O16" s="20">
        <v>0</v>
      </c>
      <c r="P16" s="20">
        <v>0</v>
      </c>
      <c r="Q16" s="20"/>
      <c r="R16" s="20">
        <v>0</v>
      </c>
      <c r="S16" s="20"/>
      <c r="T16" s="20"/>
      <c r="U16" s="21">
        <f t="shared" si="0"/>
        <v>29</v>
      </c>
      <c r="V16" s="16"/>
      <c r="W16" s="24"/>
      <c r="X16" s="30"/>
    </row>
    <row r="17" spans="1:24" ht="15.75" thickBot="1" x14ac:dyDescent="0.3">
      <c r="A17" s="17" t="s">
        <v>89</v>
      </c>
      <c r="B17" s="17" t="s">
        <v>90</v>
      </c>
      <c r="C17" s="18"/>
      <c r="D17" s="19">
        <v>1.5</v>
      </c>
      <c r="E17" s="19">
        <v>1.5</v>
      </c>
      <c r="F17" s="18">
        <v>1.5</v>
      </c>
      <c r="G17" s="18">
        <v>3.5</v>
      </c>
      <c r="H17" s="18">
        <v>2.5</v>
      </c>
      <c r="I17" s="19">
        <v>10.5</v>
      </c>
      <c r="J17" s="19"/>
      <c r="K17" s="31"/>
      <c r="L17" s="19">
        <v>13</v>
      </c>
      <c r="M17" s="19"/>
      <c r="N17" s="19"/>
      <c r="O17" s="20"/>
      <c r="P17" s="20"/>
      <c r="Q17" s="20"/>
      <c r="R17" s="20">
        <v>5.5</v>
      </c>
      <c r="S17" s="20"/>
      <c r="T17" s="20"/>
      <c r="U17" s="21">
        <f t="shared" si="0"/>
        <v>39.5</v>
      </c>
      <c r="V17" s="16"/>
      <c r="W17" s="24"/>
      <c r="X17" s="30"/>
    </row>
    <row r="18" spans="1:24" ht="15.75" thickBot="1" x14ac:dyDescent="0.3">
      <c r="A18" s="17" t="s">
        <v>91</v>
      </c>
      <c r="B18" s="17" t="s">
        <v>92</v>
      </c>
      <c r="C18" s="18"/>
      <c r="D18" s="19">
        <v>1.5</v>
      </c>
      <c r="E18" s="19">
        <v>1.5</v>
      </c>
      <c r="F18" s="18">
        <v>1</v>
      </c>
      <c r="G18" s="18">
        <v>2.5</v>
      </c>
      <c r="H18" s="18">
        <v>1</v>
      </c>
      <c r="I18" s="19">
        <v>13</v>
      </c>
      <c r="J18" s="19"/>
      <c r="K18" s="31"/>
      <c r="L18" s="19">
        <v>13.5</v>
      </c>
      <c r="M18" s="19"/>
      <c r="N18" s="19"/>
      <c r="O18" s="20"/>
      <c r="P18" s="20"/>
      <c r="Q18" s="20"/>
      <c r="R18" s="20">
        <v>0</v>
      </c>
      <c r="S18" s="20"/>
      <c r="T18" s="20"/>
      <c r="U18" s="21">
        <f t="shared" si="0"/>
        <v>34</v>
      </c>
      <c r="V18" s="16"/>
      <c r="W18" s="24"/>
      <c r="X18" s="30"/>
    </row>
    <row r="19" spans="1:24" ht="15.75" thickBot="1" x14ac:dyDescent="0.3">
      <c r="A19" s="17" t="s">
        <v>93</v>
      </c>
      <c r="B19" s="17" t="s">
        <v>94</v>
      </c>
      <c r="C19" s="18"/>
      <c r="D19" s="19">
        <v>1.5</v>
      </c>
      <c r="E19" s="19">
        <v>1.5</v>
      </c>
      <c r="F19" s="18">
        <v>1.5</v>
      </c>
      <c r="G19" s="18">
        <v>2</v>
      </c>
      <c r="H19" s="18">
        <v>2.5</v>
      </c>
      <c r="I19" s="19">
        <v>9</v>
      </c>
      <c r="J19" s="19"/>
      <c r="K19" s="31"/>
      <c r="L19" s="19">
        <v>7.5</v>
      </c>
      <c r="M19" s="19"/>
      <c r="N19" s="19"/>
      <c r="O19" s="20"/>
      <c r="P19" s="20"/>
      <c r="Q19" s="20"/>
      <c r="R19" s="20">
        <v>1</v>
      </c>
      <c r="S19" s="20"/>
      <c r="T19" s="20"/>
      <c r="U19" s="21">
        <f t="shared" si="0"/>
        <v>26.5</v>
      </c>
      <c r="V19" s="16"/>
      <c r="W19" s="24"/>
      <c r="X19" s="30"/>
    </row>
    <row r="20" spans="1:24" ht="15.75" thickBot="1" x14ac:dyDescent="0.3">
      <c r="A20" s="17" t="s">
        <v>95</v>
      </c>
      <c r="B20" s="17" t="s">
        <v>96</v>
      </c>
      <c r="C20" s="18"/>
      <c r="D20" s="19"/>
      <c r="E20" s="19"/>
      <c r="F20" s="18"/>
      <c r="G20" s="18"/>
      <c r="H20" s="18"/>
      <c r="I20" s="19"/>
      <c r="J20" s="19"/>
      <c r="K20" s="31"/>
      <c r="L20" s="19"/>
      <c r="M20" s="19"/>
      <c r="N20" s="19"/>
      <c r="O20" s="20"/>
      <c r="P20" s="20"/>
      <c r="Q20" s="20"/>
      <c r="R20" s="20"/>
      <c r="S20" s="20"/>
      <c r="T20" s="20"/>
      <c r="U20" s="21">
        <f t="shared" si="0"/>
        <v>0</v>
      </c>
      <c r="V20" s="16"/>
      <c r="W20" s="24"/>
      <c r="X20" s="30"/>
    </row>
    <row r="21" spans="1:24" ht="15.75" thickBot="1" x14ac:dyDescent="0.3">
      <c r="A21" s="17" t="s">
        <v>97</v>
      </c>
      <c r="B21" s="17" t="s">
        <v>98</v>
      </c>
      <c r="C21" s="18"/>
      <c r="D21" s="19"/>
      <c r="E21" s="19"/>
      <c r="F21" s="18"/>
      <c r="G21" s="18"/>
      <c r="H21" s="18"/>
      <c r="I21" s="19"/>
      <c r="J21" s="19"/>
      <c r="K21" s="31"/>
      <c r="L21" s="19"/>
      <c r="M21" s="19"/>
      <c r="N21" s="19"/>
      <c r="O21" s="20"/>
      <c r="P21" s="20"/>
      <c r="Q21" s="20"/>
      <c r="R21" s="20"/>
      <c r="S21" s="20"/>
      <c r="T21" s="20"/>
      <c r="U21" s="21">
        <f t="shared" si="0"/>
        <v>0</v>
      </c>
      <c r="V21" s="16"/>
      <c r="W21" s="24"/>
      <c r="X21" s="30"/>
    </row>
    <row r="22" spans="1:24" ht="15.75" thickBot="1" x14ac:dyDescent="0.3">
      <c r="A22" s="17" t="s">
        <v>99</v>
      </c>
      <c r="B22" s="17" t="s">
        <v>100</v>
      </c>
      <c r="C22" s="18"/>
      <c r="D22" s="19">
        <v>1.5</v>
      </c>
      <c r="E22" s="19">
        <v>1</v>
      </c>
      <c r="F22" s="18">
        <v>1</v>
      </c>
      <c r="G22" s="18">
        <v>4.5</v>
      </c>
      <c r="H22" s="18">
        <v>2</v>
      </c>
      <c r="I22" s="19">
        <v>6</v>
      </c>
      <c r="J22" s="19"/>
      <c r="K22" s="31"/>
      <c r="L22" s="19">
        <v>4.5</v>
      </c>
      <c r="M22" s="19"/>
      <c r="N22" s="19"/>
      <c r="O22" s="20">
        <v>0</v>
      </c>
      <c r="P22" s="20">
        <v>0</v>
      </c>
      <c r="Q22" s="20"/>
      <c r="R22" s="20">
        <v>0</v>
      </c>
      <c r="S22" s="20"/>
      <c r="T22" s="20"/>
      <c r="U22" s="21">
        <f t="shared" si="0"/>
        <v>20.5</v>
      </c>
      <c r="V22" s="16"/>
      <c r="W22" s="24"/>
      <c r="X22" s="30"/>
    </row>
    <row r="23" spans="1:24" ht="15.75" thickBot="1" x14ac:dyDescent="0.3">
      <c r="A23" s="17" t="s">
        <v>101</v>
      </c>
      <c r="B23" s="17" t="s">
        <v>102</v>
      </c>
      <c r="C23" s="18"/>
      <c r="D23" s="19"/>
      <c r="E23" s="19"/>
      <c r="F23" s="18"/>
      <c r="G23" s="18"/>
      <c r="H23" s="18"/>
      <c r="I23" s="33"/>
      <c r="J23" s="33"/>
      <c r="K23" s="31"/>
      <c r="L23" s="33"/>
      <c r="M23" s="33"/>
      <c r="N23" s="19"/>
      <c r="O23" s="20"/>
      <c r="P23" s="20"/>
      <c r="Q23" s="20"/>
      <c r="R23" s="20"/>
      <c r="S23" s="20"/>
      <c r="T23" s="20"/>
      <c r="U23" s="21">
        <f t="shared" si="0"/>
        <v>0</v>
      </c>
      <c r="V23" s="16"/>
      <c r="W23" s="24"/>
      <c r="X23" s="30"/>
    </row>
    <row r="24" spans="1:24" ht="15.75" thickBot="1" x14ac:dyDescent="0.3">
      <c r="A24" s="17" t="s">
        <v>48</v>
      </c>
      <c r="B24" s="17" t="s">
        <v>49</v>
      </c>
      <c r="C24" s="18"/>
      <c r="D24" s="19">
        <v>1.5</v>
      </c>
      <c r="E24" s="19">
        <v>1</v>
      </c>
      <c r="F24" s="18">
        <v>1.5</v>
      </c>
      <c r="G24" s="18">
        <v>3</v>
      </c>
      <c r="H24" s="18">
        <v>1.5</v>
      </c>
      <c r="I24" s="19">
        <v>9</v>
      </c>
      <c r="J24" s="19"/>
      <c r="K24" s="31"/>
      <c r="L24" s="19">
        <v>6</v>
      </c>
      <c r="M24" s="19"/>
      <c r="N24" s="19"/>
      <c r="O24" s="20">
        <v>0</v>
      </c>
      <c r="P24" s="20">
        <v>4</v>
      </c>
      <c r="Q24" s="20"/>
      <c r="R24" s="20">
        <v>4.5</v>
      </c>
      <c r="S24" s="20"/>
      <c r="T24" s="20"/>
      <c r="U24" s="21">
        <f t="shared" si="0"/>
        <v>28</v>
      </c>
      <c r="V24" s="16"/>
      <c r="W24" s="24"/>
      <c r="X24" s="30"/>
    </row>
    <row r="25" spans="1:24" ht="15.75" thickBot="1" x14ac:dyDescent="0.3">
      <c r="A25" s="17" t="s">
        <v>50</v>
      </c>
      <c r="B25" s="17" t="s">
        <v>51</v>
      </c>
      <c r="C25" s="18"/>
      <c r="D25" s="19"/>
      <c r="E25" s="19">
        <v>1.5</v>
      </c>
      <c r="F25" s="18">
        <v>1.5</v>
      </c>
      <c r="G25" s="18"/>
      <c r="H25" s="18"/>
      <c r="I25" s="19">
        <v>1</v>
      </c>
      <c r="J25" s="19"/>
      <c r="K25" s="31"/>
      <c r="L25" s="19">
        <v>2.5</v>
      </c>
      <c r="M25" s="19"/>
      <c r="N25" s="19"/>
      <c r="O25" s="20">
        <v>0</v>
      </c>
      <c r="P25" s="20">
        <v>0</v>
      </c>
      <c r="Q25" s="20"/>
      <c r="R25" s="20"/>
      <c r="S25" s="20"/>
      <c r="T25" s="20"/>
      <c r="U25" s="21">
        <f t="shared" si="0"/>
        <v>6.5</v>
      </c>
      <c r="V25" s="16"/>
      <c r="W25" s="24"/>
      <c r="X25" s="30"/>
    </row>
    <row r="26" spans="1:24" ht="15.75" thickBot="1" x14ac:dyDescent="0.3">
      <c r="A26" s="17" t="s">
        <v>52</v>
      </c>
      <c r="B26" s="17" t="s">
        <v>53</v>
      </c>
      <c r="C26" s="18"/>
      <c r="D26" s="19">
        <v>1.5</v>
      </c>
      <c r="E26" s="19">
        <v>1.5</v>
      </c>
      <c r="F26" s="18">
        <v>1.5</v>
      </c>
      <c r="G26" s="18">
        <v>1</v>
      </c>
      <c r="H26" s="18"/>
      <c r="I26" s="19">
        <v>6</v>
      </c>
      <c r="J26" s="19"/>
      <c r="K26" s="31"/>
      <c r="L26" s="19">
        <v>1</v>
      </c>
      <c r="M26" s="19">
        <v>4.5</v>
      </c>
      <c r="N26" s="19"/>
      <c r="O26" s="20">
        <v>0</v>
      </c>
      <c r="P26" s="20">
        <v>0</v>
      </c>
      <c r="Q26" s="20"/>
      <c r="R26" s="20"/>
      <c r="S26" s="20"/>
      <c r="T26" s="20"/>
      <c r="U26" s="21">
        <f t="shared" si="0"/>
        <v>16</v>
      </c>
      <c r="V26" s="16"/>
      <c r="W26" s="24"/>
      <c r="X26" s="30"/>
    </row>
    <row r="27" spans="1:24" ht="15.75" thickBot="1" x14ac:dyDescent="0.3">
      <c r="A27" s="17" t="s">
        <v>54</v>
      </c>
      <c r="B27" s="17" t="s">
        <v>55</v>
      </c>
      <c r="C27" s="18"/>
      <c r="D27" s="19">
        <v>1.5</v>
      </c>
      <c r="E27" s="19">
        <v>1.5</v>
      </c>
      <c r="F27" s="18">
        <v>1.5</v>
      </c>
      <c r="G27" s="18">
        <v>1.5</v>
      </c>
      <c r="H27" s="18"/>
      <c r="I27" s="19">
        <v>8.5</v>
      </c>
      <c r="J27" s="19"/>
      <c r="K27" s="31"/>
      <c r="L27" s="19">
        <v>11.5</v>
      </c>
      <c r="M27" s="19"/>
      <c r="N27" s="19"/>
      <c r="O27" s="20">
        <v>0</v>
      </c>
      <c r="P27" s="20">
        <v>0</v>
      </c>
      <c r="Q27" s="20"/>
      <c r="R27" s="20"/>
      <c r="S27" s="20"/>
      <c r="T27" s="20"/>
      <c r="U27" s="21">
        <f t="shared" si="0"/>
        <v>26</v>
      </c>
      <c r="V27" s="16"/>
      <c r="W27" s="24"/>
      <c r="X27" s="30"/>
    </row>
    <row r="28" spans="1:24" ht="15.75" thickBot="1" x14ac:dyDescent="0.3">
      <c r="A28" s="17" t="s">
        <v>56</v>
      </c>
      <c r="B28" s="17" t="s">
        <v>57</v>
      </c>
      <c r="C28" s="18"/>
      <c r="D28" s="19">
        <v>1</v>
      </c>
      <c r="E28" s="19">
        <v>1</v>
      </c>
      <c r="F28" s="18">
        <v>1.5</v>
      </c>
      <c r="G28" s="18">
        <v>5.5</v>
      </c>
      <c r="H28" s="18">
        <v>2.5</v>
      </c>
      <c r="I28" s="19">
        <v>8</v>
      </c>
      <c r="J28" s="19"/>
      <c r="K28" s="31"/>
      <c r="L28" s="19"/>
      <c r="M28" s="19">
        <v>4</v>
      </c>
      <c r="N28" s="19"/>
      <c r="O28" s="20">
        <v>0</v>
      </c>
      <c r="P28" s="20">
        <v>0</v>
      </c>
      <c r="Q28" s="20"/>
      <c r="R28" s="20">
        <v>0</v>
      </c>
      <c r="S28" s="20"/>
      <c r="T28" s="20"/>
      <c r="U28" s="21">
        <f t="shared" si="0"/>
        <v>21</v>
      </c>
      <c r="V28" s="16"/>
      <c r="W28" s="24"/>
      <c r="X28" s="30"/>
    </row>
    <row r="29" spans="1:24" ht="15.75" thickBot="1" x14ac:dyDescent="0.3">
      <c r="A29" s="17" t="s">
        <v>58</v>
      </c>
      <c r="B29" s="17" t="s">
        <v>59</v>
      </c>
      <c r="C29" s="18"/>
      <c r="D29" s="19">
        <v>2</v>
      </c>
      <c r="E29" s="19">
        <v>1.5</v>
      </c>
      <c r="F29" s="18">
        <v>2</v>
      </c>
      <c r="G29" s="18">
        <v>4.5</v>
      </c>
      <c r="H29" s="18">
        <v>1</v>
      </c>
      <c r="I29" s="19">
        <v>15.5</v>
      </c>
      <c r="J29" s="19"/>
      <c r="K29" s="31"/>
      <c r="L29" s="19">
        <v>20</v>
      </c>
      <c r="M29" s="19"/>
      <c r="N29" s="19"/>
      <c r="O29" s="20">
        <v>17</v>
      </c>
      <c r="P29" s="20">
        <v>7</v>
      </c>
      <c r="Q29" s="20"/>
      <c r="R29" s="20">
        <v>7</v>
      </c>
      <c r="S29" s="20"/>
      <c r="T29" s="20"/>
      <c r="U29" s="21">
        <f t="shared" si="0"/>
        <v>53.5</v>
      </c>
      <c r="V29" s="16"/>
      <c r="W29" s="24"/>
      <c r="X29" s="30"/>
    </row>
    <row r="30" spans="1:24" ht="15.75" thickBot="1" x14ac:dyDescent="0.3">
      <c r="A30" s="17" t="s">
        <v>60</v>
      </c>
      <c r="B30" s="17" t="s">
        <v>61</v>
      </c>
      <c r="C30" s="18"/>
      <c r="D30" s="19">
        <v>1</v>
      </c>
      <c r="E30" s="19">
        <v>1.5</v>
      </c>
      <c r="F30" s="18">
        <v>1.5</v>
      </c>
      <c r="G30" s="18">
        <v>2</v>
      </c>
      <c r="H30" s="18"/>
      <c r="I30" s="19">
        <v>6</v>
      </c>
      <c r="J30" s="19"/>
      <c r="K30" s="31"/>
      <c r="L30" s="19">
        <v>4.5</v>
      </c>
      <c r="M30" s="19"/>
      <c r="N30" s="19"/>
      <c r="O30" s="20">
        <v>0</v>
      </c>
      <c r="P30" s="20">
        <v>0</v>
      </c>
      <c r="Q30" s="20"/>
      <c r="R30" s="20"/>
      <c r="S30" s="20"/>
      <c r="T30" s="20"/>
      <c r="U30" s="21">
        <f t="shared" si="0"/>
        <v>16.5</v>
      </c>
      <c r="V30" s="16"/>
      <c r="W30" s="24"/>
      <c r="X30" s="30"/>
    </row>
    <row r="31" spans="1:24" ht="15.75" thickBot="1" x14ac:dyDescent="0.3">
      <c r="A31" s="17" t="s">
        <v>62</v>
      </c>
      <c r="B31" s="17" t="s">
        <v>63</v>
      </c>
      <c r="C31" s="18"/>
      <c r="D31" s="19">
        <v>1</v>
      </c>
      <c r="E31" s="19">
        <v>1</v>
      </c>
      <c r="F31" s="18">
        <v>1.5</v>
      </c>
      <c r="G31" s="18"/>
      <c r="H31" s="18"/>
      <c r="I31" s="19">
        <v>0.5</v>
      </c>
      <c r="J31" s="19"/>
      <c r="K31" s="31"/>
      <c r="L31" s="19">
        <v>1</v>
      </c>
      <c r="M31" s="19"/>
      <c r="N31" s="19"/>
      <c r="O31" s="20"/>
      <c r="P31" s="20"/>
      <c r="Q31" s="20"/>
      <c r="R31" s="20"/>
      <c r="S31" s="20"/>
      <c r="T31" s="20"/>
      <c r="U31" s="21">
        <f t="shared" si="0"/>
        <v>5</v>
      </c>
      <c r="V31" s="16"/>
      <c r="W31" s="24"/>
      <c r="X31" s="30"/>
    </row>
    <row r="32" spans="1:24" ht="15.75" thickBot="1" x14ac:dyDescent="0.3">
      <c r="A32" s="17" t="s">
        <v>64</v>
      </c>
      <c r="B32" s="17" t="s">
        <v>65</v>
      </c>
      <c r="C32" s="18"/>
      <c r="D32" s="19"/>
      <c r="E32" s="19"/>
      <c r="F32" s="18"/>
      <c r="G32" s="18"/>
      <c r="H32" s="18"/>
      <c r="I32" s="19">
        <v>4.5</v>
      </c>
      <c r="J32" s="19"/>
      <c r="K32" s="31"/>
      <c r="L32" s="19"/>
      <c r="M32" s="19"/>
      <c r="N32" s="19"/>
      <c r="O32" s="20"/>
      <c r="P32" s="20"/>
      <c r="Q32" s="20"/>
      <c r="R32" s="20"/>
      <c r="S32" s="20"/>
      <c r="T32" s="20"/>
      <c r="U32" s="21">
        <f t="shared" si="0"/>
        <v>4.5</v>
      </c>
      <c r="V32" s="16"/>
      <c r="W32" s="24"/>
      <c r="X32" s="30"/>
    </row>
    <row r="33" spans="1:24" ht="15.75" thickBot="1" x14ac:dyDescent="0.3">
      <c r="A33" s="17" t="s">
        <v>66</v>
      </c>
      <c r="B33" s="17" t="s">
        <v>67</v>
      </c>
      <c r="C33" s="18"/>
      <c r="D33" s="19">
        <v>1</v>
      </c>
      <c r="E33" s="19">
        <v>1</v>
      </c>
      <c r="F33" s="18">
        <v>1.5</v>
      </c>
      <c r="G33" s="18">
        <v>3.5</v>
      </c>
      <c r="H33" s="18">
        <v>1.5</v>
      </c>
      <c r="I33" s="19">
        <v>1</v>
      </c>
      <c r="J33" s="19"/>
      <c r="K33" s="31"/>
      <c r="L33" s="19">
        <v>8.5</v>
      </c>
      <c r="M33" s="19"/>
      <c r="N33" s="19"/>
      <c r="O33" s="20">
        <v>16.5</v>
      </c>
      <c r="P33" s="20">
        <v>1</v>
      </c>
      <c r="Q33" s="20"/>
      <c r="R33" s="20">
        <v>0</v>
      </c>
      <c r="S33" s="20"/>
      <c r="T33" s="20"/>
      <c r="U33" s="21">
        <v>18</v>
      </c>
      <c r="V33" s="16"/>
      <c r="W33" s="24"/>
      <c r="X33" s="30"/>
    </row>
    <row r="34" spans="1:24" ht="15.75" thickBot="1" x14ac:dyDescent="0.3">
      <c r="A34" s="17" t="s">
        <v>25</v>
      </c>
      <c r="B34" s="17" t="s">
        <v>26</v>
      </c>
      <c r="C34" s="18"/>
      <c r="D34" s="19">
        <v>1</v>
      </c>
      <c r="E34" s="19"/>
      <c r="F34" s="18">
        <v>1.5</v>
      </c>
      <c r="G34" s="18">
        <v>2</v>
      </c>
      <c r="H34" s="18">
        <v>1</v>
      </c>
      <c r="I34" s="19">
        <v>11</v>
      </c>
      <c r="J34" s="19"/>
      <c r="K34" s="31"/>
      <c r="L34" s="19">
        <v>12.5</v>
      </c>
      <c r="M34" s="19"/>
      <c r="N34" s="19"/>
      <c r="O34" s="20">
        <v>4</v>
      </c>
      <c r="P34" s="20">
        <v>4</v>
      </c>
      <c r="Q34" s="20"/>
      <c r="R34" s="20">
        <v>0</v>
      </c>
      <c r="S34" s="20"/>
      <c r="T34" s="20"/>
      <c r="U34" s="21">
        <v>29</v>
      </c>
      <c r="V34" s="16"/>
      <c r="W34" s="24"/>
      <c r="X34" s="30"/>
    </row>
    <row r="35" spans="1:24" ht="15.75" thickBot="1" x14ac:dyDescent="0.3">
      <c r="A35" s="17" t="s">
        <v>27</v>
      </c>
      <c r="B35" s="17" t="s">
        <v>28</v>
      </c>
      <c r="C35" s="18"/>
      <c r="D35" s="19"/>
      <c r="E35" s="19"/>
      <c r="F35" s="18"/>
      <c r="G35" s="18"/>
      <c r="H35" s="18"/>
      <c r="I35" s="19"/>
      <c r="J35" s="19"/>
      <c r="K35" s="31"/>
      <c r="L35" s="19"/>
      <c r="M35" s="19"/>
      <c r="N35" s="19"/>
      <c r="O35" s="20"/>
      <c r="P35" s="20"/>
      <c r="Q35" s="20"/>
      <c r="R35" s="20"/>
      <c r="S35" s="20"/>
      <c r="T35" s="20"/>
      <c r="U35" s="21">
        <f t="shared" ref="U33:U45" si="1">C35+D35+E35+F35+IF(K35="",IF(J35="",I35+G35,J35),K35)+IF(N35="",IF(M35="",L35+H35,M35),N35)+IF(S35+T35=0,IF(Q35+R35=0,O35+P35,Q35+R35),S35+T35)</f>
        <v>0</v>
      </c>
      <c r="V35" s="16"/>
      <c r="W35" s="24"/>
      <c r="X35" s="30"/>
    </row>
    <row r="36" spans="1:24" ht="15.75" thickBot="1" x14ac:dyDescent="0.3">
      <c r="A36" s="17" t="s">
        <v>68</v>
      </c>
      <c r="B36" s="17" t="s">
        <v>69</v>
      </c>
      <c r="C36" s="18"/>
      <c r="D36" s="19">
        <v>1.5</v>
      </c>
      <c r="E36" s="19">
        <v>1.5</v>
      </c>
      <c r="F36" s="18">
        <v>1.5</v>
      </c>
      <c r="G36" s="18">
        <v>6</v>
      </c>
      <c r="H36" s="18">
        <v>3.5</v>
      </c>
      <c r="I36" s="19">
        <v>11</v>
      </c>
      <c r="J36" s="19"/>
      <c r="K36" s="31"/>
      <c r="L36" s="19">
        <v>7.5</v>
      </c>
      <c r="M36" s="19"/>
      <c r="N36" s="19"/>
      <c r="O36" s="20">
        <v>0</v>
      </c>
      <c r="P36" s="20">
        <v>0</v>
      </c>
      <c r="Q36" s="20"/>
      <c r="R36" s="20"/>
      <c r="S36" s="20"/>
      <c r="T36" s="20"/>
      <c r="U36" s="21">
        <f t="shared" si="1"/>
        <v>32.5</v>
      </c>
      <c r="V36" s="16"/>
      <c r="W36" s="24"/>
      <c r="X36" s="30"/>
    </row>
    <row r="37" spans="1:24" ht="15.75" thickBot="1" x14ac:dyDescent="0.3">
      <c r="A37" s="17" t="s">
        <v>29</v>
      </c>
      <c r="B37" s="17" t="s">
        <v>30</v>
      </c>
      <c r="C37" s="18"/>
      <c r="D37" s="19">
        <v>1</v>
      </c>
      <c r="E37" s="19"/>
      <c r="F37" s="18"/>
      <c r="G37" s="18"/>
      <c r="H37" s="18"/>
      <c r="I37" s="19">
        <v>4.5</v>
      </c>
      <c r="J37" s="19"/>
      <c r="K37" s="31"/>
      <c r="L37" s="19"/>
      <c r="M37" s="19"/>
      <c r="N37" s="19"/>
      <c r="O37" s="20"/>
      <c r="P37" s="20"/>
      <c r="Q37" s="20"/>
      <c r="R37" s="20"/>
      <c r="S37" s="20"/>
      <c r="T37" s="20"/>
      <c r="U37" s="21">
        <f t="shared" si="1"/>
        <v>5.5</v>
      </c>
      <c r="V37" s="16"/>
      <c r="W37" s="24"/>
      <c r="X37" s="30"/>
    </row>
    <row r="38" spans="1:24" ht="15.75" thickBot="1" x14ac:dyDescent="0.3">
      <c r="A38" s="17" t="s">
        <v>31</v>
      </c>
      <c r="B38" s="17" t="s">
        <v>32</v>
      </c>
      <c r="C38" s="18"/>
      <c r="D38" s="19"/>
      <c r="E38" s="19"/>
      <c r="F38" s="18"/>
      <c r="G38" s="18"/>
      <c r="H38" s="18"/>
      <c r="I38" s="19"/>
      <c r="J38" s="19"/>
      <c r="K38" s="31"/>
      <c r="L38" s="19"/>
      <c r="M38" s="19"/>
      <c r="N38" s="19"/>
      <c r="O38" s="20"/>
      <c r="P38" s="20"/>
      <c r="Q38" s="20"/>
      <c r="R38" s="20"/>
      <c r="S38" s="20"/>
      <c r="T38" s="20"/>
      <c r="U38" s="21">
        <f t="shared" si="1"/>
        <v>0</v>
      </c>
      <c r="V38" s="16"/>
      <c r="W38" s="24"/>
      <c r="X38" s="30"/>
    </row>
    <row r="39" spans="1:24" ht="15.75" thickBot="1" x14ac:dyDescent="0.3">
      <c r="A39" s="17" t="s">
        <v>33</v>
      </c>
      <c r="B39" s="17" t="s">
        <v>34</v>
      </c>
      <c r="C39" s="18"/>
      <c r="D39" s="19">
        <v>1</v>
      </c>
      <c r="E39" s="19">
        <v>1</v>
      </c>
      <c r="F39" s="18">
        <v>1.5</v>
      </c>
      <c r="G39" s="18">
        <v>3</v>
      </c>
      <c r="H39" s="18"/>
      <c r="I39" s="19">
        <v>6.5</v>
      </c>
      <c r="J39" s="19"/>
      <c r="K39" s="31"/>
      <c r="L39" s="19">
        <v>7</v>
      </c>
      <c r="M39" s="19"/>
      <c r="N39" s="19"/>
      <c r="O39" s="20">
        <v>4.5</v>
      </c>
      <c r="P39" s="20">
        <v>0</v>
      </c>
      <c r="Q39" s="20"/>
      <c r="R39" s="20">
        <v>1.5</v>
      </c>
      <c r="S39" s="20"/>
      <c r="T39" s="20"/>
      <c r="U39" s="21">
        <f t="shared" si="1"/>
        <v>21.5</v>
      </c>
      <c r="V39" s="16"/>
      <c r="W39" s="24"/>
      <c r="X39" s="30"/>
    </row>
    <row r="40" spans="1:24" ht="15.75" thickBot="1" x14ac:dyDescent="0.3">
      <c r="A40" s="17" t="s">
        <v>35</v>
      </c>
      <c r="B40" s="17" t="s">
        <v>36</v>
      </c>
      <c r="C40" s="18"/>
      <c r="D40" s="19">
        <v>1.5</v>
      </c>
      <c r="E40" s="19"/>
      <c r="F40" s="18">
        <v>1.5</v>
      </c>
      <c r="G40" s="18">
        <v>1</v>
      </c>
      <c r="H40" s="18"/>
      <c r="I40" s="19">
        <v>6</v>
      </c>
      <c r="J40" s="19"/>
      <c r="K40" s="31"/>
      <c r="L40" s="19">
        <v>5.5</v>
      </c>
      <c r="M40" s="19"/>
      <c r="N40" s="19"/>
      <c r="O40" s="20"/>
      <c r="P40" s="20"/>
      <c r="Q40" s="20"/>
      <c r="R40" s="20"/>
      <c r="S40" s="20"/>
      <c r="T40" s="20"/>
      <c r="U40" s="21">
        <f t="shared" si="1"/>
        <v>15.5</v>
      </c>
      <c r="V40" s="16"/>
      <c r="W40" s="24"/>
      <c r="X40" s="30"/>
    </row>
    <row r="41" spans="1:24" ht="15.75" thickBot="1" x14ac:dyDescent="0.3">
      <c r="A41" s="17" t="s">
        <v>37</v>
      </c>
      <c r="B41" s="17" t="s">
        <v>38</v>
      </c>
      <c r="C41" s="18"/>
      <c r="D41" s="19">
        <v>1</v>
      </c>
      <c r="E41" s="19">
        <v>1</v>
      </c>
      <c r="F41" s="18"/>
      <c r="G41" s="18"/>
      <c r="H41" s="18"/>
      <c r="I41" s="19">
        <v>7</v>
      </c>
      <c r="J41" s="19">
        <v>7</v>
      </c>
      <c r="K41" s="31"/>
      <c r="L41" s="19">
        <v>1.5</v>
      </c>
      <c r="M41" s="19"/>
      <c r="N41" s="19"/>
      <c r="O41" s="20"/>
      <c r="P41" s="20"/>
      <c r="Q41" s="20"/>
      <c r="R41" s="20"/>
      <c r="S41" s="20"/>
      <c r="T41" s="20"/>
      <c r="U41" s="21">
        <f t="shared" si="1"/>
        <v>10.5</v>
      </c>
      <c r="V41" s="16"/>
      <c r="W41" s="24"/>
      <c r="X41" s="30"/>
    </row>
    <row r="42" spans="1:24" ht="15.75" thickBot="1" x14ac:dyDescent="0.3">
      <c r="A42" s="17" t="s">
        <v>39</v>
      </c>
      <c r="B42" s="17" t="s">
        <v>40</v>
      </c>
      <c r="C42" s="18"/>
      <c r="D42" s="19"/>
      <c r="E42" s="19"/>
      <c r="F42" s="18"/>
      <c r="G42" s="18"/>
      <c r="H42" s="18"/>
      <c r="I42" s="19">
        <v>5</v>
      </c>
      <c r="J42" s="19"/>
      <c r="K42" s="31"/>
      <c r="L42" s="19"/>
      <c r="M42" s="19"/>
      <c r="N42" s="19"/>
      <c r="O42" s="20"/>
      <c r="P42" s="20"/>
      <c r="Q42" s="20"/>
      <c r="R42" s="20"/>
      <c r="S42" s="20"/>
      <c r="T42" s="20"/>
      <c r="U42" s="21">
        <f t="shared" si="1"/>
        <v>5</v>
      </c>
      <c r="V42" s="16"/>
      <c r="W42" s="24"/>
      <c r="X42" s="30"/>
    </row>
    <row r="43" spans="1:24" ht="15.75" thickBot="1" x14ac:dyDescent="0.3">
      <c r="A43" s="17" t="s">
        <v>41</v>
      </c>
      <c r="B43" s="17" t="s">
        <v>42</v>
      </c>
      <c r="C43" s="18"/>
      <c r="D43" s="19"/>
      <c r="E43" s="19"/>
      <c r="F43" s="18"/>
      <c r="G43" s="18"/>
      <c r="H43" s="18"/>
      <c r="I43" s="19"/>
      <c r="J43" s="19"/>
      <c r="K43" s="31"/>
      <c r="L43" s="19"/>
      <c r="M43" s="19"/>
      <c r="N43" s="19"/>
      <c r="O43" s="20"/>
      <c r="P43" s="20"/>
      <c r="Q43" s="20"/>
      <c r="R43" s="20"/>
      <c r="S43" s="20"/>
      <c r="T43" s="20"/>
      <c r="U43" s="21">
        <f t="shared" si="1"/>
        <v>0</v>
      </c>
      <c r="V43" s="16"/>
      <c r="W43" s="24"/>
      <c r="X43" s="30"/>
    </row>
    <row r="44" spans="1:24" ht="15.75" thickBot="1" x14ac:dyDescent="0.3">
      <c r="A44" s="17" t="s">
        <v>43</v>
      </c>
      <c r="B44" s="17" t="s">
        <v>44</v>
      </c>
      <c r="C44" s="18"/>
      <c r="D44" s="19">
        <v>1</v>
      </c>
      <c r="E44" s="19">
        <v>1</v>
      </c>
      <c r="F44" s="18"/>
      <c r="G44" s="18">
        <v>2.5</v>
      </c>
      <c r="H44" s="18">
        <v>2.5</v>
      </c>
      <c r="I44" s="19"/>
      <c r="J44" s="19">
        <v>12</v>
      </c>
      <c r="K44" s="31"/>
      <c r="L44" s="19">
        <v>6.5</v>
      </c>
      <c r="M44" s="19"/>
      <c r="N44" s="19"/>
      <c r="O44" s="20"/>
      <c r="P44" s="20"/>
      <c r="Q44" s="20"/>
      <c r="R44" s="20">
        <v>0</v>
      </c>
      <c r="S44" s="20"/>
      <c r="T44" s="20"/>
      <c r="U44" s="21">
        <f t="shared" si="1"/>
        <v>23</v>
      </c>
      <c r="V44" s="16"/>
      <c r="W44" s="24"/>
      <c r="X44" s="30"/>
    </row>
    <row r="45" spans="1:24" ht="15.75" thickBot="1" x14ac:dyDescent="0.3">
      <c r="A45" s="17" t="s">
        <v>45</v>
      </c>
      <c r="B45" s="17" t="s">
        <v>46</v>
      </c>
      <c r="C45" s="18"/>
      <c r="D45" s="19"/>
      <c r="E45" s="19"/>
      <c r="F45" s="18"/>
      <c r="G45" s="18"/>
      <c r="H45" s="18"/>
      <c r="I45" s="19"/>
      <c r="J45" s="19"/>
      <c r="K45" s="31"/>
      <c r="L45" s="19"/>
      <c r="M45" s="19"/>
      <c r="N45" s="19"/>
      <c r="O45" s="20"/>
      <c r="P45" s="20"/>
      <c r="Q45" s="20"/>
      <c r="R45" s="20"/>
      <c r="S45" s="20"/>
      <c r="T45" s="20"/>
      <c r="U45" s="21">
        <f t="shared" si="1"/>
        <v>0</v>
      </c>
      <c r="V45" s="16"/>
      <c r="W45" s="24"/>
      <c r="X45" s="30"/>
    </row>
  </sheetData>
  <sheetProtection selectLockedCells="1" selectUnlockedCells="1"/>
  <mergeCells count="17">
    <mergeCell ref="A1:N1"/>
    <mergeCell ref="U1:V1"/>
    <mergeCell ref="A2:H2"/>
    <mergeCell ref="I2:V2"/>
    <mergeCell ref="A3:C3"/>
    <mergeCell ref="D3:F3"/>
    <mergeCell ref="G3:L3"/>
    <mergeCell ref="O3:V3"/>
    <mergeCell ref="A4:A6"/>
    <mergeCell ref="B4:B6"/>
    <mergeCell ref="C4:T4"/>
    <mergeCell ref="U4:U6"/>
    <mergeCell ref="V4:V6"/>
    <mergeCell ref="D5:F5"/>
    <mergeCell ref="G5:H5"/>
    <mergeCell ref="I5:N5"/>
    <mergeCell ref="O5:T5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90" zoomScaleNormal="100" workbookViewId="0">
      <selection activeCell="E101" sqref="E101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56" t="s">
        <v>16</v>
      </c>
      <c r="B1" s="57"/>
      <c r="C1" s="57"/>
      <c r="D1" s="58"/>
      <c r="E1" s="9" t="s">
        <v>15</v>
      </c>
    </row>
    <row r="2" spans="1:5" ht="17.25" customHeight="1" x14ac:dyDescent="0.25">
      <c r="A2" s="59" t="s">
        <v>20</v>
      </c>
      <c r="B2" s="60"/>
      <c r="C2" s="60"/>
      <c r="D2" s="60"/>
      <c r="E2" s="61"/>
    </row>
    <row r="3" spans="1:5" ht="27" customHeight="1" x14ac:dyDescent="0.2">
      <c r="A3" s="62" t="s">
        <v>18</v>
      </c>
      <c r="B3" s="63"/>
      <c r="C3" s="64"/>
      <c r="D3" s="64"/>
      <c r="E3" s="65"/>
    </row>
    <row r="4" spans="1:5" ht="17.25" customHeight="1" x14ac:dyDescent="0.2">
      <c r="A4" s="66" t="s">
        <v>19</v>
      </c>
      <c r="B4" s="66"/>
      <c r="C4" s="66" t="s">
        <v>21</v>
      </c>
      <c r="D4" s="66"/>
      <c r="E4" s="66"/>
    </row>
    <row r="5" spans="1:5" ht="4.5" customHeight="1" x14ac:dyDescent="0.25">
      <c r="A5" s="67"/>
      <c r="B5" s="67"/>
      <c r="C5" s="67"/>
      <c r="D5" s="67"/>
      <c r="E5" s="67"/>
    </row>
    <row r="6" spans="1:5" s="5" customFormat="1" ht="25.5" customHeight="1" thickBot="1" x14ac:dyDescent="0.3">
      <c r="A6" s="68" t="s">
        <v>8</v>
      </c>
      <c r="B6" s="69" t="s">
        <v>14</v>
      </c>
      <c r="C6" s="70" t="s">
        <v>13</v>
      </c>
      <c r="D6" s="70"/>
      <c r="E6" s="69" t="s">
        <v>12</v>
      </c>
    </row>
    <row r="7" spans="1:5" s="5" customFormat="1" ht="42" customHeight="1" thickTop="1" thickBot="1" x14ac:dyDescent="0.3">
      <c r="A7" s="68"/>
      <c r="B7" s="69"/>
      <c r="C7" s="7" t="s">
        <v>11</v>
      </c>
      <c r="D7" s="6" t="s">
        <v>10</v>
      </c>
      <c r="E7" s="69"/>
    </row>
    <row r="8" spans="1:5" ht="12.75" customHeight="1" thickTop="1" thickBot="1" x14ac:dyDescent="0.3">
      <c r="A8" s="14" t="e">
        <f>'C-smjer'!#REF!</f>
        <v>#REF!</v>
      </c>
      <c r="B8" s="14" t="e">
        <f>'C-smjer'!#REF!</f>
        <v>#REF!</v>
      </c>
      <c r="C8" s="26"/>
      <c r="D8" s="27"/>
      <c r="E8" s="28"/>
    </row>
    <row r="9" spans="1:5" ht="12.75" customHeight="1" thickBot="1" x14ac:dyDescent="0.3">
      <c r="A9" s="14" t="e">
        <f>'C-smjer'!#REF!</f>
        <v>#REF!</v>
      </c>
      <c r="B9" s="14" t="e">
        <f>'C-smjer'!#REF!</f>
        <v>#REF!</v>
      </c>
      <c r="C9" s="26"/>
      <c r="D9" s="27"/>
      <c r="E9" s="28"/>
    </row>
    <row r="10" spans="1:5" ht="12.75" customHeight="1" thickBot="1" x14ac:dyDescent="0.3">
      <c r="A10" s="14" t="str">
        <f>'C-smjer'!A7</f>
        <v>3/21</v>
      </c>
      <c r="B10" s="14" t="str">
        <f>'C-smjer'!B7</f>
        <v>Marija Petrović</v>
      </c>
      <c r="C10" s="26"/>
      <c r="D10" s="27"/>
      <c r="E10" s="28"/>
    </row>
    <row r="11" spans="1:5" ht="12.75" customHeight="1" thickBot="1" x14ac:dyDescent="0.3">
      <c r="A11" s="14" t="e">
        <f>'C-smjer'!#REF!</f>
        <v>#REF!</v>
      </c>
      <c r="B11" s="14" t="e">
        <f>'C-smjer'!#REF!</f>
        <v>#REF!</v>
      </c>
      <c r="C11" s="26"/>
      <c r="D11" s="27"/>
      <c r="E11" s="28"/>
    </row>
    <row r="12" spans="1:5" ht="12.75" customHeight="1" thickBot="1" x14ac:dyDescent="0.3">
      <c r="A12" s="14" t="e">
        <f>'C-smjer'!#REF!</f>
        <v>#REF!</v>
      </c>
      <c r="B12" s="14" t="e">
        <f>'C-smjer'!#REF!</f>
        <v>#REF!</v>
      </c>
      <c r="C12" s="26"/>
      <c r="D12" s="27"/>
      <c r="E12" s="28"/>
    </row>
    <row r="13" spans="1:5" ht="12.75" customHeight="1" thickBot="1" x14ac:dyDescent="0.3">
      <c r="A13" s="14" t="e">
        <f>'C-smjer'!#REF!</f>
        <v>#REF!</v>
      </c>
      <c r="B13" s="14" t="e">
        <f>'C-smjer'!#REF!</f>
        <v>#REF!</v>
      </c>
      <c r="C13" s="26"/>
      <c r="D13" s="27"/>
      <c r="E13" s="28"/>
    </row>
    <row r="14" spans="1:5" ht="12.75" customHeight="1" thickBot="1" x14ac:dyDescent="0.3">
      <c r="A14" s="14" t="str">
        <f>'C-smjer'!A8</f>
        <v>7/21</v>
      </c>
      <c r="B14" s="14" t="str">
        <f>'C-smjer'!B8</f>
        <v>Tijana Rakočević</v>
      </c>
      <c r="C14" s="26"/>
      <c r="D14" s="27"/>
      <c r="E14" s="28"/>
    </row>
    <row r="15" spans="1:5" ht="12.75" customHeight="1" thickBot="1" x14ac:dyDescent="0.3">
      <c r="A15" s="14" t="str">
        <f>'C-smjer'!A9</f>
        <v>8/21</v>
      </c>
      <c r="B15" s="14" t="str">
        <f>'C-smjer'!B9</f>
        <v>Aleksandar Tomašević</v>
      </c>
      <c r="C15" s="26"/>
      <c r="D15" s="27"/>
      <c r="E15" s="28"/>
    </row>
    <row r="16" spans="1:5" ht="12.75" customHeight="1" thickBot="1" x14ac:dyDescent="0.3">
      <c r="A16" s="14" t="e">
        <f>'C-smjer'!#REF!</f>
        <v>#REF!</v>
      </c>
      <c r="B16" s="14" t="e">
        <f>'C-smjer'!#REF!</f>
        <v>#REF!</v>
      </c>
      <c r="C16" s="26"/>
      <c r="D16" s="27"/>
      <c r="E16" s="28"/>
    </row>
    <row r="17" spans="1:5" ht="12.75" customHeight="1" thickBot="1" x14ac:dyDescent="0.3">
      <c r="A17" s="14" t="str">
        <f>'C-smjer'!A10</f>
        <v>11/21</v>
      </c>
      <c r="B17" s="14" t="str">
        <f>'C-smjer'!B10</f>
        <v>Jovana Mandić</v>
      </c>
      <c r="C17" s="26"/>
      <c r="D17" s="27"/>
      <c r="E17" s="28"/>
    </row>
    <row r="18" spans="1:5" ht="12.75" customHeight="1" thickBot="1" x14ac:dyDescent="0.3">
      <c r="A18" s="14" t="e">
        <f>'C-smjer'!#REF!</f>
        <v>#REF!</v>
      </c>
      <c r="B18" s="14" t="e">
        <f>'C-smjer'!#REF!</f>
        <v>#REF!</v>
      </c>
      <c r="C18" s="26"/>
      <c r="D18" s="27"/>
      <c r="E18" s="28"/>
    </row>
    <row r="19" spans="1:5" ht="12.75" customHeight="1" thickBot="1" x14ac:dyDescent="0.3">
      <c r="A19" s="14" t="str">
        <f>'C-smjer'!A11</f>
        <v>14/21</v>
      </c>
      <c r="B19" s="14" t="str">
        <f>'C-smjer'!B11</f>
        <v>Saša Drašković</v>
      </c>
      <c r="C19" s="26"/>
      <c r="D19" s="27"/>
      <c r="E19" s="28"/>
    </row>
    <row r="20" spans="1:5" ht="12.75" customHeight="1" thickBot="1" x14ac:dyDescent="0.3">
      <c r="A20" s="14" t="str">
        <f>'C-smjer'!A12</f>
        <v>15/21</v>
      </c>
      <c r="B20" s="14" t="str">
        <f>'C-smjer'!B12</f>
        <v>Marko Mešter</v>
      </c>
      <c r="C20" s="26"/>
      <c r="D20" s="27"/>
      <c r="E20" s="28"/>
    </row>
    <row r="21" spans="1:5" ht="12.75" customHeight="1" thickBot="1" x14ac:dyDescent="0.3">
      <c r="A21" s="14" t="e">
        <f>'C-smjer'!#REF!</f>
        <v>#REF!</v>
      </c>
      <c r="B21" s="14" t="e">
        <f>'C-smjer'!#REF!</f>
        <v>#REF!</v>
      </c>
      <c r="C21" s="26"/>
      <c r="D21" s="27"/>
      <c r="E21" s="28"/>
    </row>
    <row r="22" spans="1:5" ht="12.75" customHeight="1" thickBot="1" x14ac:dyDescent="0.3">
      <c r="A22" s="14" t="str">
        <f>'C-smjer'!A13</f>
        <v>17/21</v>
      </c>
      <c r="B22" s="14" t="str">
        <f>'C-smjer'!B13</f>
        <v>Jelena Savić</v>
      </c>
      <c r="C22" s="26"/>
      <c r="D22" s="27"/>
      <c r="E22" s="28"/>
    </row>
    <row r="23" spans="1:5" ht="12.75" customHeight="1" thickBot="1" x14ac:dyDescent="0.3">
      <c r="A23" s="14" t="e">
        <f>'C-smjer'!#REF!</f>
        <v>#REF!</v>
      </c>
      <c r="B23" s="14" t="e">
        <f>'C-smjer'!#REF!</f>
        <v>#REF!</v>
      </c>
      <c r="C23" s="26"/>
      <c r="D23" s="27"/>
      <c r="E23" s="28"/>
    </row>
    <row r="24" spans="1:5" ht="12.75" customHeight="1" thickBot="1" x14ac:dyDescent="0.3">
      <c r="A24" s="14" t="e">
        <f>'C-smjer'!#REF!</f>
        <v>#REF!</v>
      </c>
      <c r="B24" s="14" t="e">
        <f>'C-smjer'!#REF!</f>
        <v>#REF!</v>
      </c>
      <c r="C24" s="26"/>
      <c r="D24" s="27"/>
      <c r="E24" s="28"/>
    </row>
    <row r="25" spans="1:5" ht="12.75" customHeight="1" thickBot="1" x14ac:dyDescent="0.3">
      <c r="A25" s="14" t="str">
        <f>'C-smjer'!A14</f>
        <v>20/21</v>
      </c>
      <c r="B25" s="14" t="str">
        <f>'C-smjer'!B14</f>
        <v>Jovan Nikolić</v>
      </c>
      <c r="C25" s="26"/>
      <c r="D25" s="27"/>
      <c r="E25" s="28"/>
    </row>
    <row r="26" spans="1:5" ht="12.75" customHeight="1" thickBot="1" x14ac:dyDescent="0.3">
      <c r="A26" s="14" t="e">
        <f>'C-smjer'!#REF!</f>
        <v>#REF!</v>
      </c>
      <c r="B26" s="14" t="e">
        <f>'C-smjer'!#REF!</f>
        <v>#REF!</v>
      </c>
      <c r="C26" s="26"/>
      <c r="D26" s="27"/>
      <c r="E26" s="28"/>
    </row>
    <row r="27" spans="1:5" ht="12.75" customHeight="1" thickBot="1" x14ac:dyDescent="0.3">
      <c r="A27" s="14" t="e">
        <f>'C-smjer'!#REF!</f>
        <v>#REF!</v>
      </c>
      <c r="B27" s="14" t="e">
        <f>'C-smjer'!#REF!</f>
        <v>#REF!</v>
      </c>
      <c r="C27" s="26"/>
      <c r="D27" s="27"/>
      <c r="E27" s="28"/>
    </row>
    <row r="28" spans="1:5" ht="12.75" customHeight="1" thickBot="1" x14ac:dyDescent="0.3">
      <c r="A28" s="14" t="str">
        <f>'C-smjer'!A15</f>
        <v>23/21</v>
      </c>
      <c r="B28" s="14" t="str">
        <f>'C-smjer'!B15</f>
        <v>Danilo Vujović</v>
      </c>
      <c r="C28" s="26"/>
      <c r="D28" s="27"/>
      <c r="E28" s="28"/>
    </row>
    <row r="29" spans="1:5" ht="12.75" customHeight="1" thickBot="1" x14ac:dyDescent="0.3">
      <c r="A29" s="14" t="e">
        <f>'C-smjer'!#REF!</f>
        <v>#REF!</v>
      </c>
      <c r="B29" s="14" t="e">
        <f>'C-smjer'!#REF!</f>
        <v>#REF!</v>
      </c>
      <c r="C29" s="26"/>
      <c r="D29" s="27"/>
      <c r="E29" s="28"/>
    </row>
    <row r="30" spans="1:5" ht="12.75" customHeight="1" thickBot="1" x14ac:dyDescent="0.3">
      <c r="A30" s="14" t="str">
        <f>'C-smjer'!A16</f>
        <v>25/21</v>
      </c>
      <c r="B30" s="14" t="str">
        <f>'C-smjer'!B16</f>
        <v>Luka Šućur</v>
      </c>
      <c r="C30" s="26"/>
      <c r="D30" s="27"/>
      <c r="E30" s="28"/>
    </row>
    <row r="31" spans="1:5" ht="12.75" customHeight="1" thickBot="1" x14ac:dyDescent="0.3">
      <c r="A31" s="14" t="e">
        <f>'C-smjer'!#REF!</f>
        <v>#REF!</v>
      </c>
      <c r="B31" s="14" t="e">
        <f>'C-smjer'!#REF!</f>
        <v>#REF!</v>
      </c>
      <c r="C31" s="26"/>
      <c r="D31" s="27"/>
      <c r="E31" s="28"/>
    </row>
    <row r="32" spans="1:5" ht="12.75" customHeight="1" thickBot="1" x14ac:dyDescent="0.3">
      <c r="A32" s="14" t="e">
        <f>'C-smjer'!#REF!</f>
        <v>#REF!</v>
      </c>
      <c r="B32" s="14" t="e">
        <f>'C-smjer'!#REF!</f>
        <v>#REF!</v>
      </c>
      <c r="C32" s="26"/>
      <c r="D32" s="27"/>
      <c r="E32" s="28"/>
    </row>
    <row r="33" spans="1:5" ht="12.75" customHeight="1" thickBot="1" x14ac:dyDescent="0.3">
      <c r="A33" s="14" t="e">
        <f>'C-smjer'!#REF!</f>
        <v>#REF!</v>
      </c>
      <c r="B33" s="14" t="e">
        <f>'C-smjer'!#REF!</f>
        <v>#REF!</v>
      </c>
      <c r="C33" s="26"/>
      <c r="D33" s="27"/>
      <c r="E33" s="28"/>
    </row>
    <row r="34" spans="1:5" ht="12.75" customHeight="1" thickBot="1" x14ac:dyDescent="0.3">
      <c r="A34" s="14" t="str">
        <f>'C-smjer'!A17</f>
        <v>29/21</v>
      </c>
      <c r="B34" s="14" t="str">
        <f>'C-smjer'!B17</f>
        <v>Špiro Mugoša</v>
      </c>
      <c r="C34" s="26"/>
      <c r="D34" s="27"/>
      <c r="E34" s="28"/>
    </row>
    <row r="35" spans="1:5" ht="12.75" customHeight="1" thickBot="1" x14ac:dyDescent="0.3">
      <c r="A35" s="14" t="e">
        <f>'C-smjer'!#REF!</f>
        <v>#REF!</v>
      </c>
      <c r="B35" s="14" t="e">
        <f>'C-smjer'!#REF!</f>
        <v>#REF!</v>
      </c>
      <c r="C35" s="26"/>
      <c r="D35" s="27"/>
      <c r="E35" s="28"/>
    </row>
    <row r="36" spans="1:5" ht="12.75" customHeight="1" thickBot="1" x14ac:dyDescent="0.3">
      <c r="A36" s="14" t="e">
        <f>'C-smjer'!#REF!</f>
        <v>#REF!</v>
      </c>
      <c r="B36" s="14" t="e">
        <f>'C-smjer'!#REF!</f>
        <v>#REF!</v>
      </c>
      <c r="C36" s="26"/>
      <c r="D36" s="27"/>
      <c r="E36" s="28"/>
    </row>
    <row r="37" spans="1:5" ht="12.75" customHeight="1" thickBot="1" x14ac:dyDescent="0.3">
      <c r="A37" s="14" t="e">
        <f>'C-smjer'!#REF!</f>
        <v>#REF!</v>
      </c>
      <c r="B37" s="14" t="e">
        <f>'C-smjer'!#REF!</f>
        <v>#REF!</v>
      </c>
      <c r="C37" s="26"/>
      <c r="D37" s="27"/>
      <c r="E37" s="28"/>
    </row>
    <row r="38" spans="1:5" ht="12.75" customHeight="1" thickBot="1" x14ac:dyDescent="0.3">
      <c r="A38" s="14" t="e">
        <f>'C-smjer'!#REF!</f>
        <v>#REF!</v>
      </c>
      <c r="B38" s="14" t="e">
        <f>'C-smjer'!#REF!</f>
        <v>#REF!</v>
      </c>
      <c r="C38" s="26"/>
      <c r="D38" s="27"/>
      <c r="E38" s="28"/>
    </row>
    <row r="39" spans="1:5" ht="12.75" customHeight="1" thickBot="1" x14ac:dyDescent="0.3">
      <c r="A39" s="14" t="e">
        <f>'C-smjer'!#REF!</f>
        <v>#REF!</v>
      </c>
      <c r="B39" s="14" t="e">
        <f>'C-smjer'!#REF!</f>
        <v>#REF!</v>
      </c>
      <c r="C39" s="26"/>
      <c r="D39" s="27"/>
      <c r="E39" s="28"/>
    </row>
    <row r="40" spans="1:5" ht="12.75" customHeight="1" thickBot="1" x14ac:dyDescent="0.3">
      <c r="A40" s="14" t="e">
        <f>'C-smjer'!#REF!</f>
        <v>#REF!</v>
      </c>
      <c r="B40" s="14" t="e">
        <f>'C-smjer'!#REF!</f>
        <v>#REF!</v>
      </c>
      <c r="C40" s="26"/>
      <c r="D40" s="27"/>
      <c r="E40" s="28"/>
    </row>
    <row r="41" spans="1:5" ht="12.75" customHeight="1" thickBot="1" x14ac:dyDescent="0.3">
      <c r="A41" s="14" t="e">
        <f>'C-smjer'!#REF!</f>
        <v>#REF!</v>
      </c>
      <c r="B41" s="14" t="e">
        <f>'C-smjer'!#REF!</f>
        <v>#REF!</v>
      </c>
      <c r="C41" s="26"/>
      <c r="D41" s="27"/>
      <c r="E41" s="28"/>
    </row>
    <row r="42" spans="1:5" ht="12.75" customHeight="1" thickBot="1" x14ac:dyDescent="0.3">
      <c r="A42" s="14" t="str">
        <f>'C-smjer'!A18</f>
        <v>37/21</v>
      </c>
      <c r="B42" s="14" t="str">
        <f>'C-smjer'!B18</f>
        <v>Sara Ristović</v>
      </c>
      <c r="C42" s="26"/>
      <c r="D42" s="27"/>
      <c r="E42" s="28"/>
    </row>
    <row r="43" spans="1:5" ht="12.75" customHeight="1" thickBot="1" x14ac:dyDescent="0.3">
      <c r="A43" s="14" t="e">
        <f>'C-smjer'!#REF!</f>
        <v>#REF!</v>
      </c>
      <c r="B43" s="14" t="e">
        <f>'C-smjer'!#REF!</f>
        <v>#REF!</v>
      </c>
      <c r="C43" s="26"/>
      <c r="D43" s="27"/>
      <c r="E43" s="28"/>
    </row>
    <row r="44" spans="1:5" ht="12.75" customHeight="1" thickBot="1" x14ac:dyDescent="0.3">
      <c r="A44" s="14" t="str">
        <f>'C-smjer'!A19</f>
        <v>39/21</v>
      </c>
      <c r="B44" s="14" t="str">
        <f>'C-smjer'!B19</f>
        <v>Andrija Kljajević</v>
      </c>
      <c r="C44" s="26"/>
      <c r="D44" s="27"/>
      <c r="E44" s="28"/>
    </row>
    <row r="45" spans="1:5" ht="12.75" customHeight="1" thickBot="1" x14ac:dyDescent="0.3">
      <c r="A45" s="14" t="e">
        <f>'C-smjer'!#REF!</f>
        <v>#REF!</v>
      </c>
      <c r="B45" s="14" t="e">
        <f>'C-smjer'!#REF!</f>
        <v>#REF!</v>
      </c>
      <c r="C45" s="26"/>
      <c r="D45" s="27"/>
      <c r="E45" s="28"/>
    </row>
    <row r="46" spans="1:5" ht="12.75" customHeight="1" thickBot="1" x14ac:dyDescent="0.3">
      <c r="A46" s="14" t="e">
        <f>'C-smjer'!#REF!</f>
        <v>#REF!</v>
      </c>
      <c r="B46" s="14" t="e">
        <f>'C-smjer'!#REF!</f>
        <v>#REF!</v>
      </c>
      <c r="C46" s="26"/>
      <c r="D46" s="27"/>
      <c r="E46" s="28"/>
    </row>
    <row r="47" spans="1:5" ht="12.75" customHeight="1" thickBot="1" x14ac:dyDescent="0.3">
      <c r="A47" s="14" t="e">
        <f>'C-smjer'!#REF!</f>
        <v>#REF!</v>
      </c>
      <c r="B47" s="14" t="e">
        <f>'C-smjer'!#REF!</f>
        <v>#REF!</v>
      </c>
      <c r="C47" s="26"/>
      <c r="D47" s="27"/>
      <c r="E47" s="28"/>
    </row>
    <row r="48" spans="1:5" ht="12.75" customHeight="1" thickBot="1" x14ac:dyDescent="0.3">
      <c r="A48" s="14" t="str">
        <f>'C-smjer'!A20</f>
        <v>43/21</v>
      </c>
      <c r="B48" s="14" t="str">
        <f>'C-smjer'!B20</f>
        <v>Mirela Abazović</v>
      </c>
      <c r="C48" s="26"/>
      <c r="D48" s="27"/>
      <c r="E48" s="28"/>
    </row>
    <row r="49" spans="1:5" ht="12.75" customHeight="1" thickBot="1" x14ac:dyDescent="0.3">
      <c r="A49" s="14" t="e">
        <f>'C-smjer'!#REF!</f>
        <v>#REF!</v>
      </c>
      <c r="B49" s="14" t="e">
        <f>'C-smjer'!#REF!</f>
        <v>#REF!</v>
      </c>
      <c r="C49" s="26"/>
      <c r="D49" s="27"/>
      <c r="E49" s="28"/>
    </row>
    <row r="50" spans="1:5" ht="12.75" customHeight="1" thickBot="1" x14ac:dyDescent="0.3">
      <c r="A50" s="14" t="str">
        <f>'C-smjer'!A21</f>
        <v>45/21</v>
      </c>
      <c r="B50" s="14" t="str">
        <f>'C-smjer'!B21</f>
        <v>Marko Mašanović</v>
      </c>
      <c r="C50" s="26"/>
      <c r="D50" s="27"/>
      <c r="E50" s="28"/>
    </row>
    <row r="51" spans="1:5" ht="12.75" customHeight="1" thickBot="1" x14ac:dyDescent="0.3">
      <c r="A51" s="14" t="e">
        <f>'C-smjer'!#REF!</f>
        <v>#REF!</v>
      </c>
      <c r="B51" s="14" t="e">
        <f>'C-smjer'!#REF!</f>
        <v>#REF!</v>
      </c>
      <c r="C51" s="26"/>
      <c r="D51" s="27"/>
      <c r="E51" s="28"/>
    </row>
    <row r="52" spans="1:5" ht="12.75" customHeight="1" thickBot="1" x14ac:dyDescent="0.3">
      <c r="A52" s="14" t="e">
        <f>'C-smjer'!#REF!</f>
        <v>#REF!</v>
      </c>
      <c r="B52" s="14" t="e">
        <f>'C-smjer'!#REF!</f>
        <v>#REF!</v>
      </c>
      <c r="C52" s="26"/>
      <c r="D52" s="27"/>
      <c r="E52" s="28"/>
    </row>
    <row r="53" spans="1:5" ht="12.75" customHeight="1" thickBot="1" x14ac:dyDescent="0.3">
      <c r="A53" s="14" t="str">
        <f>'C-smjer'!A22</f>
        <v>48/21</v>
      </c>
      <c r="B53" s="14" t="str">
        <f>'C-smjer'!B22</f>
        <v>Aleksa Šljivančanin</v>
      </c>
      <c r="C53" s="26"/>
      <c r="D53" s="27"/>
      <c r="E53" s="28"/>
    </row>
    <row r="54" spans="1:5" ht="12.75" customHeight="1" thickBot="1" x14ac:dyDescent="0.3">
      <c r="A54" s="14" t="e">
        <f>'C-smjer'!#REF!</f>
        <v>#REF!</v>
      </c>
      <c r="B54" s="14" t="e">
        <f>'C-smjer'!#REF!</f>
        <v>#REF!</v>
      </c>
      <c r="C54" s="26"/>
      <c r="D54" s="27"/>
      <c r="E54" s="28"/>
    </row>
    <row r="55" spans="1:5" ht="12.75" customHeight="1" thickBot="1" x14ac:dyDescent="0.3">
      <c r="A55" s="14" t="e">
        <f>'C-smjer'!#REF!</f>
        <v>#REF!</v>
      </c>
      <c r="B55" s="14" t="e">
        <f>'C-smjer'!#REF!</f>
        <v>#REF!</v>
      </c>
      <c r="C55" s="26"/>
      <c r="D55" s="27"/>
      <c r="E55" s="28"/>
    </row>
    <row r="56" spans="1:5" ht="12.75" customHeight="1" thickBot="1" x14ac:dyDescent="0.3">
      <c r="A56" s="14" t="e">
        <f>'C-smjer'!#REF!</f>
        <v>#REF!</v>
      </c>
      <c r="B56" s="14" t="e">
        <f>'C-smjer'!#REF!</f>
        <v>#REF!</v>
      </c>
      <c r="C56" s="26"/>
      <c r="D56" s="27"/>
      <c r="E56" s="28"/>
    </row>
    <row r="57" spans="1:5" ht="12.75" customHeight="1" thickBot="1" x14ac:dyDescent="0.3">
      <c r="A57" s="14" t="e">
        <f>'C-smjer'!#REF!</f>
        <v>#REF!</v>
      </c>
      <c r="B57" s="14" t="e">
        <f>'C-smjer'!#REF!</f>
        <v>#REF!</v>
      </c>
      <c r="C57" s="26"/>
      <c r="D57" s="27"/>
      <c r="E57" s="28"/>
    </row>
    <row r="58" spans="1:5" ht="12.75" customHeight="1" thickBot="1" x14ac:dyDescent="0.3">
      <c r="A58" s="14" t="str">
        <f>'C-smjer'!A23</f>
        <v>53/21</v>
      </c>
      <c r="B58" s="14" t="str">
        <f>'C-smjer'!B23</f>
        <v>Ivana Obradović</v>
      </c>
      <c r="C58" s="26"/>
      <c r="D58" s="27"/>
      <c r="E58" s="28"/>
    </row>
    <row r="59" spans="1:5" ht="12.75" customHeight="1" thickBot="1" x14ac:dyDescent="0.3">
      <c r="A59" s="14" t="e">
        <f>'C-smjer'!#REF!</f>
        <v>#REF!</v>
      </c>
      <c r="B59" s="14" t="e">
        <f>'C-smjer'!#REF!</f>
        <v>#REF!</v>
      </c>
      <c r="C59" s="26"/>
      <c r="D59" s="27"/>
      <c r="E59" s="28"/>
    </row>
    <row r="60" spans="1:5" ht="12.75" customHeight="1" thickBot="1" x14ac:dyDescent="0.3">
      <c r="A60" s="14" t="e">
        <f>'C-smjer'!#REF!</f>
        <v>#REF!</v>
      </c>
      <c r="B60" s="14" t="e">
        <f>'C-smjer'!#REF!</f>
        <v>#REF!</v>
      </c>
      <c r="C60" s="26"/>
      <c r="D60" s="27"/>
      <c r="E60" s="28"/>
    </row>
    <row r="61" spans="1:5" ht="12.75" customHeight="1" thickBot="1" x14ac:dyDescent="0.3">
      <c r="A61" s="14" t="str">
        <f>'C-smjer'!A24</f>
        <v>2/20</v>
      </c>
      <c r="B61" s="14" t="str">
        <f>'C-smjer'!B24</f>
        <v>Matija Veljović</v>
      </c>
      <c r="C61" s="26"/>
      <c r="D61" s="27"/>
      <c r="E61" s="28"/>
    </row>
    <row r="62" spans="1:5" ht="12.75" customHeight="1" thickBot="1" x14ac:dyDescent="0.3">
      <c r="A62" s="14" t="str">
        <f>'C-smjer'!A25</f>
        <v>3/20</v>
      </c>
      <c r="B62" s="14" t="str">
        <f>'C-smjer'!B25</f>
        <v>Nikolina Nikolić</v>
      </c>
      <c r="C62" s="26"/>
      <c r="D62" s="27"/>
      <c r="E62" s="28"/>
    </row>
    <row r="63" spans="1:5" ht="12.75" customHeight="1" thickBot="1" x14ac:dyDescent="0.3">
      <c r="A63" s="14" t="str">
        <f>'C-smjer'!A26</f>
        <v>13/20</v>
      </c>
      <c r="B63" s="14" t="str">
        <f>'C-smjer'!B26</f>
        <v>Teodora Popović</v>
      </c>
      <c r="C63" s="26"/>
      <c r="D63" s="27"/>
      <c r="E63" s="28"/>
    </row>
    <row r="64" spans="1:5" ht="12.75" customHeight="1" thickBot="1" x14ac:dyDescent="0.3">
      <c r="A64" s="14" t="e">
        <f>'C-smjer'!#REF!</f>
        <v>#REF!</v>
      </c>
      <c r="B64" s="14" t="e">
        <f>'C-smjer'!#REF!</f>
        <v>#REF!</v>
      </c>
      <c r="C64" s="26"/>
      <c r="D64" s="27"/>
      <c r="E64" s="28"/>
    </row>
    <row r="65" spans="1:5" ht="12.75" customHeight="1" thickBot="1" x14ac:dyDescent="0.3">
      <c r="A65" s="14" t="str">
        <f>'C-smjer'!A27</f>
        <v>16/20</v>
      </c>
      <c r="B65" s="14" t="str">
        <f>'C-smjer'!B27</f>
        <v>Mia Alković</v>
      </c>
      <c r="C65" s="26"/>
      <c r="D65" s="27"/>
      <c r="E65" s="28"/>
    </row>
    <row r="66" spans="1:5" ht="12.75" customHeight="1" thickBot="1" x14ac:dyDescent="0.3">
      <c r="A66" s="14" t="str">
        <f>'C-smjer'!A28</f>
        <v>18/20</v>
      </c>
      <c r="B66" s="14" t="str">
        <f>'C-smjer'!B28</f>
        <v>Strahinja Đilas</v>
      </c>
      <c r="C66" s="26"/>
      <c r="D66" s="27"/>
      <c r="E66" s="28"/>
    </row>
    <row r="67" spans="1:5" ht="12.75" customHeight="1" thickBot="1" x14ac:dyDescent="0.3">
      <c r="A67" s="14" t="str">
        <f>'C-smjer'!A29</f>
        <v>22/20</v>
      </c>
      <c r="B67" s="14" t="str">
        <f>'C-smjer'!B29</f>
        <v>Milutin Kankaraš</v>
      </c>
      <c r="C67" s="26"/>
      <c r="D67" s="27"/>
      <c r="E67" s="28"/>
    </row>
    <row r="68" spans="1:5" ht="12.75" customHeight="1" thickBot="1" x14ac:dyDescent="0.3">
      <c r="A68" s="14" t="str">
        <f>'C-smjer'!A30</f>
        <v>25/20</v>
      </c>
      <c r="B68" s="14" t="str">
        <f>'C-smjer'!B30</f>
        <v>Balša Bubanja</v>
      </c>
      <c r="C68" s="26"/>
      <c r="D68" s="27"/>
      <c r="E68" s="28"/>
    </row>
    <row r="69" spans="1:5" ht="12.75" customHeight="1" thickBot="1" x14ac:dyDescent="0.3">
      <c r="A69" s="14" t="str">
        <f>'C-smjer'!A31</f>
        <v>27/20</v>
      </c>
      <c r="B69" s="14" t="str">
        <f>'C-smjer'!B31</f>
        <v>Nikolina Šćekić</v>
      </c>
      <c r="C69" s="26"/>
      <c r="D69" s="27"/>
      <c r="E69" s="28"/>
    </row>
    <row r="70" spans="1:5" ht="12.75" customHeight="1" thickBot="1" x14ac:dyDescent="0.3">
      <c r="A70" s="14" t="e">
        <f>'C-smjer'!#REF!</f>
        <v>#REF!</v>
      </c>
      <c r="B70" s="14" t="e">
        <f>'C-smjer'!#REF!</f>
        <v>#REF!</v>
      </c>
      <c r="C70" s="26"/>
      <c r="D70" s="27"/>
      <c r="E70" s="28"/>
    </row>
    <row r="71" spans="1:5" ht="12.75" customHeight="1" thickBot="1" x14ac:dyDescent="0.3">
      <c r="A71" s="14" t="e">
        <f>'C-smjer'!#REF!</f>
        <v>#REF!</v>
      </c>
      <c r="B71" s="14" t="e">
        <f>'C-smjer'!#REF!</f>
        <v>#REF!</v>
      </c>
      <c r="C71" s="26"/>
      <c r="D71" s="27"/>
      <c r="E71" s="28"/>
    </row>
    <row r="72" spans="1:5" ht="12.75" customHeight="1" thickBot="1" x14ac:dyDescent="0.3">
      <c r="A72" s="14" t="str">
        <f>'C-smjer'!A32</f>
        <v>47/20</v>
      </c>
      <c r="B72" s="14" t="str">
        <f>'C-smjer'!B32</f>
        <v>Dragan Pehar</v>
      </c>
      <c r="C72" s="26"/>
      <c r="D72" s="27"/>
      <c r="E72" s="28"/>
    </row>
    <row r="73" spans="1:5" ht="12.75" customHeight="1" thickBot="1" x14ac:dyDescent="0.3">
      <c r="A73" s="14" t="str">
        <f>'C-smjer'!A33</f>
        <v>53/20</v>
      </c>
      <c r="B73" s="14" t="str">
        <f>'C-smjer'!B33</f>
        <v>Aleksandar Dragaš</v>
      </c>
      <c r="C73" s="26"/>
      <c r="D73" s="27"/>
      <c r="E73" s="28"/>
    </row>
    <row r="74" spans="1:5" ht="12.75" customHeight="1" thickBot="1" x14ac:dyDescent="0.3">
      <c r="A74" s="14" t="str">
        <f>'C-smjer'!A34</f>
        <v>4/19</v>
      </c>
      <c r="B74" s="14" t="str">
        <f>'C-smjer'!B34</f>
        <v>Nikola Zečević</v>
      </c>
      <c r="C74" s="26"/>
      <c r="D74" s="27"/>
      <c r="E74" s="28"/>
    </row>
    <row r="75" spans="1:5" ht="12.75" customHeight="1" thickBot="1" x14ac:dyDescent="0.3">
      <c r="A75" s="14" t="str">
        <f>'C-smjer'!A35</f>
        <v>8/19</v>
      </c>
      <c r="B75" s="14" t="str">
        <f>'C-smjer'!B35</f>
        <v>Ksenija Peruničić</v>
      </c>
      <c r="C75" s="26"/>
      <c r="D75" s="27"/>
      <c r="E75" s="28"/>
    </row>
    <row r="76" spans="1:5" ht="12.75" customHeight="1" thickBot="1" x14ac:dyDescent="0.3">
      <c r="A76" s="14" t="str">
        <f>'C-smjer'!A36</f>
        <v>9/19</v>
      </c>
      <c r="B76" s="14" t="str">
        <f>'C-smjer'!B36</f>
        <v>Bodin Orlandić</v>
      </c>
      <c r="C76" s="26"/>
      <c r="D76" s="27"/>
      <c r="E76" s="28"/>
    </row>
    <row r="77" spans="1:5" ht="12.75" customHeight="1" thickBot="1" x14ac:dyDescent="0.3">
      <c r="A77" s="14" t="str">
        <f>'C-smjer'!A37</f>
        <v>11/19</v>
      </c>
      <c r="B77" s="14" t="str">
        <f>'C-smjer'!B37</f>
        <v>Nikola Lešić</v>
      </c>
      <c r="C77" s="26"/>
      <c r="D77" s="27"/>
      <c r="E77" s="28"/>
    </row>
    <row r="78" spans="1:5" ht="12.75" customHeight="1" thickBot="1" x14ac:dyDescent="0.3">
      <c r="A78" s="14" t="str">
        <f>'C-smjer'!A38</f>
        <v>12/19</v>
      </c>
      <c r="B78" s="14" t="str">
        <f>'C-smjer'!B38</f>
        <v>Aleksa Rabrenović</v>
      </c>
      <c r="C78" s="26"/>
      <c r="D78" s="27"/>
      <c r="E78" s="28"/>
    </row>
    <row r="79" spans="1:5" ht="12.75" customHeight="1" thickBot="1" x14ac:dyDescent="0.3">
      <c r="A79" s="14" t="str">
        <f>'C-smjer'!A39</f>
        <v>14/19</v>
      </c>
      <c r="B79" s="14" t="str">
        <f>'C-smjer'!B39</f>
        <v>Marija Stijović</v>
      </c>
      <c r="C79" s="26"/>
      <c r="D79" s="27"/>
      <c r="E79" s="28"/>
    </row>
    <row r="80" spans="1:5" ht="12.75" customHeight="1" thickBot="1" x14ac:dyDescent="0.3">
      <c r="A80" s="14" t="e">
        <f>'C-smjer'!#REF!</f>
        <v>#REF!</v>
      </c>
      <c r="B80" s="14" t="e">
        <f>'C-smjer'!#REF!</f>
        <v>#REF!</v>
      </c>
      <c r="C80" s="26"/>
      <c r="D80" s="27"/>
      <c r="E80" s="28"/>
    </row>
    <row r="81" spans="1:5" ht="12.75" customHeight="1" thickBot="1" x14ac:dyDescent="0.3">
      <c r="A81" s="14" t="str">
        <f>'C-smjer'!A40</f>
        <v>22/19</v>
      </c>
      <c r="B81" s="14" t="str">
        <f>'C-smjer'!B40</f>
        <v>Savo Drobnjak</v>
      </c>
      <c r="C81" s="26"/>
      <c r="D81" s="27"/>
      <c r="E81" s="28"/>
    </row>
    <row r="82" spans="1:5" ht="12.75" customHeight="1" thickBot="1" x14ac:dyDescent="0.3">
      <c r="A82" s="14" t="e">
        <f>'C-smjer'!#REF!</f>
        <v>#REF!</v>
      </c>
      <c r="B82" s="14" t="e">
        <f>'C-smjer'!#REF!</f>
        <v>#REF!</v>
      </c>
      <c r="C82" s="26"/>
      <c r="D82" s="27"/>
      <c r="E82" s="28"/>
    </row>
    <row r="83" spans="1:5" ht="12.75" customHeight="1" thickBot="1" x14ac:dyDescent="0.3">
      <c r="A83" s="14" t="e">
        <f>'C-smjer'!#REF!</f>
        <v>#REF!</v>
      </c>
      <c r="B83" s="14" t="e">
        <f>'C-smjer'!#REF!</f>
        <v>#REF!</v>
      </c>
      <c r="C83" s="26"/>
      <c r="D83" s="27"/>
      <c r="E83" s="28"/>
    </row>
    <row r="84" spans="1:5" ht="12.75" customHeight="1" thickBot="1" x14ac:dyDescent="0.3">
      <c r="A84" s="14" t="str">
        <f>'C-smjer'!A41</f>
        <v>35/19</v>
      </c>
      <c r="B84" s="14" t="str">
        <f>'C-smjer'!B41</f>
        <v>Vedad Selmanović</v>
      </c>
      <c r="C84" s="26"/>
      <c r="D84" s="27"/>
      <c r="E84" s="28"/>
    </row>
    <row r="85" spans="1:5" ht="12.75" customHeight="1" thickBot="1" x14ac:dyDescent="0.3">
      <c r="A85" s="14" t="str">
        <f>'C-smjer'!A42</f>
        <v>37/19</v>
      </c>
      <c r="B85" s="14" t="str">
        <f>'C-smjer'!B42</f>
        <v>Milica Fatić</v>
      </c>
      <c r="C85" s="26"/>
      <c r="D85" s="27"/>
      <c r="E85" s="28"/>
    </row>
    <row r="86" spans="1:5" ht="12.75" customHeight="1" thickBot="1" x14ac:dyDescent="0.3">
      <c r="A86" s="14" t="e">
        <f>'C-smjer'!#REF!</f>
        <v>#REF!</v>
      </c>
      <c r="B86" s="14" t="e">
        <f>'C-smjer'!#REF!</f>
        <v>#REF!</v>
      </c>
      <c r="C86" s="26"/>
      <c r="D86" s="27"/>
      <c r="E86" s="28"/>
    </row>
    <row r="87" spans="1:5" ht="12.75" customHeight="1" thickBot="1" x14ac:dyDescent="0.3">
      <c r="A87" s="14" t="str">
        <f>'C-smjer'!A43</f>
        <v>45/19</v>
      </c>
      <c r="B87" s="14" t="str">
        <f>'C-smjer'!B43</f>
        <v>Vuk Knežević</v>
      </c>
      <c r="C87" s="26"/>
      <c r="D87" s="27"/>
      <c r="E87" s="28"/>
    </row>
    <row r="88" spans="1:5" ht="12.75" customHeight="1" thickBot="1" x14ac:dyDescent="0.3">
      <c r="A88" s="14" t="e">
        <f>'C-smjer'!#REF!</f>
        <v>#REF!</v>
      </c>
      <c r="B88" s="14" t="e">
        <f>'C-smjer'!#REF!</f>
        <v>#REF!</v>
      </c>
      <c r="C88" s="26"/>
      <c r="D88" s="27"/>
      <c r="E88" s="28"/>
    </row>
    <row r="89" spans="1:5" ht="12.75" customHeight="1" thickBot="1" x14ac:dyDescent="0.3">
      <c r="A89" s="14" t="str">
        <f>'C-smjer'!A44</f>
        <v>48/19</v>
      </c>
      <c r="B89" s="14" t="str">
        <f>'C-smjer'!B44</f>
        <v>Teodora Benić</v>
      </c>
      <c r="C89" s="26"/>
      <c r="D89" s="27"/>
      <c r="E89" s="28"/>
    </row>
    <row r="90" spans="1:5" ht="12.75" customHeight="1" thickBot="1" x14ac:dyDescent="0.3">
      <c r="A90" s="14" t="e">
        <f>'C-smjer'!#REF!</f>
        <v>#REF!</v>
      </c>
      <c r="B90" s="14" t="e">
        <f>'C-smjer'!#REF!</f>
        <v>#REF!</v>
      </c>
      <c r="C90" s="26"/>
      <c r="D90" s="27"/>
      <c r="E90" s="28"/>
    </row>
    <row r="91" spans="1:5" ht="12.75" customHeight="1" thickBot="1" x14ac:dyDescent="0.3">
      <c r="A91" s="14" t="e">
        <f>'C-smjer'!#REF!</f>
        <v>#REF!</v>
      </c>
      <c r="B91" s="14" t="e">
        <f>'C-smjer'!#REF!</f>
        <v>#REF!</v>
      </c>
      <c r="C91" s="26"/>
      <c r="D91" s="27"/>
      <c r="E91" s="28"/>
    </row>
    <row r="92" spans="1:5" ht="12.75" customHeight="1" thickBot="1" x14ac:dyDescent="0.3">
      <c r="A92" s="14" t="e">
        <f>'C-smjer'!#REF!</f>
        <v>#REF!</v>
      </c>
      <c r="B92" s="14" t="e">
        <f>'C-smjer'!#REF!</f>
        <v>#REF!</v>
      </c>
      <c r="C92" s="26"/>
      <c r="D92" s="27"/>
      <c r="E92" s="28"/>
    </row>
    <row r="93" spans="1:5" ht="12.75" customHeight="1" thickBot="1" x14ac:dyDescent="0.3">
      <c r="A93" s="14" t="e">
        <f>'C-smjer'!#REF!</f>
        <v>#REF!</v>
      </c>
      <c r="B93" s="14" t="e">
        <f>'C-smjer'!#REF!</f>
        <v>#REF!</v>
      </c>
      <c r="C93" s="26"/>
      <c r="D93" s="27"/>
      <c r="E93" s="28"/>
    </row>
    <row r="94" spans="1:5" ht="12.75" customHeight="1" thickBot="1" x14ac:dyDescent="0.3">
      <c r="A94" s="14" t="e">
        <f>'C-smjer'!#REF!</f>
        <v>#REF!</v>
      </c>
      <c r="B94" s="14" t="e">
        <f>'C-smjer'!#REF!</f>
        <v>#REF!</v>
      </c>
      <c r="C94" s="26"/>
      <c r="D94" s="27"/>
      <c r="E94" s="28"/>
    </row>
    <row r="95" spans="1:5" ht="12.75" customHeight="1" thickBot="1" x14ac:dyDescent="0.3">
      <c r="A95" s="14" t="e">
        <f>'C-smjer'!#REF!</f>
        <v>#REF!</v>
      </c>
      <c r="B95" s="14" t="e">
        <f>'C-smjer'!#REF!</f>
        <v>#REF!</v>
      </c>
      <c r="C95" s="26"/>
      <c r="D95" s="27"/>
      <c r="E95" s="28"/>
    </row>
    <row r="96" spans="1:5" ht="12.75" customHeight="1" thickBot="1" x14ac:dyDescent="0.3">
      <c r="A96" s="14" t="e">
        <f>'C-smjer'!#REF!</f>
        <v>#REF!</v>
      </c>
      <c r="B96" s="14" t="e">
        <f>'C-smjer'!#REF!</f>
        <v>#REF!</v>
      </c>
      <c r="C96" s="26"/>
      <c r="D96" s="27"/>
      <c r="E96" s="28"/>
    </row>
    <row r="97" spans="1:5" ht="12.75" customHeight="1" thickBot="1" x14ac:dyDescent="0.3">
      <c r="A97" s="14" t="str">
        <f>'C-smjer'!A45</f>
        <v>48/14</v>
      </c>
      <c r="B97" s="14" t="str">
        <f>'C-smjer'!B45</f>
        <v>Ivana Praščević</v>
      </c>
      <c r="C97" s="26"/>
      <c r="D97" s="27"/>
      <c r="E97" s="28"/>
    </row>
    <row r="98" spans="1:5" ht="12.75" customHeight="1" thickBot="1" x14ac:dyDescent="0.3">
      <c r="A98" s="14" t="e">
        <f>'C-smjer'!#REF!</f>
        <v>#REF!</v>
      </c>
      <c r="B98" s="14" t="e">
        <f>'C-smjer'!#REF!</f>
        <v>#REF!</v>
      </c>
      <c r="C98" s="26"/>
      <c r="D98" s="27"/>
      <c r="E98" s="28"/>
    </row>
    <row r="99" spans="1:5" ht="12.75" customHeight="1" thickBot="1" x14ac:dyDescent="0.3">
      <c r="A99" s="14" t="e">
        <f>'C-smjer'!#REF!</f>
        <v>#REF!</v>
      </c>
      <c r="B99" s="14" t="e">
        <f>'C-smjer'!#REF!</f>
        <v>#REF!</v>
      </c>
      <c r="C99" s="26"/>
      <c r="D99" s="27"/>
      <c r="E99" s="28"/>
    </row>
    <row r="101" spans="1:5" ht="12.75" customHeight="1" x14ac:dyDescent="0.2">
      <c r="C101" s="4" t="s">
        <v>114</v>
      </c>
      <c r="D101" s="4" t="s">
        <v>110</v>
      </c>
    </row>
    <row r="102" spans="1:5" ht="12.75" customHeight="1" x14ac:dyDescent="0.2">
      <c r="D102" s="4" t="s">
        <v>108</v>
      </c>
      <c r="E102" s="4">
        <f>COUNTIF(E8:E99,"E")</f>
        <v>0</v>
      </c>
    </row>
    <row r="103" spans="1:5" ht="12.75" customHeight="1" x14ac:dyDescent="0.2">
      <c r="D103" s="4" t="s">
        <v>109</v>
      </c>
      <c r="E103" s="4">
        <f>COUNTIF(E8:E99,"D")</f>
        <v>0</v>
      </c>
    </row>
    <row r="104" spans="1:5" ht="12.75" customHeight="1" x14ac:dyDescent="0.2">
      <c r="D104" s="4" t="s">
        <v>111</v>
      </c>
      <c r="E104" s="4">
        <f>COUNTIF(E8:E99,"C")</f>
        <v>0</v>
      </c>
    </row>
    <row r="105" spans="1:5" ht="12.75" customHeight="1" x14ac:dyDescent="0.2">
      <c r="D105" s="4" t="s">
        <v>112</v>
      </c>
      <c r="E105" s="4">
        <f>COUNTIF(E8:E99,"B")</f>
        <v>0</v>
      </c>
    </row>
    <row r="106" spans="1:5" ht="12.75" customHeight="1" x14ac:dyDescent="0.2">
      <c r="D106" s="4" t="s">
        <v>113</v>
      </c>
      <c r="E106" s="4">
        <f>COUNTIF(E8:E99,"A")</f>
        <v>0</v>
      </c>
    </row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2022-08-30T11:27:04Z</dcterms:modified>
</cp:coreProperties>
</file>