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votomovic\Desktop\ja\nastava\medicina\2019\7\"/>
    </mc:Choice>
  </mc:AlternateContent>
  <xr:revisionPtr revIDLastSave="0" documentId="13_ncr:40001_{620F1D69-1379-45E0-8568-F1922A6FFB6C}" xr6:coauthVersionLast="45" xr6:coauthVersionMax="45" xr10:uidLastSave="{00000000-0000-0000-0000-000000000000}"/>
  <bookViews>
    <workbookView xWindow="28680" yWindow="-120" windowWidth="29040" windowHeight="15840"/>
  </bookViews>
  <sheets>
    <sheet name="Sheet1" sheetId="1" r:id="rId1"/>
  </sheets>
  <definedNames>
    <definedName name="_xlchart.v1.0" hidden="1">Sheet1!$A$2:$A$8</definedName>
    <definedName name="_xlchart.v1.1" hidden="1">Sheet1!$D$2:$D$8</definedName>
    <definedName name="_xlchart.v1.2" hidden="1">Sheet1!$D$2:$D$8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5" i="1" l="1"/>
  <c r="D14" i="1"/>
  <c r="D13" i="1"/>
  <c r="D12" i="1"/>
  <c r="H9" i="1"/>
  <c r="H3" i="1"/>
  <c r="H4" i="1"/>
  <c r="H5" i="1"/>
  <c r="H6" i="1"/>
  <c r="H7" i="1"/>
  <c r="H8" i="1"/>
  <c r="H2" i="1"/>
  <c r="D11" i="1"/>
  <c r="G9" i="1"/>
  <c r="G3" i="1"/>
  <c r="G4" i="1"/>
  <c r="G5" i="1"/>
  <c r="G6" i="1"/>
  <c r="G7" i="1"/>
  <c r="G8" i="1"/>
  <c r="G2" i="1"/>
  <c r="F3" i="1"/>
  <c r="F4" i="1"/>
  <c r="F5" i="1"/>
  <c r="F6" i="1"/>
  <c r="F7" i="1"/>
  <c r="F8" i="1"/>
  <c r="F2" i="1"/>
  <c r="D9" i="1"/>
  <c r="E4" i="1"/>
  <c r="E5" i="1"/>
  <c r="E6" i="1" s="1"/>
  <c r="E7" i="1" s="1"/>
  <c r="E8" i="1" s="1"/>
  <c r="E3" i="1"/>
  <c r="E2" i="1"/>
</calcChain>
</file>

<file path=xl/sharedStrings.xml><?xml version="1.0" encoding="utf-8"?>
<sst xmlns="http://schemas.openxmlformats.org/spreadsheetml/2006/main" count="18" uniqueCount="18">
  <si>
    <t>Prinos</t>
  </si>
  <si>
    <t>[1.25, 2.5)</t>
  </si>
  <si>
    <t>[3.75, 5.0)</t>
  </si>
  <si>
    <t>[2.5, 3.75)</t>
  </si>
  <si>
    <t>[5.0, 6.25)</t>
  </si>
  <si>
    <t>[6.25, 7.5)</t>
  </si>
  <si>
    <t>[7.5, 8.75)</t>
  </si>
  <si>
    <t>[8.75, 10.0)</t>
  </si>
  <si>
    <r>
      <t>F</t>
    </r>
    <r>
      <rPr>
        <vertAlign val="subscript"/>
        <sz val="11"/>
        <color theme="1"/>
        <rFont val="Calibri"/>
        <family val="2"/>
        <scheme val="minor"/>
      </rPr>
      <t>i</t>
    </r>
  </si>
  <si>
    <r>
      <t>x</t>
    </r>
    <r>
      <rPr>
        <vertAlign val="subscript"/>
        <sz val="11"/>
        <color theme="1"/>
        <rFont val="Calibri"/>
        <family val="2"/>
        <scheme val="minor"/>
      </rPr>
      <t>i</t>
    </r>
  </si>
  <si>
    <r>
      <t>x</t>
    </r>
    <r>
      <rPr>
        <vertAlign val="subscript"/>
        <sz val="11"/>
        <color theme="1"/>
        <rFont val="Calibri"/>
        <family val="2"/>
        <scheme val="minor"/>
      </rPr>
      <t>i</t>
    </r>
    <r>
      <rPr>
        <sz val="11"/>
        <color theme="1"/>
        <rFont val="Calibri"/>
        <family val="2"/>
        <scheme val="minor"/>
      </rPr>
      <t>f</t>
    </r>
    <r>
      <rPr>
        <vertAlign val="subscript"/>
        <sz val="11"/>
        <color theme="1"/>
        <rFont val="Calibri"/>
        <family val="2"/>
        <scheme val="minor"/>
      </rPr>
      <t>i</t>
    </r>
  </si>
  <si>
    <r>
      <t>(x</t>
    </r>
    <r>
      <rPr>
        <vertAlign val="subscript"/>
        <sz val="11"/>
        <color theme="1"/>
        <rFont val="Calibri"/>
        <family val="2"/>
        <scheme val="minor"/>
      </rPr>
      <t>i</t>
    </r>
    <r>
      <rPr>
        <sz val="11"/>
        <color theme="1"/>
        <rFont val="Calibri"/>
        <family val="2"/>
        <scheme val="minor"/>
      </rPr>
      <t>-x</t>
    </r>
    <r>
      <rPr>
        <vertAlign val="subscript"/>
        <sz val="11"/>
        <color theme="1"/>
        <rFont val="Calibri"/>
        <family val="2"/>
        <scheme val="minor"/>
      </rPr>
      <t>avg</t>
    </r>
    <r>
      <rPr>
        <sz val="11"/>
        <color theme="1"/>
        <rFont val="Calibri"/>
        <family val="2"/>
        <scheme val="minor"/>
      </rPr>
      <t>)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f</t>
    </r>
    <r>
      <rPr>
        <vertAlign val="subscript"/>
        <sz val="11"/>
        <color theme="1"/>
        <rFont val="Calibri"/>
        <family val="2"/>
        <scheme val="minor"/>
      </rPr>
      <t>i</t>
    </r>
  </si>
  <si>
    <t>Sredina uzorka</t>
  </si>
  <si>
    <r>
      <t>f</t>
    </r>
    <r>
      <rPr>
        <vertAlign val="subscript"/>
        <sz val="11"/>
        <color theme="1"/>
        <rFont val="Calibri"/>
        <family val="2"/>
        <scheme val="minor"/>
      </rPr>
      <t>i</t>
    </r>
  </si>
  <si>
    <t>Disperzija</t>
  </si>
  <si>
    <t>Standardna devijacija</t>
  </si>
  <si>
    <t>Medijana</t>
  </si>
  <si>
    <t>Mod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</si>
</sst>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Histogram frekvencija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Sheet1!$D$2:$D$8</c:f>
              <c:strCache>
                <c:ptCount val="7"/>
                <c:pt idx="0">
                  <c:v>18</c:v>
                </c:pt>
                <c:pt idx="1">
                  <c:v>40</c:v>
                </c:pt>
                <c:pt idx="2">
                  <c:v>12</c:v>
                </c:pt>
                <c:pt idx="3">
                  <c:v>17</c:v>
                </c:pt>
                <c:pt idx="4">
                  <c:v>15</c:v>
                </c:pt>
                <c:pt idx="5">
                  <c:v>5</c:v>
                </c:pt>
                <c:pt idx="6">
                  <c:v>2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Sheet1!$A$2:$A$8</c:f>
              <c:strCache>
                <c:ptCount val="7"/>
                <c:pt idx="0">
                  <c:v>[1.25, 2.5)</c:v>
                </c:pt>
                <c:pt idx="1">
                  <c:v>[2.5, 3.75)</c:v>
                </c:pt>
                <c:pt idx="2">
                  <c:v>[3.75, 5.0)</c:v>
                </c:pt>
                <c:pt idx="3">
                  <c:v>[5.0, 6.25)</c:v>
                </c:pt>
                <c:pt idx="4">
                  <c:v>[6.25, 7.5)</c:v>
                </c:pt>
                <c:pt idx="5">
                  <c:v>[7.5, 8.75)</c:v>
                </c:pt>
                <c:pt idx="6">
                  <c:v>[8.75, 10.0)</c:v>
                </c:pt>
              </c:strCache>
            </c:strRef>
          </c:cat>
          <c:val>
            <c:numRef>
              <c:f>Sheet1!$D$2:$D$8</c:f>
              <c:numCache>
                <c:formatCode>General</c:formatCode>
                <c:ptCount val="7"/>
                <c:pt idx="0">
                  <c:v>18</c:v>
                </c:pt>
                <c:pt idx="1">
                  <c:v>40</c:v>
                </c:pt>
                <c:pt idx="2">
                  <c:v>12</c:v>
                </c:pt>
                <c:pt idx="3">
                  <c:v>17</c:v>
                </c:pt>
                <c:pt idx="4">
                  <c:v>15</c:v>
                </c:pt>
                <c:pt idx="5">
                  <c:v>5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A6-4F0E-82A9-12E7B9C9A5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8982824"/>
        <c:axId val="408977248"/>
      </c:barChart>
      <c:catAx>
        <c:axId val="408982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8977248"/>
        <c:crosses val="autoZero"/>
        <c:auto val="1"/>
        <c:lblAlgn val="ctr"/>
        <c:lblOffset val="100"/>
        <c:noMultiLvlLbl val="0"/>
      </c:catAx>
      <c:valAx>
        <c:axId val="408977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89828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Kumulativne</a:t>
            </a:r>
            <a:r>
              <a:rPr lang="en-GB" baseline="0"/>
              <a:t> frekvencije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Sheet1!$A$2:$A$8</c:f>
              <c:strCache>
                <c:ptCount val="7"/>
                <c:pt idx="0">
                  <c:v>[1.25, 2.5)</c:v>
                </c:pt>
                <c:pt idx="1">
                  <c:v>[2.5, 3.75)</c:v>
                </c:pt>
                <c:pt idx="2">
                  <c:v>[3.75, 5.0)</c:v>
                </c:pt>
                <c:pt idx="3">
                  <c:v>[5.0, 6.25)</c:v>
                </c:pt>
                <c:pt idx="4">
                  <c:v>[6.25, 7.5)</c:v>
                </c:pt>
                <c:pt idx="5">
                  <c:v>[7.5, 8.75)</c:v>
                </c:pt>
                <c:pt idx="6">
                  <c:v>[8.75, 10.0)</c:v>
                </c:pt>
              </c:strCache>
            </c:strRef>
          </c:cat>
          <c:val>
            <c:numRef>
              <c:f>Sheet1!$E$2:$E$8</c:f>
              <c:numCache>
                <c:formatCode>General</c:formatCode>
                <c:ptCount val="7"/>
                <c:pt idx="0">
                  <c:v>18</c:v>
                </c:pt>
                <c:pt idx="1">
                  <c:v>58</c:v>
                </c:pt>
                <c:pt idx="2">
                  <c:v>70</c:v>
                </c:pt>
                <c:pt idx="3">
                  <c:v>87</c:v>
                </c:pt>
                <c:pt idx="4">
                  <c:v>102</c:v>
                </c:pt>
                <c:pt idx="5">
                  <c:v>107</c:v>
                </c:pt>
                <c:pt idx="6">
                  <c:v>109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26-4930-9D6D-0C838F68C7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6552184"/>
        <c:axId val="406546280"/>
      </c:lineChart>
      <c:catAx>
        <c:axId val="406552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6546280"/>
        <c:crosses val="autoZero"/>
        <c:auto val="1"/>
        <c:lblAlgn val="ctr"/>
        <c:lblOffset val="100"/>
        <c:noMultiLvlLbl val="0"/>
      </c:catAx>
      <c:valAx>
        <c:axId val="406546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65521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28575</xdr:colOff>
      <xdr:row>0</xdr:row>
      <xdr:rowOff>61912</xdr:rowOff>
    </xdr:from>
    <xdr:to>
      <xdr:col>16</xdr:col>
      <xdr:colOff>333375</xdr:colOff>
      <xdr:row>14</xdr:row>
      <xdr:rowOff>90487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D919B88-0387-4A67-A534-6367AD6E03C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38100</xdr:colOff>
      <xdr:row>15</xdr:row>
      <xdr:rowOff>33337</xdr:rowOff>
    </xdr:from>
    <xdr:to>
      <xdr:col>16</xdr:col>
      <xdr:colOff>342900</xdr:colOff>
      <xdr:row>29</xdr:row>
      <xdr:rowOff>109537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C480CCF0-18CB-4C43-BC6A-FD35F044595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5"/>
  <sheetViews>
    <sheetView tabSelected="1" workbookViewId="0">
      <selection activeCell="X23" sqref="X23"/>
    </sheetView>
  </sheetViews>
  <sheetFormatPr defaultRowHeight="15" x14ac:dyDescent="0.25"/>
  <cols>
    <col min="1" max="1" width="10.5703125" bestFit="1" customWidth="1"/>
    <col min="2" max="3" width="10.5703125" customWidth="1"/>
    <col min="4" max="4" width="11.42578125" bestFit="1" customWidth="1"/>
  </cols>
  <sheetData>
    <row r="1" spans="1:22" ht="18.75" x14ac:dyDescent="0.35">
      <c r="A1" s="1" t="s">
        <v>0</v>
      </c>
      <c r="B1" s="1"/>
      <c r="C1" s="1"/>
      <c r="D1" s="1" t="s">
        <v>13</v>
      </c>
      <c r="E1" s="1" t="s">
        <v>8</v>
      </c>
      <c r="F1" s="1" t="s">
        <v>9</v>
      </c>
      <c r="G1" s="1" t="s">
        <v>10</v>
      </c>
      <c r="H1" s="1" t="s">
        <v>11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x14ac:dyDescent="0.25">
      <c r="A2" t="s">
        <v>1</v>
      </c>
      <c r="B2">
        <v>1.25</v>
      </c>
      <c r="C2">
        <v>2.5</v>
      </c>
      <c r="D2">
        <v>18</v>
      </c>
      <c r="E2">
        <f>D2</f>
        <v>18</v>
      </c>
      <c r="F2">
        <f>(B2+C2)/2</f>
        <v>1.875</v>
      </c>
      <c r="G2">
        <f>F2*D2</f>
        <v>33.75</v>
      </c>
      <c r="H2">
        <f>(F2-$D$11)*(F2-$D$11)*D2</f>
        <v>106.39255954885955</v>
      </c>
    </row>
    <row r="3" spans="1:22" x14ac:dyDescent="0.25">
      <c r="A3" t="s">
        <v>3</v>
      </c>
      <c r="B3">
        <v>2.5</v>
      </c>
      <c r="C3">
        <v>3.75</v>
      </c>
      <c r="D3">
        <v>40</v>
      </c>
      <c r="E3">
        <f>D3+E2</f>
        <v>58</v>
      </c>
      <c r="F3">
        <f t="shared" ref="F3:F8" si="0">(B3+C3)/2</f>
        <v>3.125</v>
      </c>
      <c r="G3">
        <f t="shared" ref="G3:G8" si="1">F3*D3</f>
        <v>125</v>
      </c>
      <c r="H3">
        <f t="shared" ref="H3:H8" si="2">(F3-$D$11)*(F3-$D$11)*D3</f>
        <v>55.808644053530884</v>
      </c>
    </row>
    <row r="4" spans="1:22" x14ac:dyDescent="0.25">
      <c r="A4" t="s">
        <v>2</v>
      </c>
      <c r="B4">
        <v>3.75</v>
      </c>
      <c r="C4">
        <v>5</v>
      </c>
      <c r="D4">
        <v>12</v>
      </c>
      <c r="E4">
        <f t="shared" ref="E4:E8" si="3">D4+E3</f>
        <v>70</v>
      </c>
      <c r="F4">
        <f t="shared" si="0"/>
        <v>4.375</v>
      </c>
      <c r="G4">
        <f t="shared" si="1"/>
        <v>52.5</v>
      </c>
      <c r="H4">
        <f t="shared" si="2"/>
        <v>5.6813399545492305E-2</v>
      </c>
    </row>
    <row r="5" spans="1:22" x14ac:dyDescent="0.25">
      <c r="A5" t="s">
        <v>4</v>
      </c>
      <c r="B5">
        <v>5</v>
      </c>
      <c r="C5">
        <v>6.25</v>
      </c>
      <c r="D5">
        <v>17</v>
      </c>
      <c r="E5">
        <f t="shared" si="3"/>
        <v>87</v>
      </c>
      <c r="F5">
        <f t="shared" si="0"/>
        <v>5.625</v>
      </c>
      <c r="G5">
        <f t="shared" si="1"/>
        <v>95.625</v>
      </c>
      <c r="H5">
        <f t="shared" si="2"/>
        <v>29.567297575961607</v>
      </c>
    </row>
    <row r="6" spans="1:22" x14ac:dyDescent="0.25">
      <c r="A6" t="s">
        <v>5</v>
      </c>
      <c r="B6">
        <v>6.25</v>
      </c>
      <c r="C6">
        <v>7.5</v>
      </c>
      <c r="D6">
        <v>15</v>
      </c>
      <c r="E6">
        <f t="shared" si="3"/>
        <v>102</v>
      </c>
      <c r="F6">
        <f t="shared" si="0"/>
        <v>6.875</v>
      </c>
      <c r="G6">
        <f t="shared" si="1"/>
        <v>103.125</v>
      </c>
      <c r="H6">
        <f t="shared" si="2"/>
        <v>98.981567208147439</v>
      </c>
    </row>
    <row r="7" spans="1:22" x14ac:dyDescent="0.25">
      <c r="A7" t="s">
        <v>6</v>
      </c>
      <c r="B7">
        <v>7.5</v>
      </c>
      <c r="C7">
        <v>8.75</v>
      </c>
      <c r="D7">
        <v>5</v>
      </c>
      <c r="E7">
        <f t="shared" si="3"/>
        <v>107</v>
      </c>
      <c r="F7">
        <f t="shared" si="0"/>
        <v>8.125</v>
      </c>
      <c r="G7">
        <f t="shared" si="1"/>
        <v>40.625</v>
      </c>
      <c r="H7">
        <f t="shared" si="2"/>
        <v>72.916447479168411</v>
      </c>
    </row>
    <row r="8" spans="1:22" x14ac:dyDescent="0.25">
      <c r="A8" t="s">
        <v>7</v>
      </c>
      <c r="B8">
        <v>8.75</v>
      </c>
      <c r="C8">
        <v>10</v>
      </c>
      <c r="D8">
        <v>2</v>
      </c>
      <c r="E8">
        <f t="shared" si="3"/>
        <v>109</v>
      </c>
      <c r="F8">
        <f t="shared" si="0"/>
        <v>9.375</v>
      </c>
      <c r="G8">
        <f t="shared" si="1"/>
        <v>18.75</v>
      </c>
      <c r="H8">
        <f t="shared" si="2"/>
        <v>51.385615688915067</v>
      </c>
    </row>
    <row r="9" spans="1:22" x14ac:dyDescent="0.25">
      <c r="D9">
        <f>SUM(D2:D8)</f>
        <v>109</v>
      </c>
      <c r="G9">
        <f>SUM(G2:G8)</f>
        <v>469.375</v>
      </c>
      <c r="H9">
        <f>SUM(H2:H8)</f>
        <v>415.10894495412845</v>
      </c>
    </row>
    <row r="11" spans="1:22" x14ac:dyDescent="0.25">
      <c r="B11" s="2" t="s">
        <v>12</v>
      </c>
      <c r="C11" s="2"/>
      <c r="D11">
        <f>G9/D9</f>
        <v>4.306192660550459</v>
      </c>
    </row>
    <row r="12" spans="1:22" x14ac:dyDescent="0.25">
      <c r="B12" s="2" t="s">
        <v>14</v>
      </c>
      <c r="C12" s="2"/>
      <c r="D12">
        <f>H9/D9</f>
        <v>3.8083389445332885</v>
      </c>
    </row>
    <row r="13" spans="1:22" x14ac:dyDescent="0.25">
      <c r="B13" s="2" t="s">
        <v>15</v>
      </c>
      <c r="C13" s="2"/>
      <c r="D13">
        <f>SQRT(D12)</f>
        <v>1.9514965909612265</v>
      </c>
    </row>
    <row r="14" spans="1:22" x14ac:dyDescent="0.25">
      <c r="B14" s="2" t="s">
        <v>16</v>
      </c>
      <c r="C14" s="2"/>
      <c r="D14">
        <f>2.5+(109/2-18)/40*1.25</f>
        <v>3.640625</v>
      </c>
    </row>
    <row r="15" spans="1:22" x14ac:dyDescent="0.25">
      <c r="B15" s="2" t="s">
        <v>17</v>
      </c>
      <c r="C15" s="2"/>
      <c r="D15">
        <f>2.5+(40-18)/(40-18+40-12)*1.25</f>
        <v>3.05</v>
      </c>
    </row>
  </sheetData>
  <mergeCells count="5">
    <mergeCell ref="B11:C11"/>
    <mergeCell ref="B12:C12"/>
    <mergeCell ref="B13:C13"/>
    <mergeCell ref="B14:C14"/>
    <mergeCell ref="B15:C1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savo tomovic</dc:creator>
  <cp:lastModifiedBy>savo tomovic</cp:lastModifiedBy>
  <dcterms:created xsi:type="dcterms:W3CDTF">2019-11-17T17:32:12Z</dcterms:created>
  <dcterms:modified xsi:type="dcterms:W3CDTF">2019-11-17T18:55:34Z</dcterms:modified>
</cp:coreProperties>
</file>