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11640" activeTab="0"/>
  </bookViews>
  <sheets>
    <sheet name="Rezultati" sheetId="1" r:id="rId1"/>
    <sheet name="Evidencija" sheetId="2" r:id="rId2"/>
    <sheet name="Zakljucne" sheetId="3" r:id="rId3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<sst xmlns="http://schemas.openxmlformats.org/spreadsheetml/2006/main" count="338" uniqueCount="334">
  <si>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</si>
  <si>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</si>
  <si>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</si>
  <si>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</si>
  <si>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</si>
  <si>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</si>
  <si>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</si>
  <si>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</si>
  <si>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</si>
  <si>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</si>
  <si>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</si>
  <si>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</si>
  <si>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</si>
  <si>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</si>
  <si>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UKUPNO POENA</t>
  </si>
  <si>
    <r>
      <t>LABORATORIJSKE</t>
    </r>
    <r>
      <rPr>
        <b/>
        <sz val="6"/>
        <color indexed="8"/>
        <rFont val="Arial"/>
        <family val="2"/>
      </rPr>
      <t xml:space="preserve"> </t>
    </r>
  </si>
  <si>
    <t>VJEŽBE</t>
  </si>
  <si>
    <t>Prodekan za nastavu: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</si>
  <si>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</si>
  <si>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</si>
  <si>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75/2016</t>
  </si>
  <si>
    <t>NASTAVNIK: Prof. dr Gojko Joksimović</t>
  </si>
  <si>
    <r>
      <rPr>
        <b/>
        <sz val="11"/>
        <rFont val="Arial"/>
        <family val="2"/>
      </rPr>
      <t xml:space="preserve">PREDMET: </t>
    </r>
    <r>
      <rPr>
        <sz val="11"/>
        <rFont val="Arial"/>
        <family val="2"/>
      </rPr>
      <t>Osnove elektrotehnike I</t>
    </r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</si>
  <si>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</si>
  <si>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</si>
  <si>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</si>
  <si>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</si>
  <si>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</si>
  <si>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</si>
  <si>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</si>
  <si>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</si>
  <si>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</si>
  <si>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</si>
  <si>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</si>
  <si>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</si>
  <si>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</si>
  <si>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</si>
  <si>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</si>
  <si>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</si>
  <si>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</si>
  <si>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</si>
  <si>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</si>
  <si>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</si>
  <si>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</si>
  <si>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</si>
  <si>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</si>
  <si>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</si>
  <si>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</si>
  <si>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</si>
  <si>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</si>
  <si>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</si>
  <si>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</si>
  <si>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</si>
  <si>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</si>
  <si>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</si>
  <si>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</si>
  <si>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</si>
  <si>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</si>
  <si>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</si>
  <si>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</si>
  <si>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</si>
  <si>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</si>
  <si>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</si>
  <si>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</si>
  <si>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</si>
  <si>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</si>
  <si>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</si>
  <si>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</si>
  <si>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</si>
  <si>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</si>
  <si>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</si>
  <si>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</si>
  <si>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</si>
  <si>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</si>
  <si>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</si>
  <si>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</si>
  <si>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</si>
  <si>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</si>
  <si>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71/2018</t>
  </si>
  <si>
    <t>72/2018</t>
  </si>
  <si>
    <t>73/2018</t>
  </si>
  <si>
    <t>74/2018</t>
  </si>
  <si>
    <t>75/2018</t>
  </si>
  <si>
    <t>76/2018</t>
  </si>
  <si>
    <t>77/2018</t>
  </si>
  <si>
    <t>78/2018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</si>
  <si>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</si>
  <si>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</si>
  <si>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</si>
  <si>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</si>
  <si>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</si>
  <si>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</si>
  <si>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</si>
  <si>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</si>
  <si>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</si>
  <si>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</si>
  <si>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</si>
  <si>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</si>
  <si>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</si>
  <si>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</si>
  <si>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</si>
  <si>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</si>
  <si>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</si>
  <si>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</si>
  <si>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</si>
  <si>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100/2018</t>
  </si>
  <si>
    <t>1/2018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</si>
  <si>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</si>
  <si>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</si>
  <si>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</si>
  <si>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</si>
  <si>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</si>
  <si>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</si>
  <si>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</si>
  <si>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</si>
  <si>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</si>
  <si>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</si>
  <si>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99/2018</t>
  </si>
  <si>
    <t>98/2017</t>
  </si>
  <si>
    <t>2/2018</t>
  </si>
  <si>
    <t>Miloš Bulajić</t>
  </si>
  <si>
    <t>Redni broj</t>
  </si>
  <si>
    <t>Laboratorija</t>
  </si>
  <si>
    <t>KOL</t>
  </si>
  <si>
    <t>POP_KOL</t>
  </si>
  <si>
    <t>ISPIT</t>
  </si>
  <si>
    <t>POP_ISPIT</t>
  </si>
  <si>
    <t>ZBIR</t>
  </si>
  <si>
    <t>OCJENA</t>
  </si>
  <si>
    <t>Elektronika, telekomunikacije i računari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</si>
  <si>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Osnove elektrotehnike I</t>
    </r>
  </si>
  <si>
    <t>OSVOJENI POENI ZA SVAKI OBLIK PROVJERE ZNANJA STUDENTA</t>
  </si>
  <si>
    <t>KOLOKVIJUM</t>
  </si>
  <si>
    <t>ZAVRŠNI ISPIT</t>
  </si>
  <si>
    <t>Redovni</t>
  </si>
  <si>
    <t>Popravni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</si>
  <si>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Elektronika, telekomunikacije, računari</t>
    </r>
  </si>
  <si>
    <t>Broj ECTS kredita: 7</t>
  </si>
  <si>
    <t>Žarko Glavičanin</t>
  </si>
  <si>
    <t>Momčilo Mitrić</t>
  </si>
  <si>
    <t>Vukan Jovićević</t>
  </si>
  <si>
    <t>Dragojla Popović</t>
  </si>
  <si>
    <t>Rade Dašić</t>
  </si>
  <si>
    <t>Jasmin Marković</t>
  </si>
  <si>
    <t>Miljan Vlahović</t>
  </si>
  <si>
    <t>Alis Musić</t>
  </si>
  <si>
    <t>Matija Tijanić</t>
  </si>
  <si>
    <t>Luka Bandović</t>
  </si>
  <si>
    <t>Marina Vojinović</t>
  </si>
  <si>
    <t>Jasmina Banda</t>
  </si>
  <si>
    <t>Adela Kolić</t>
  </si>
  <si>
    <t>Nikolina Filipović</t>
  </si>
  <si>
    <t>Alina Nikočević</t>
  </si>
  <si>
    <t>Kenan Gredić</t>
  </si>
  <si>
    <t>Kristina Bojičić</t>
  </si>
  <si>
    <t>Anja Stamatović</t>
  </si>
  <si>
    <t>Anica Spasojević</t>
  </si>
  <si>
    <t>Vasilije Dragnić</t>
  </si>
  <si>
    <t>Vuk Radović</t>
  </si>
  <si>
    <t>Nikodin Peković</t>
  </si>
  <si>
    <t>Bogdan Šćekić</t>
  </si>
  <si>
    <t>Božidar Babić</t>
  </si>
  <si>
    <t>Emil Nikičić</t>
  </si>
  <si>
    <t>Ognjen Vukotić</t>
  </si>
  <si>
    <t>Božidar Milošević</t>
  </si>
  <si>
    <t>Bojan Ćetković</t>
  </si>
  <si>
    <t>Dejan Vujović</t>
  </si>
  <si>
    <t>Kristina Vidović</t>
  </si>
  <si>
    <t>Luka Ćetković</t>
  </si>
  <si>
    <t>Marko Ćetković</t>
  </si>
  <si>
    <t>Adis Agović</t>
  </si>
  <si>
    <t>Boro Marković</t>
  </si>
  <si>
    <t>Miroslav Jelić</t>
  </si>
  <si>
    <t>Nikola Potpara</t>
  </si>
  <si>
    <t>Andrija Zlajić</t>
  </si>
  <si>
    <t>Momčilo Rajković</t>
  </si>
  <si>
    <t>Nemanja Pejović</t>
  </si>
  <si>
    <t>Mia Bojić</t>
  </si>
  <si>
    <t>Matija Bojić</t>
  </si>
  <si>
    <t>Ognjen Filipović</t>
  </si>
  <si>
    <t>Vasko Ugrinovski</t>
  </si>
  <si>
    <t>Andrej Ugrinovski</t>
  </si>
  <si>
    <t>Danilo Perović</t>
  </si>
  <si>
    <t>Sava Draganić</t>
  </si>
  <si>
    <t>Boris Pajović</t>
  </si>
  <si>
    <t>Duško Bulatović</t>
  </si>
  <si>
    <t>Nikola Mugoša</t>
  </si>
  <si>
    <t>Marko Milić</t>
  </si>
  <si>
    <t>Nikola Stanišić</t>
  </si>
  <si>
    <t>Filip Vuković</t>
  </si>
  <si>
    <t>Nikola Jontes</t>
  </si>
  <si>
    <t>Vasilije Doklestić</t>
  </si>
  <si>
    <t>Andrea Zeković</t>
  </si>
  <si>
    <t>Miljan Aković</t>
  </si>
  <si>
    <t>Jovana Unković</t>
  </si>
  <si>
    <t>Marijana Sandić</t>
  </si>
  <si>
    <t>Ivan Pejanović</t>
  </si>
  <si>
    <t>Nikola Knežević</t>
  </si>
  <si>
    <t>Aler Kojčin</t>
  </si>
  <si>
    <t>Andrija Raković</t>
  </si>
  <si>
    <t>Danijela Đuretić</t>
  </si>
  <si>
    <t>Milivoje Vidaković</t>
  </si>
  <si>
    <t>Almina Kujović</t>
  </si>
  <si>
    <t>Goran Unger</t>
  </si>
  <si>
    <t>Aleksa Medojević</t>
  </si>
  <si>
    <t>Danijela Vulović</t>
  </si>
  <si>
    <t>Mirko Todorović</t>
  </si>
  <si>
    <t>Svetlana Korać</t>
  </si>
  <si>
    <t>Hazir Nurković</t>
  </si>
  <si>
    <t>Emir Kardović</t>
  </si>
  <si>
    <t>Slađan Dangubić</t>
  </si>
  <si>
    <t>Blažo Tadić</t>
  </si>
  <si>
    <t>Đorđije Jovanović</t>
  </si>
  <si>
    <t>Nikola Oborina</t>
  </si>
  <si>
    <t>Ivona Radunović</t>
  </si>
  <si>
    <t>Aleksa Mandić</t>
  </si>
  <si>
    <t>Aranđel Bulić</t>
  </si>
  <si>
    <t>Filip Rađenović</t>
  </si>
  <si>
    <t>Dejan Bešović</t>
  </si>
  <si>
    <t>Marko Pajović</t>
  </si>
  <si>
    <t>Slavica Kalović</t>
  </si>
  <si>
    <t>Amina Pirović</t>
  </si>
  <si>
    <t>Vladimir Jovović</t>
  </si>
  <si>
    <t>Filip Šćekić</t>
  </si>
  <si>
    <t>Branislav Lekić</t>
  </si>
  <si>
    <t>Nikola Maslovarić</t>
  </si>
  <si>
    <t>Dejan Mušikić</t>
  </si>
  <si>
    <t>Srđan Lajović</t>
  </si>
  <si>
    <t>Filip Marijanović</t>
  </si>
  <si>
    <t>Nađa Đukanović</t>
  </si>
  <si>
    <t>Vlado Peković</t>
  </si>
  <si>
    <t>Stefan Stojanović</t>
  </si>
  <si>
    <t>Sanja Bjelanović</t>
  </si>
  <si>
    <t>Mirjana Zlatičanin</t>
  </si>
  <si>
    <t>Milan Radulović</t>
  </si>
  <si>
    <t>Vladimir Šljivančanin</t>
  </si>
  <si>
    <t>Jusuf Šabović</t>
  </si>
  <si>
    <t>Sanel Kandić</t>
  </si>
  <si>
    <t>Mirko Čizmović</t>
  </si>
  <si>
    <t>Jovan Vasić</t>
  </si>
  <si>
    <t>Dejan Marsenić</t>
  </si>
  <si>
    <t>Petar Popović</t>
  </si>
  <si>
    <t>Kenan Grbović</t>
  </si>
  <si>
    <t>Željka Bakić</t>
  </si>
  <si>
    <t>Lazar Delić</t>
  </si>
  <si>
    <t>Ivan Lerinc</t>
  </si>
  <si>
    <t>Lazar Ćetković</t>
  </si>
  <si>
    <t>Miljan Golubović</t>
  </si>
  <si>
    <t>Dragan Knežević</t>
  </si>
  <si>
    <t>Kristina Smolović</t>
  </si>
  <si>
    <t>Vladan Tomašević</t>
  </si>
  <si>
    <t>Miroje Stanić</t>
  </si>
  <si>
    <t>Dragoljub Vujičić</t>
  </si>
  <si>
    <t>Božana Klikovac</t>
  </si>
  <si>
    <t>Anđela Đurišić</t>
  </si>
  <si>
    <t>Zerina Bogućanin</t>
  </si>
  <si>
    <t>Bogdan Mijušković</t>
  </si>
  <si>
    <t>Vuk Bubanja</t>
  </si>
  <si>
    <t>Nikola Živković</t>
  </si>
  <si>
    <t>Danilo Ćupić</t>
  </si>
  <si>
    <t>Luka Globarević</t>
  </si>
  <si>
    <t>Marjan Bilafer</t>
  </si>
  <si>
    <t>Dušan Popović</t>
  </si>
  <si>
    <t>Miljan Jevtović</t>
  </si>
  <si>
    <t>Stefan Popović</t>
  </si>
  <si>
    <t>Ado Gargović</t>
  </si>
  <si>
    <t>Eldin Ibrahimović</t>
  </si>
  <si>
    <t>Denis Adrović</t>
  </si>
  <si>
    <t>Božo Krivokapić</t>
  </si>
  <si>
    <t>Luka Daković</t>
  </si>
  <si>
    <t>Dženis Gutić</t>
  </si>
  <si>
    <t>Pavle Milić</t>
  </si>
  <si>
    <t>Radoje Mojašević</t>
  </si>
  <si>
    <t>Ivan Kovačević</t>
  </si>
  <si>
    <t>Miloš Radanović</t>
  </si>
  <si>
    <t>Branimir Barović</t>
  </si>
  <si>
    <t>Radoš Pođanin</t>
  </si>
  <si>
    <t>Petar Čarapić</t>
  </si>
  <si>
    <t>Stefan Šestović</t>
  </si>
  <si>
    <t>Ivan Uskoković</t>
  </si>
  <si>
    <t>Nikola Savković</t>
  </si>
  <si>
    <t>Mihailo Ristić</t>
  </si>
  <si>
    <t>Lazar Svrzić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</si>
  <si>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</si>
  <si>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</si>
  <si>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</si>
  <si>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</si>
  <si>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</si>
  <si>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</si>
  <si>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</si>
  <si>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</si>
  <si>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</si>
  <si>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</si>
  <si>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112/2018</t>
  </si>
  <si>
    <t>113/2018</t>
  </si>
  <si>
    <t>114/2018</t>
  </si>
  <si>
    <t>115/2018</t>
  </si>
  <si>
    <t>116/2018</t>
  </si>
  <si>
    <t>117/2018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</si>
  <si>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</si>
  <si>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</si>
  <si>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</si>
  <si>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</si>
  <si>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</si>
  <si>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</si>
  <si>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</si>
  <si>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</si>
  <si>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</si>
  <si>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</si>
  <si>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</si>
  <si>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</si>
  <si>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</si>
  <si>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</si>
  <si>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33/2017</t>
  </si>
  <si>
    <t>75/2017</t>
  </si>
  <si>
    <t>93/2017</t>
  </si>
  <si>
    <t>114/2017</t>
  </si>
  <si>
    <t>117/2017</t>
  </si>
  <si>
    <t>122/2017</t>
  </si>
  <si>
    <t>123/2017</t>
  </si>
  <si>
    <t>124/2017</t>
  </si>
  <si>
    <t>35/2016</t>
  </si>
  <si>
    <t>42/2016</t>
  </si>
  <si>
    <t>78/2016</t>
  </si>
  <si>
    <t>128/2016</t>
  </si>
  <si>
    <t>79/2015</t>
  </si>
  <si>
    <t>80/2015</t>
  </si>
  <si>
    <t>140/2014</t>
  </si>
  <si>
    <t>87/2012</t>
  </si>
  <si>
    <t>10/2017</t>
  </si>
  <si>
    <t>3/2012</t>
  </si>
  <si>
    <t>Test</t>
  </si>
  <si>
    <t>D</t>
  </si>
  <si>
    <t>L+K+T+D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</si>
</sst>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2"/>
      <name val="Times New Roman"/>
      <family val="1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3" xfId="0" applyFont="1" applyBorder="1" applyAlignment="1">
      <alignment horizontal="center"/>
    </xf>
    <xf numFmtId="0" fontId="10" fillId="0" borderId="14" xfId="0" applyNumberFormat="1" applyFont="1" applyFill="1" applyBorder="1" applyAlignment="1">
      <alignment horizontal="center"/>
    </xf>
    <xf numFmtId="0" fontId="1" fillId="0" borderId="0" xfId="58" applyFont="1" applyBorder="1" applyAlignment="1">
      <alignment horizontal="center"/>
      <protection/>
    </xf>
    <xf numFmtId="0" fontId="1" fillId="32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213" fontId="0" fillId="0" borderId="13" xfId="0" applyNumberFormat="1" applyFont="1" applyBorder="1" applyAlignment="1">
      <alignment horizontal="center"/>
    </xf>
    <xf numFmtId="21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7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49" fontId="18" fillId="0" borderId="16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12" fillId="0" borderId="22" xfId="58" applyFont="1" applyBorder="1" applyAlignment="1">
      <alignment/>
      <protection/>
    </xf>
    <xf numFmtId="0" fontId="13" fillId="0" borderId="23" xfId="58" applyFont="1" applyBorder="1" applyAlignment="1">
      <alignment horizontal="left"/>
      <protection/>
    </xf>
    <xf numFmtId="0" fontId="0" fillId="0" borderId="23" xfId="58" applyBorder="1" applyAlignment="1">
      <alignment horizontal="right"/>
      <protection/>
    </xf>
    <xf numFmtId="0" fontId="0" fillId="0" borderId="23" xfId="58" applyBorder="1" applyAlignment="1">
      <alignment/>
      <protection/>
    </xf>
    <xf numFmtId="0" fontId="0" fillId="0" borderId="24" xfId="58" applyBorder="1" applyAlignment="1">
      <alignment horizontal="right"/>
      <protection/>
    </xf>
    <xf numFmtId="0" fontId="17" fillId="0" borderId="16" xfId="58" applyFont="1" applyBorder="1" applyAlignment="1">
      <alignment/>
      <protection/>
    </xf>
    <xf numFmtId="0" fontId="17" fillId="0" borderId="0" xfId="58" applyFont="1" applyBorder="1" applyAlignment="1">
      <alignment horizontal="left"/>
      <protection/>
    </xf>
    <xf numFmtId="0" fontId="17" fillId="0" borderId="0" xfId="58" applyFont="1" applyBorder="1" applyAlignment="1">
      <alignment horizontal="right"/>
      <protection/>
    </xf>
    <xf numFmtId="0" fontId="17" fillId="0" borderId="0" xfId="58" applyFont="1" applyBorder="1" applyAlignment="1">
      <alignment/>
      <protection/>
    </xf>
    <xf numFmtId="0" fontId="17" fillId="0" borderId="17" xfId="58" applyFont="1" applyBorder="1" applyAlignment="1">
      <alignment horizontal="right"/>
      <protection/>
    </xf>
    <xf numFmtId="0" fontId="20" fillId="0" borderId="25" xfId="58" applyFont="1" applyBorder="1" applyAlignment="1">
      <alignment/>
      <protection/>
    </xf>
    <xf numFmtId="0" fontId="20" fillId="0" borderId="26" xfId="58" applyFont="1" applyBorder="1" applyAlignment="1">
      <alignment horizontal="left"/>
      <protection/>
    </xf>
    <xf numFmtId="0" fontId="17" fillId="0" borderId="26" xfId="58" applyFont="1" applyBorder="1" applyAlignment="1">
      <alignment horizontal="right"/>
      <protection/>
    </xf>
    <xf numFmtId="0" fontId="17" fillId="0" borderId="26" xfId="58" applyFont="1" applyBorder="1" applyAlignment="1">
      <alignment/>
      <protection/>
    </xf>
    <xf numFmtId="0" fontId="17" fillId="0" borderId="27" xfId="58" applyFont="1" applyBorder="1" applyAlignment="1">
      <alignment horizontal="right"/>
      <protection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6" fillId="32" borderId="28" xfId="59" applyFont="1" applyFill="1" applyBorder="1" applyAlignment="1">
      <alignment wrapText="1"/>
      <protection/>
    </xf>
    <xf numFmtId="49" fontId="8" fillId="0" borderId="12" xfId="0" applyNumberFormat="1" applyFont="1" applyBorder="1" applyAlignment="1">
      <alignment horizontal="center"/>
    </xf>
    <xf numFmtId="0" fontId="0" fillId="0" borderId="28" xfId="59" applyBorder="1">
      <alignment/>
      <protection/>
    </xf>
    <xf numFmtId="0" fontId="0" fillId="0" borderId="13" xfId="0" applyFont="1" applyBorder="1" applyAlignment="1">
      <alignment horizontal="center"/>
    </xf>
    <xf numFmtId="0" fontId="21" fillId="32" borderId="13" xfId="59" applyFont="1" applyFill="1" applyBorder="1" applyAlignment="1">
      <alignment wrapText="1"/>
      <protection/>
    </xf>
    <xf numFmtId="0" fontId="0" fillId="0" borderId="13" xfId="59" applyFont="1" applyBorder="1">
      <alignment/>
      <protection/>
    </xf>
    <xf numFmtId="213" fontId="0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" xfId="58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1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32" borderId="15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21" fillId="32" borderId="18" xfId="59" applyFont="1" applyFill="1" applyBorder="1" applyAlignment="1">
      <alignment wrapText="1"/>
      <protection/>
    </xf>
    <xf numFmtId="0" fontId="0" fillId="0" borderId="18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26" xfId="58" applyFont="1" applyBorder="1">
      <alignment/>
      <protection/>
    </xf>
    <xf numFmtId="0" fontId="17" fillId="0" borderId="26" xfId="58" applyFont="1" applyBorder="1" applyAlignment="1">
      <alignment horizontal="right"/>
      <protection/>
    </xf>
    <xf numFmtId="0" fontId="1" fillId="0" borderId="13" xfId="58" applyFont="1" applyBorder="1" applyAlignment="1">
      <alignment horizontal="center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15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0" fontId="10" fillId="0" borderId="33" xfId="0" applyNumberFormat="1" applyFont="1" applyFill="1" applyBorder="1" applyAlignment="1">
      <alignment horizontal="center"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L52" sqref="L52"/>
    </sheetView>
  </sheetViews>
  <sheetFormatPr defaultColWidth="9.140625" defaultRowHeight="12.75"/>
  <cols>
    <col min="1" max="1" width="11.57421875" style="0" customWidth="1"/>
    <col min="2" max="2" width="12.8515625" style="1" customWidth="1"/>
    <col min="3" max="3" width="20.140625" style="0" customWidth="1"/>
    <col min="4" max="6" width="13.28125" style="15" customWidth="1"/>
    <col min="7" max="7" width="8.57421875" style="0" customWidth="1"/>
    <col min="8" max="8" width="9.8515625" style="0" customWidth="1"/>
    <col min="10" max="10" width="7.421875" style="0" customWidth="1"/>
    <col min="11" max="11" width="11.28125" style="0" customWidth="1"/>
    <col min="12" max="12" width="7.8515625" style="0" customWidth="1"/>
    <col min="13" max="13" width="8.8515625" style="0" customWidth="1"/>
  </cols>
  <sheetData>
    <row r="1" spans="1:13" ht="12.75">
      <c r="A1" s="27" t="s">
        <v>121</v>
      </c>
      <c r="B1" s="89" t="s">
        <v>0</v>
      </c>
      <c r="C1" s="27" t="s">
        <v>13</v>
      </c>
      <c r="D1" s="27" t="s">
        <v>122</v>
      </c>
      <c r="E1" s="27" t="s">
        <v>332</v>
      </c>
      <c r="F1" s="27" t="s">
        <v>331</v>
      </c>
      <c r="G1" s="27" t="s">
        <v>123</v>
      </c>
      <c r="H1" s="27" t="s">
        <v>124</v>
      </c>
      <c r="I1" s="27" t="s">
        <v>333</v>
      </c>
      <c r="J1" s="27" t="s">
        <v>125</v>
      </c>
      <c r="K1" s="27" t="s">
        <v>126</v>
      </c>
      <c r="L1" s="27" t="s">
        <v>127</v>
      </c>
      <c r="M1" s="27" t="s">
        <v>128</v>
      </c>
    </row>
    <row r="2" spans="1:13" ht="12.75">
      <c r="A2" s="69">
        <v>1</v>
      </c>
      <c r="B2" s="105" t="s">
        <v>106</v>
      </c>
      <c r="C2" s="104" t="s">
        <v>138</v>
      </c>
      <c r="D2" s="33">
        <v>5</v>
      </c>
      <c r="E2" s="33">
        <v>1</v>
      </c>
      <c r="F2" s="33">
        <v>4</v>
      </c>
      <c r="G2" s="24">
        <v>44</v>
      </c>
      <c r="H2" s="69"/>
      <c r="I2" s="69">
        <f>E2+D2+F2+IF(H2,H2,G2)</f>
        <v>54</v>
      </c>
      <c r="J2" s="32">
        <v>16</v>
      </c>
      <c r="K2" s="72"/>
      <c r="L2" s="72">
        <f>I2+IF(K2,K2,J2)</f>
        <v>70</v>
      </c>
      <c r="M2" s="28" t="str">
        <f>IF(L2&gt;=90,"A",IF(L2&gt;=80,"B",IF(L2&gt;=70,"C",IF(L2&gt;=60,"D",IF(L2&gt;=50,"E","F")))))</f>
        <v>C</v>
      </c>
    </row>
    <row r="3" spans="1:13" ht="12.75">
      <c r="A3" s="69">
        <v>2</v>
      </c>
      <c r="B3" s="105" t="s">
        <v>119</v>
      </c>
      <c r="C3" s="104" t="s">
        <v>139</v>
      </c>
      <c r="D3" s="33">
        <v>5</v>
      </c>
      <c r="E3" s="33">
        <v>1</v>
      </c>
      <c r="F3" s="33">
        <v>4</v>
      </c>
      <c r="G3" s="24">
        <v>45</v>
      </c>
      <c r="H3" s="69"/>
      <c r="I3" s="69">
        <f aca="true" t="shared" si="0" ref="I3:I66">E3+D3+F3+IF(H3,H3,G3)</f>
        <v>55</v>
      </c>
      <c r="J3" s="72">
        <v>28</v>
      </c>
      <c r="K3" s="72"/>
      <c r="L3" s="72">
        <f>I3+IF(K3,K3,J3)</f>
        <v>83</v>
      </c>
      <c r="M3" s="28" t="str">
        <f aca="true" t="shared" si="1" ref="M3:M66">IF(L3&gt;=90,"A",IF(L3&gt;=80,"B",IF(L3&gt;=70,"C",IF(L3&gt;=60,"D",IF(L3&gt;=50,"E","F")))))</f>
        <v>B</v>
      </c>
    </row>
    <row r="4" spans="1:13" ht="12.75">
      <c r="A4" s="69">
        <v>3</v>
      </c>
      <c r="B4" s="105" t="s">
        <v>107</v>
      </c>
      <c r="C4" s="104" t="s">
        <v>140</v>
      </c>
      <c r="D4" s="33"/>
      <c r="E4" s="33"/>
      <c r="F4" s="33">
        <v>3</v>
      </c>
      <c r="G4" s="24"/>
      <c r="H4" s="69">
        <v>7</v>
      </c>
      <c r="I4" s="69">
        <f t="shared" si="0"/>
        <v>10</v>
      </c>
      <c r="J4" s="72"/>
      <c r="K4" s="72"/>
      <c r="L4" s="72">
        <f aca="true" t="shared" si="2" ref="L4:L66">I4+IF(K4,K4,J4)</f>
        <v>10</v>
      </c>
      <c r="M4" s="28" t="str">
        <f t="shared" si="1"/>
        <v>F</v>
      </c>
    </row>
    <row r="5" spans="1:13" ht="12.75">
      <c r="A5" s="69">
        <v>4</v>
      </c>
      <c r="B5" s="105" t="s">
        <v>108</v>
      </c>
      <c r="C5" s="104" t="s">
        <v>141</v>
      </c>
      <c r="D5" s="33">
        <v>5</v>
      </c>
      <c r="E5" s="33">
        <v>1</v>
      </c>
      <c r="F5" s="33">
        <v>4</v>
      </c>
      <c r="G5" s="24">
        <v>10</v>
      </c>
      <c r="H5" s="69">
        <v>23</v>
      </c>
      <c r="I5" s="69">
        <f t="shared" si="0"/>
        <v>33</v>
      </c>
      <c r="J5" s="72">
        <v>30</v>
      </c>
      <c r="K5" s="72"/>
      <c r="L5" s="72">
        <f t="shared" si="2"/>
        <v>63</v>
      </c>
      <c r="M5" s="28" t="str">
        <f t="shared" si="1"/>
        <v>D</v>
      </c>
    </row>
    <row r="6" spans="1:13" ht="12.75">
      <c r="A6" s="69">
        <v>5</v>
      </c>
      <c r="B6" s="105" t="s">
        <v>109</v>
      </c>
      <c r="C6" s="104" t="s">
        <v>142</v>
      </c>
      <c r="D6" s="33">
        <v>5</v>
      </c>
      <c r="E6" s="33">
        <v>1</v>
      </c>
      <c r="F6" s="33">
        <v>4</v>
      </c>
      <c r="G6" s="24">
        <v>32</v>
      </c>
      <c r="H6" s="69"/>
      <c r="I6" s="69">
        <f t="shared" si="0"/>
        <v>42</v>
      </c>
      <c r="J6" s="72">
        <v>35</v>
      </c>
      <c r="K6" s="32"/>
      <c r="L6" s="72">
        <f t="shared" si="2"/>
        <v>77</v>
      </c>
      <c r="M6" s="28" t="str">
        <f t="shared" si="1"/>
        <v>C</v>
      </c>
    </row>
    <row r="7" spans="1:13" ht="12.75">
      <c r="A7" s="69">
        <v>6</v>
      </c>
      <c r="B7" s="105" t="s">
        <v>110</v>
      </c>
      <c r="C7" s="104" t="s">
        <v>143</v>
      </c>
      <c r="D7" s="33">
        <v>5</v>
      </c>
      <c r="E7" s="33">
        <v>1</v>
      </c>
      <c r="F7" s="33">
        <v>4</v>
      </c>
      <c r="G7" s="29">
        <v>26</v>
      </c>
      <c r="H7" s="69">
        <v>44</v>
      </c>
      <c r="I7" s="69">
        <f t="shared" si="0"/>
        <v>54</v>
      </c>
      <c r="J7" s="72">
        <v>32</v>
      </c>
      <c r="K7" s="72"/>
      <c r="L7" s="72">
        <f t="shared" si="2"/>
        <v>86</v>
      </c>
      <c r="M7" s="28" t="str">
        <f t="shared" si="1"/>
        <v>B</v>
      </c>
    </row>
    <row r="8" spans="1:13" ht="12.75">
      <c r="A8" s="69">
        <v>7</v>
      </c>
      <c r="B8" s="105" t="s">
        <v>111</v>
      </c>
      <c r="C8" s="104" t="s">
        <v>144</v>
      </c>
      <c r="D8" s="33">
        <v>5</v>
      </c>
      <c r="E8" s="33">
        <v>1</v>
      </c>
      <c r="F8" s="33">
        <v>4</v>
      </c>
      <c r="G8" s="24">
        <v>28</v>
      </c>
      <c r="H8" s="69"/>
      <c r="I8" s="69">
        <f t="shared" si="0"/>
        <v>38</v>
      </c>
      <c r="J8" s="72">
        <v>24</v>
      </c>
      <c r="K8" s="72"/>
      <c r="L8" s="72">
        <f t="shared" si="2"/>
        <v>62</v>
      </c>
      <c r="M8" s="28" t="str">
        <f t="shared" si="1"/>
        <v>D</v>
      </c>
    </row>
    <row r="9" spans="1:13" ht="12.75">
      <c r="A9" s="69">
        <v>8</v>
      </c>
      <c r="B9" s="105" t="s">
        <v>112</v>
      </c>
      <c r="C9" s="104" t="s">
        <v>145</v>
      </c>
      <c r="D9" s="33">
        <v>5</v>
      </c>
      <c r="E9" s="33">
        <v>1</v>
      </c>
      <c r="F9" s="33">
        <v>4</v>
      </c>
      <c r="G9" s="24">
        <v>33</v>
      </c>
      <c r="H9" s="69"/>
      <c r="I9" s="69">
        <f t="shared" si="0"/>
        <v>43</v>
      </c>
      <c r="J9" s="32">
        <v>30</v>
      </c>
      <c r="K9" s="72"/>
      <c r="L9" s="72">
        <f t="shared" si="2"/>
        <v>73</v>
      </c>
      <c r="M9" s="28" t="str">
        <f t="shared" si="1"/>
        <v>C</v>
      </c>
    </row>
    <row r="10" spans="1:13" ht="12.75">
      <c r="A10" s="69">
        <v>9</v>
      </c>
      <c r="B10" s="105" t="s">
        <v>113</v>
      </c>
      <c r="C10" s="104" t="s">
        <v>146</v>
      </c>
      <c r="D10" s="33">
        <v>5</v>
      </c>
      <c r="E10" s="33">
        <v>1</v>
      </c>
      <c r="F10" s="33">
        <v>4</v>
      </c>
      <c r="G10" s="24">
        <v>15</v>
      </c>
      <c r="H10" s="69">
        <v>30</v>
      </c>
      <c r="I10" s="69">
        <f t="shared" si="0"/>
        <v>40</v>
      </c>
      <c r="J10" s="72">
        <v>11</v>
      </c>
      <c r="K10" s="32"/>
      <c r="L10" s="72">
        <f t="shared" si="2"/>
        <v>51</v>
      </c>
      <c r="M10" s="28" t="str">
        <f t="shared" si="1"/>
        <v>E</v>
      </c>
    </row>
    <row r="11" spans="1:13" ht="12.75">
      <c r="A11" s="69">
        <v>10</v>
      </c>
      <c r="B11" s="105" t="s">
        <v>114</v>
      </c>
      <c r="C11" s="104" t="s">
        <v>147</v>
      </c>
      <c r="D11" s="33">
        <v>5</v>
      </c>
      <c r="E11" s="33">
        <v>1</v>
      </c>
      <c r="F11" s="33">
        <v>4</v>
      </c>
      <c r="G11" s="29">
        <v>18</v>
      </c>
      <c r="H11" s="69"/>
      <c r="I11" s="69">
        <f t="shared" si="0"/>
        <v>28</v>
      </c>
      <c r="J11" s="32">
        <v>26</v>
      </c>
      <c r="K11" s="72"/>
      <c r="L11" s="72">
        <f t="shared" si="2"/>
        <v>54</v>
      </c>
      <c r="M11" s="28" t="str">
        <f t="shared" si="1"/>
        <v>E</v>
      </c>
    </row>
    <row r="12" spans="1:13" ht="12.75">
      <c r="A12" s="69">
        <v>11</v>
      </c>
      <c r="B12" s="105" t="s">
        <v>115</v>
      </c>
      <c r="C12" s="104" t="s">
        <v>148</v>
      </c>
      <c r="D12" s="33">
        <v>5</v>
      </c>
      <c r="E12" s="33">
        <v>1</v>
      </c>
      <c r="F12" s="33">
        <v>4</v>
      </c>
      <c r="G12" s="24">
        <v>14</v>
      </c>
      <c r="H12" s="69">
        <v>30</v>
      </c>
      <c r="I12" s="69">
        <f t="shared" si="0"/>
        <v>40</v>
      </c>
      <c r="J12" s="72">
        <v>20</v>
      </c>
      <c r="K12" s="72"/>
      <c r="L12" s="72">
        <f t="shared" si="2"/>
        <v>60</v>
      </c>
      <c r="M12" s="28" t="str">
        <f t="shared" si="1"/>
        <v>D</v>
      </c>
    </row>
    <row r="13" spans="1:13" ht="12.75">
      <c r="A13" s="69">
        <v>12</v>
      </c>
      <c r="B13" s="105" t="s">
        <v>116</v>
      </c>
      <c r="C13" s="104" t="s">
        <v>149</v>
      </c>
      <c r="D13" s="33"/>
      <c r="E13" s="33"/>
      <c r="F13" s="33">
        <v>4</v>
      </c>
      <c r="G13" s="24"/>
      <c r="H13" s="69">
        <v>9</v>
      </c>
      <c r="I13" s="69">
        <f t="shared" si="0"/>
        <v>13</v>
      </c>
      <c r="J13" s="72"/>
      <c r="K13" s="72"/>
      <c r="L13" s="72">
        <f t="shared" si="2"/>
        <v>13</v>
      </c>
      <c r="M13" s="28" t="str">
        <f t="shared" si="1"/>
        <v>F</v>
      </c>
    </row>
    <row r="14" spans="1:13" ht="12.75">
      <c r="A14" s="69">
        <v>13</v>
      </c>
      <c r="B14" s="104" t="s">
        <v>23</v>
      </c>
      <c r="C14" s="104" t="s">
        <v>150</v>
      </c>
      <c r="D14" s="33"/>
      <c r="E14" s="33"/>
      <c r="F14" s="33">
        <v>4</v>
      </c>
      <c r="G14" s="24"/>
      <c r="H14" s="69">
        <v>6</v>
      </c>
      <c r="I14" s="69">
        <f t="shared" si="0"/>
        <v>10</v>
      </c>
      <c r="J14" s="72"/>
      <c r="K14" s="72"/>
      <c r="L14" s="72">
        <f t="shared" si="2"/>
        <v>10</v>
      </c>
      <c r="M14" s="28" t="str">
        <f t="shared" si="1"/>
        <v>F</v>
      </c>
    </row>
    <row r="15" spans="1:13" ht="12.75">
      <c r="A15" s="69">
        <v>14</v>
      </c>
      <c r="B15" s="104" t="s">
        <v>24</v>
      </c>
      <c r="C15" s="104" t="s">
        <v>151</v>
      </c>
      <c r="D15" s="33">
        <v>5</v>
      </c>
      <c r="E15" s="33"/>
      <c r="F15" s="33">
        <v>4</v>
      </c>
      <c r="G15" s="24">
        <v>28</v>
      </c>
      <c r="H15" s="69"/>
      <c r="I15" s="69">
        <f t="shared" si="0"/>
        <v>37</v>
      </c>
      <c r="J15" s="72">
        <v>23</v>
      </c>
      <c r="K15" s="72"/>
      <c r="L15" s="72">
        <f t="shared" si="2"/>
        <v>60</v>
      </c>
      <c r="M15" s="28" t="str">
        <f t="shared" si="1"/>
        <v>D</v>
      </c>
    </row>
    <row r="16" spans="1:13" ht="12.75">
      <c r="A16" s="69">
        <v>15</v>
      </c>
      <c r="B16" s="104" t="s">
        <v>25</v>
      </c>
      <c r="C16" s="104" t="s">
        <v>152</v>
      </c>
      <c r="D16" s="33">
        <v>5</v>
      </c>
      <c r="E16" s="33">
        <v>1</v>
      </c>
      <c r="F16" s="33">
        <v>4</v>
      </c>
      <c r="G16" s="24">
        <v>21</v>
      </c>
      <c r="H16" s="69">
        <v>41</v>
      </c>
      <c r="I16" s="69">
        <f t="shared" si="0"/>
        <v>51</v>
      </c>
      <c r="J16" s="72">
        <v>35</v>
      </c>
      <c r="K16" s="72"/>
      <c r="L16" s="72">
        <f t="shared" si="2"/>
        <v>86</v>
      </c>
      <c r="M16" s="28" t="str">
        <f t="shared" si="1"/>
        <v>B</v>
      </c>
    </row>
    <row r="17" spans="1:13" ht="12.75">
      <c r="A17" s="69">
        <v>16</v>
      </c>
      <c r="B17" s="104" t="s">
        <v>26</v>
      </c>
      <c r="C17" s="104" t="s">
        <v>153</v>
      </c>
      <c r="D17" s="33"/>
      <c r="E17" s="33">
        <v>1</v>
      </c>
      <c r="F17" s="33">
        <v>4</v>
      </c>
      <c r="G17" s="29">
        <v>0</v>
      </c>
      <c r="H17" s="69">
        <v>3</v>
      </c>
      <c r="I17" s="69">
        <f t="shared" si="0"/>
        <v>8</v>
      </c>
      <c r="J17" s="72">
        <v>0</v>
      </c>
      <c r="K17" s="72"/>
      <c r="L17" s="72">
        <f t="shared" si="2"/>
        <v>8</v>
      </c>
      <c r="M17" s="28" t="str">
        <f t="shared" si="1"/>
        <v>F</v>
      </c>
    </row>
    <row r="18" spans="1:13" ht="12.75">
      <c r="A18" s="69">
        <v>17</v>
      </c>
      <c r="B18" s="104" t="s">
        <v>27</v>
      </c>
      <c r="C18" s="104" t="s">
        <v>154</v>
      </c>
      <c r="D18" s="33">
        <v>5</v>
      </c>
      <c r="E18" s="33">
        <v>1</v>
      </c>
      <c r="F18" s="33">
        <v>4</v>
      </c>
      <c r="G18" s="24">
        <v>42</v>
      </c>
      <c r="H18" s="69"/>
      <c r="I18" s="69">
        <f t="shared" si="0"/>
        <v>52</v>
      </c>
      <c r="J18" s="72">
        <v>29</v>
      </c>
      <c r="K18" s="72"/>
      <c r="L18" s="72">
        <f t="shared" si="2"/>
        <v>81</v>
      </c>
      <c r="M18" s="28" t="str">
        <f t="shared" si="1"/>
        <v>B</v>
      </c>
    </row>
    <row r="19" spans="1:13" ht="12.75">
      <c r="A19" s="69">
        <v>18</v>
      </c>
      <c r="B19" s="104" t="s">
        <v>28</v>
      </c>
      <c r="C19" s="104" t="s">
        <v>155</v>
      </c>
      <c r="D19" s="33">
        <v>5</v>
      </c>
      <c r="E19" s="33">
        <v>1</v>
      </c>
      <c r="F19" s="33">
        <v>4</v>
      </c>
      <c r="G19" s="24">
        <v>31</v>
      </c>
      <c r="H19" s="69"/>
      <c r="I19" s="69">
        <f t="shared" si="0"/>
        <v>41</v>
      </c>
      <c r="J19" s="72">
        <v>29</v>
      </c>
      <c r="K19" s="72"/>
      <c r="L19" s="72">
        <f t="shared" si="2"/>
        <v>70</v>
      </c>
      <c r="M19" s="28" t="str">
        <f t="shared" si="1"/>
        <v>C</v>
      </c>
    </row>
    <row r="20" spans="1:13" ht="12.75">
      <c r="A20" s="69">
        <v>19</v>
      </c>
      <c r="B20" s="104" t="s">
        <v>29</v>
      </c>
      <c r="C20" s="104" t="s">
        <v>156</v>
      </c>
      <c r="D20" s="33"/>
      <c r="E20" s="33"/>
      <c r="F20" s="33"/>
      <c r="G20" s="24"/>
      <c r="H20" s="69"/>
      <c r="I20" s="69">
        <f t="shared" si="0"/>
        <v>0</v>
      </c>
      <c r="J20" s="72"/>
      <c r="K20" s="72"/>
      <c r="L20" s="72">
        <f t="shared" si="2"/>
        <v>0</v>
      </c>
      <c r="M20" s="28" t="str">
        <f t="shared" si="1"/>
        <v>F</v>
      </c>
    </row>
    <row r="21" spans="1:13" ht="12.75">
      <c r="A21" s="69">
        <v>20</v>
      </c>
      <c r="B21" s="104" t="s">
        <v>30</v>
      </c>
      <c r="C21" s="104" t="s">
        <v>157</v>
      </c>
      <c r="D21" s="33">
        <v>5</v>
      </c>
      <c r="E21" s="33">
        <v>1</v>
      </c>
      <c r="F21" s="33">
        <v>4</v>
      </c>
      <c r="G21" s="24">
        <v>18</v>
      </c>
      <c r="H21" s="69">
        <v>28</v>
      </c>
      <c r="I21" s="69">
        <f t="shared" si="0"/>
        <v>38</v>
      </c>
      <c r="J21" s="72">
        <v>30</v>
      </c>
      <c r="K21" s="72"/>
      <c r="L21" s="72">
        <f t="shared" si="2"/>
        <v>68</v>
      </c>
      <c r="M21" s="28" t="str">
        <f t="shared" si="1"/>
        <v>D</v>
      </c>
    </row>
    <row r="22" spans="1:13" ht="12.75">
      <c r="A22" s="69">
        <v>21</v>
      </c>
      <c r="B22" s="104" t="s">
        <v>31</v>
      </c>
      <c r="C22" s="104" t="s">
        <v>158</v>
      </c>
      <c r="D22" s="33"/>
      <c r="E22" s="33"/>
      <c r="F22" s="33"/>
      <c r="G22" s="24"/>
      <c r="H22" s="69"/>
      <c r="I22" s="69">
        <f t="shared" si="0"/>
        <v>0</v>
      </c>
      <c r="J22" s="32"/>
      <c r="K22" s="32"/>
      <c r="L22" s="72">
        <f t="shared" si="2"/>
        <v>0</v>
      </c>
      <c r="M22" s="28" t="str">
        <f t="shared" si="1"/>
        <v>F</v>
      </c>
    </row>
    <row r="23" spans="1:13" ht="12.75">
      <c r="A23" s="69">
        <v>22</v>
      </c>
      <c r="B23" s="104" t="s">
        <v>32</v>
      </c>
      <c r="C23" s="104" t="s">
        <v>159</v>
      </c>
      <c r="D23" s="33">
        <v>5</v>
      </c>
      <c r="E23" s="33">
        <v>1</v>
      </c>
      <c r="F23" s="33">
        <v>4</v>
      </c>
      <c r="G23" s="24">
        <v>15</v>
      </c>
      <c r="H23" s="69">
        <v>26</v>
      </c>
      <c r="I23" s="69">
        <f t="shared" si="0"/>
        <v>36</v>
      </c>
      <c r="J23" s="31">
        <v>16</v>
      </c>
      <c r="K23" s="72"/>
      <c r="L23" s="72">
        <f t="shared" si="2"/>
        <v>52</v>
      </c>
      <c r="M23" s="28" t="str">
        <f t="shared" si="1"/>
        <v>E</v>
      </c>
    </row>
    <row r="24" spans="1:13" ht="12.75">
      <c r="A24" s="69">
        <v>23</v>
      </c>
      <c r="B24" s="104" t="s">
        <v>33</v>
      </c>
      <c r="C24" s="104" t="s">
        <v>160</v>
      </c>
      <c r="D24" s="33">
        <v>5</v>
      </c>
      <c r="E24" s="33">
        <v>1</v>
      </c>
      <c r="F24" s="33">
        <v>4</v>
      </c>
      <c r="G24" s="24">
        <v>20</v>
      </c>
      <c r="H24" s="69">
        <v>32</v>
      </c>
      <c r="I24" s="69">
        <f t="shared" si="0"/>
        <v>42</v>
      </c>
      <c r="J24" s="72">
        <v>23</v>
      </c>
      <c r="K24" s="72"/>
      <c r="L24" s="72">
        <f t="shared" si="2"/>
        <v>65</v>
      </c>
      <c r="M24" s="28" t="str">
        <f t="shared" si="1"/>
        <v>D</v>
      </c>
    </row>
    <row r="25" spans="1:13" ht="12.75">
      <c r="A25" s="69">
        <v>24</v>
      </c>
      <c r="B25" s="104" t="s">
        <v>34</v>
      </c>
      <c r="C25" s="104" t="s">
        <v>161</v>
      </c>
      <c r="D25" s="33"/>
      <c r="E25" s="33"/>
      <c r="F25" s="33"/>
      <c r="G25" s="29"/>
      <c r="H25" s="69">
        <v>13</v>
      </c>
      <c r="I25" s="69">
        <f t="shared" si="0"/>
        <v>13</v>
      </c>
      <c r="J25" s="72"/>
      <c r="K25" s="72"/>
      <c r="L25" s="72">
        <f t="shared" si="2"/>
        <v>13</v>
      </c>
      <c r="M25" s="28" t="str">
        <f t="shared" si="1"/>
        <v>F</v>
      </c>
    </row>
    <row r="26" spans="1:13" ht="12.75">
      <c r="A26" s="69">
        <v>25</v>
      </c>
      <c r="B26" s="104" t="s">
        <v>35</v>
      </c>
      <c r="C26" s="104" t="s">
        <v>162</v>
      </c>
      <c r="D26" s="33">
        <v>5</v>
      </c>
      <c r="E26" s="33">
        <v>1</v>
      </c>
      <c r="F26" s="33">
        <v>4</v>
      </c>
      <c r="G26" s="24">
        <v>14</v>
      </c>
      <c r="H26" s="69">
        <v>15</v>
      </c>
      <c r="I26" s="69">
        <f t="shared" si="0"/>
        <v>25</v>
      </c>
      <c r="J26" s="72">
        <v>29</v>
      </c>
      <c r="K26" s="72"/>
      <c r="L26" s="72">
        <f t="shared" si="2"/>
        <v>54</v>
      </c>
      <c r="M26" s="28" t="str">
        <f t="shared" si="1"/>
        <v>E</v>
      </c>
    </row>
    <row r="27" spans="1:13" ht="12.75">
      <c r="A27" s="69">
        <v>26</v>
      </c>
      <c r="B27" s="104" t="s">
        <v>36</v>
      </c>
      <c r="C27" s="104" t="s">
        <v>163</v>
      </c>
      <c r="D27" s="33">
        <v>5</v>
      </c>
      <c r="E27" s="33">
        <v>1</v>
      </c>
      <c r="F27" s="33">
        <v>4</v>
      </c>
      <c r="G27" s="24">
        <v>9</v>
      </c>
      <c r="H27" s="69">
        <v>42</v>
      </c>
      <c r="I27" s="69">
        <f t="shared" si="0"/>
        <v>52</v>
      </c>
      <c r="J27" s="72">
        <v>12</v>
      </c>
      <c r="K27" s="72"/>
      <c r="L27" s="72">
        <f t="shared" si="2"/>
        <v>64</v>
      </c>
      <c r="M27" s="28" t="str">
        <f t="shared" si="1"/>
        <v>D</v>
      </c>
    </row>
    <row r="28" spans="1:13" ht="12.75">
      <c r="A28" s="69">
        <v>27</v>
      </c>
      <c r="B28" s="104" t="s">
        <v>37</v>
      </c>
      <c r="C28" s="104" t="s">
        <v>164</v>
      </c>
      <c r="D28" s="33">
        <v>5</v>
      </c>
      <c r="E28" s="33">
        <v>1</v>
      </c>
      <c r="F28" s="33">
        <v>4</v>
      </c>
      <c r="G28" s="24">
        <v>4</v>
      </c>
      <c r="H28" s="69">
        <v>17</v>
      </c>
      <c r="I28" s="69">
        <f t="shared" si="0"/>
        <v>27</v>
      </c>
      <c r="J28" s="72">
        <v>7</v>
      </c>
      <c r="K28" s="31"/>
      <c r="L28" s="72">
        <f t="shared" si="2"/>
        <v>34</v>
      </c>
      <c r="M28" s="28" t="str">
        <f t="shared" si="1"/>
        <v>F</v>
      </c>
    </row>
    <row r="29" spans="1:13" ht="12.75">
      <c r="A29" s="69">
        <v>28</v>
      </c>
      <c r="B29" s="104" t="s">
        <v>38</v>
      </c>
      <c r="C29" s="104" t="s">
        <v>165</v>
      </c>
      <c r="D29" s="33"/>
      <c r="E29" s="33"/>
      <c r="F29" s="33">
        <v>4</v>
      </c>
      <c r="G29" s="24"/>
      <c r="H29" s="69"/>
      <c r="I29" s="69">
        <f t="shared" si="0"/>
        <v>4</v>
      </c>
      <c r="J29" s="72"/>
      <c r="K29" s="72"/>
      <c r="L29" s="72">
        <f t="shared" si="2"/>
        <v>4</v>
      </c>
      <c r="M29" s="28" t="str">
        <f t="shared" si="1"/>
        <v>F</v>
      </c>
    </row>
    <row r="30" spans="1:13" ht="12.75">
      <c r="A30" s="69">
        <v>29</v>
      </c>
      <c r="B30" s="104" t="s">
        <v>39</v>
      </c>
      <c r="C30" s="104" t="s">
        <v>166</v>
      </c>
      <c r="D30" s="33"/>
      <c r="E30" s="33">
        <v>1</v>
      </c>
      <c r="F30" s="33">
        <v>4</v>
      </c>
      <c r="G30" s="29"/>
      <c r="H30" s="69"/>
      <c r="I30" s="69">
        <f t="shared" si="0"/>
        <v>5</v>
      </c>
      <c r="J30" s="72"/>
      <c r="K30" s="72"/>
      <c r="L30" s="72">
        <f t="shared" si="2"/>
        <v>5</v>
      </c>
      <c r="M30" s="28" t="str">
        <f t="shared" si="1"/>
        <v>F</v>
      </c>
    </row>
    <row r="31" spans="1:13" ht="12.75">
      <c r="A31" s="69">
        <v>30</v>
      </c>
      <c r="B31" s="104" t="s">
        <v>40</v>
      </c>
      <c r="C31" s="104" t="s">
        <v>167</v>
      </c>
      <c r="D31" s="33">
        <v>5</v>
      </c>
      <c r="E31" s="33">
        <v>1</v>
      </c>
      <c r="F31" s="33">
        <v>4</v>
      </c>
      <c r="G31" s="29">
        <v>20</v>
      </c>
      <c r="H31" s="69">
        <v>39</v>
      </c>
      <c r="I31" s="69">
        <f t="shared" si="0"/>
        <v>49</v>
      </c>
      <c r="J31" s="72"/>
      <c r="K31" s="72"/>
      <c r="L31" s="72">
        <f t="shared" si="2"/>
        <v>49</v>
      </c>
      <c r="M31" s="28" t="str">
        <f t="shared" si="1"/>
        <v>F</v>
      </c>
    </row>
    <row r="32" spans="1:13" ht="12.75">
      <c r="A32" s="69">
        <v>31</v>
      </c>
      <c r="B32" s="104" t="s">
        <v>41</v>
      </c>
      <c r="C32" s="104" t="s">
        <v>168</v>
      </c>
      <c r="D32" s="33">
        <v>5</v>
      </c>
      <c r="E32" s="33">
        <v>1</v>
      </c>
      <c r="F32" s="33">
        <v>4</v>
      </c>
      <c r="G32" s="24">
        <v>35</v>
      </c>
      <c r="H32" s="69"/>
      <c r="I32" s="69">
        <f t="shared" si="0"/>
        <v>45</v>
      </c>
      <c r="J32" s="72">
        <v>0</v>
      </c>
      <c r="K32" s="72"/>
      <c r="L32" s="72">
        <f t="shared" si="2"/>
        <v>45</v>
      </c>
      <c r="M32" s="28" t="str">
        <f t="shared" si="1"/>
        <v>F</v>
      </c>
    </row>
    <row r="33" spans="1:13" ht="12.75">
      <c r="A33" s="69">
        <v>32</v>
      </c>
      <c r="B33" s="104" t="s">
        <v>42</v>
      </c>
      <c r="C33" s="104" t="s">
        <v>169</v>
      </c>
      <c r="D33" s="33">
        <v>5</v>
      </c>
      <c r="E33" s="33">
        <v>1</v>
      </c>
      <c r="F33" s="33">
        <v>4</v>
      </c>
      <c r="G33" s="24">
        <v>33</v>
      </c>
      <c r="H33" s="69"/>
      <c r="I33" s="69">
        <f t="shared" si="0"/>
        <v>43</v>
      </c>
      <c r="J33" s="72">
        <v>10</v>
      </c>
      <c r="K33" s="72"/>
      <c r="L33" s="72">
        <f t="shared" si="2"/>
        <v>53</v>
      </c>
      <c r="M33" s="28" t="str">
        <f t="shared" si="1"/>
        <v>E</v>
      </c>
    </row>
    <row r="34" spans="1:13" ht="12.75">
      <c r="A34" s="69">
        <v>33</v>
      </c>
      <c r="B34" s="104" t="s">
        <v>43</v>
      </c>
      <c r="C34" s="104" t="s">
        <v>170</v>
      </c>
      <c r="D34" s="33">
        <v>5</v>
      </c>
      <c r="E34" s="33">
        <v>1</v>
      </c>
      <c r="F34" s="33">
        <v>4</v>
      </c>
      <c r="G34" s="24">
        <v>23</v>
      </c>
      <c r="H34" s="69"/>
      <c r="I34" s="69">
        <f t="shared" si="0"/>
        <v>33</v>
      </c>
      <c r="J34" s="72">
        <v>17</v>
      </c>
      <c r="K34" s="72"/>
      <c r="L34" s="72">
        <f t="shared" si="2"/>
        <v>50</v>
      </c>
      <c r="M34" s="28" t="str">
        <f t="shared" si="1"/>
        <v>E</v>
      </c>
    </row>
    <row r="35" spans="1:13" ht="12.75">
      <c r="A35" s="69">
        <v>34</v>
      </c>
      <c r="B35" s="104" t="s">
        <v>44</v>
      </c>
      <c r="C35" s="104" t="s">
        <v>171</v>
      </c>
      <c r="D35" s="33">
        <v>5</v>
      </c>
      <c r="E35" s="33">
        <v>1</v>
      </c>
      <c r="F35" s="33">
        <v>4</v>
      </c>
      <c r="G35" s="24">
        <v>26</v>
      </c>
      <c r="H35" s="69">
        <v>26</v>
      </c>
      <c r="I35" s="69">
        <f t="shared" si="0"/>
        <v>36</v>
      </c>
      <c r="J35" s="72">
        <v>17</v>
      </c>
      <c r="K35" s="72"/>
      <c r="L35" s="72">
        <f t="shared" si="2"/>
        <v>53</v>
      </c>
      <c r="M35" s="28" t="str">
        <f t="shared" si="1"/>
        <v>E</v>
      </c>
    </row>
    <row r="36" spans="1:13" ht="12.75">
      <c r="A36" s="69">
        <v>35</v>
      </c>
      <c r="B36" s="104" t="s">
        <v>45</v>
      </c>
      <c r="C36" s="104" t="s">
        <v>120</v>
      </c>
      <c r="D36" s="33">
        <v>5</v>
      </c>
      <c r="E36" s="33">
        <v>1</v>
      </c>
      <c r="F36" s="33">
        <v>4</v>
      </c>
      <c r="G36" s="24">
        <v>36</v>
      </c>
      <c r="H36" s="69"/>
      <c r="I36" s="69">
        <f t="shared" si="0"/>
        <v>46</v>
      </c>
      <c r="J36" s="72">
        <v>15</v>
      </c>
      <c r="K36" s="72"/>
      <c r="L36" s="72">
        <f t="shared" si="2"/>
        <v>61</v>
      </c>
      <c r="M36" s="28" t="str">
        <f t="shared" si="1"/>
        <v>D</v>
      </c>
    </row>
    <row r="37" spans="1:13" ht="12.75">
      <c r="A37" s="69">
        <v>36</v>
      </c>
      <c r="B37" s="104" t="s">
        <v>46</v>
      </c>
      <c r="C37" s="104" t="s">
        <v>172</v>
      </c>
      <c r="D37" s="33">
        <v>5</v>
      </c>
      <c r="E37" s="33">
        <v>1</v>
      </c>
      <c r="F37" s="33">
        <v>4</v>
      </c>
      <c r="G37" s="24">
        <v>22</v>
      </c>
      <c r="H37" s="69"/>
      <c r="I37" s="69">
        <f t="shared" si="0"/>
        <v>32</v>
      </c>
      <c r="J37" s="72">
        <v>18</v>
      </c>
      <c r="K37" s="72"/>
      <c r="L37" s="72">
        <f t="shared" si="2"/>
        <v>50</v>
      </c>
      <c r="M37" s="28" t="str">
        <f t="shared" si="1"/>
        <v>E</v>
      </c>
    </row>
    <row r="38" spans="1:13" ht="12.75">
      <c r="A38" s="69">
        <v>37</v>
      </c>
      <c r="B38" s="104" t="s">
        <v>47</v>
      </c>
      <c r="C38" s="104" t="s">
        <v>173</v>
      </c>
      <c r="D38" s="33">
        <v>5</v>
      </c>
      <c r="E38" s="33">
        <v>1</v>
      </c>
      <c r="F38" s="33">
        <v>4</v>
      </c>
      <c r="G38" s="24">
        <v>6</v>
      </c>
      <c r="H38" s="69">
        <v>30</v>
      </c>
      <c r="I38" s="69">
        <f t="shared" si="0"/>
        <v>40</v>
      </c>
      <c r="J38" s="72">
        <v>21</v>
      </c>
      <c r="K38" s="72"/>
      <c r="L38" s="72">
        <f t="shared" si="2"/>
        <v>61</v>
      </c>
      <c r="M38" s="28" t="str">
        <f t="shared" si="1"/>
        <v>D</v>
      </c>
    </row>
    <row r="39" spans="1:13" ht="12.75">
      <c r="A39" s="69">
        <v>38</v>
      </c>
      <c r="B39" s="104" t="s">
        <v>48</v>
      </c>
      <c r="C39" s="104" t="s">
        <v>174</v>
      </c>
      <c r="D39" s="33">
        <v>5</v>
      </c>
      <c r="E39" s="33">
        <v>1</v>
      </c>
      <c r="F39" s="33">
        <v>4</v>
      </c>
      <c r="G39" s="24">
        <v>3</v>
      </c>
      <c r="H39" s="69">
        <v>16</v>
      </c>
      <c r="I39" s="69">
        <f t="shared" si="0"/>
        <v>26</v>
      </c>
      <c r="J39" s="72"/>
      <c r="K39" s="72"/>
      <c r="L39" s="72">
        <f t="shared" si="2"/>
        <v>26</v>
      </c>
      <c r="M39" s="28" t="str">
        <f t="shared" si="1"/>
        <v>F</v>
      </c>
    </row>
    <row r="40" spans="1:13" ht="12.75">
      <c r="A40" s="69">
        <v>39</v>
      </c>
      <c r="B40" s="104" t="s">
        <v>49</v>
      </c>
      <c r="C40" s="104" t="s">
        <v>175</v>
      </c>
      <c r="D40" s="33"/>
      <c r="E40" s="33">
        <v>1</v>
      </c>
      <c r="F40" s="33">
        <v>4</v>
      </c>
      <c r="G40" s="24">
        <v>0</v>
      </c>
      <c r="H40" s="69">
        <v>3</v>
      </c>
      <c r="I40" s="69">
        <f t="shared" si="0"/>
        <v>8</v>
      </c>
      <c r="J40" s="32"/>
      <c r="K40" s="72"/>
      <c r="L40" s="72">
        <f t="shared" si="2"/>
        <v>8</v>
      </c>
      <c r="M40" s="28" t="str">
        <f t="shared" si="1"/>
        <v>F</v>
      </c>
    </row>
    <row r="41" spans="1:13" ht="12.75">
      <c r="A41" s="69">
        <v>40</v>
      </c>
      <c r="B41" s="104" t="s">
        <v>50</v>
      </c>
      <c r="C41" s="104" t="s">
        <v>176</v>
      </c>
      <c r="D41" s="33"/>
      <c r="E41" s="33">
        <v>1</v>
      </c>
      <c r="F41" s="33">
        <v>4</v>
      </c>
      <c r="G41" s="24">
        <v>21</v>
      </c>
      <c r="H41" s="69"/>
      <c r="I41" s="69">
        <f t="shared" si="0"/>
        <v>26</v>
      </c>
      <c r="J41" s="72"/>
      <c r="K41" s="72"/>
      <c r="L41" s="72">
        <f t="shared" si="2"/>
        <v>26</v>
      </c>
      <c r="M41" s="28" t="str">
        <f t="shared" si="1"/>
        <v>F</v>
      </c>
    </row>
    <row r="42" spans="1:13" ht="12.75">
      <c r="A42" s="69">
        <v>41</v>
      </c>
      <c r="B42" s="104" t="s">
        <v>51</v>
      </c>
      <c r="C42" s="104" t="s">
        <v>177</v>
      </c>
      <c r="D42" s="33">
        <v>5</v>
      </c>
      <c r="E42" s="33">
        <v>1</v>
      </c>
      <c r="F42" s="33">
        <v>4</v>
      </c>
      <c r="G42" s="24">
        <v>6</v>
      </c>
      <c r="H42" s="69">
        <v>38</v>
      </c>
      <c r="I42" s="69">
        <f t="shared" si="0"/>
        <v>48</v>
      </c>
      <c r="J42" s="72">
        <v>20</v>
      </c>
      <c r="K42" s="72"/>
      <c r="L42" s="72">
        <f t="shared" si="2"/>
        <v>68</v>
      </c>
      <c r="M42" s="28" t="str">
        <f t="shared" si="1"/>
        <v>D</v>
      </c>
    </row>
    <row r="43" spans="1:13" ht="12.75">
      <c r="A43" s="69">
        <v>42</v>
      </c>
      <c r="B43" s="104" t="s">
        <v>52</v>
      </c>
      <c r="C43" s="104" t="s">
        <v>178</v>
      </c>
      <c r="D43" s="33">
        <v>5</v>
      </c>
      <c r="E43" s="33">
        <v>1</v>
      </c>
      <c r="F43" s="33">
        <v>4</v>
      </c>
      <c r="G43" s="24">
        <v>30</v>
      </c>
      <c r="H43" s="69"/>
      <c r="I43" s="69">
        <f t="shared" si="0"/>
        <v>40</v>
      </c>
      <c r="J43" s="72">
        <v>11</v>
      </c>
      <c r="K43" s="72"/>
      <c r="L43" s="72">
        <f t="shared" si="2"/>
        <v>51</v>
      </c>
      <c r="M43" s="28" t="str">
        <f t="shared" si="1"/>
        <v>E</v>
      </c>
    </row>
    <row r="44" spans="1:13" ht="12.75">
      <c r="A44" s="69">
        <v>43</v>
      </c>
      <c r="B44" s="104" t="s">
        <v>53</v>
      </c>
      <c r="C44" s="104" t="s">
        <v>179</v>
      </c>
      <c r="D44" s="33">
        <v>5</v>
      </c>
      <c r="E44" s="33">
        <v>1</v>
      </c>
      <c r="F44" s="33">
        <v>4</v>
      </c>
      <c r="G44" s="24">
        <v>27</v>
      </c>
      <c r="H44" s="69"/>
      <c r="I44" s="69">
        <f t="shared" si="0"/>
        <v>37</v>
      </c>
      <c r="J44" s="72">
        <v>27</v>
      </c>
      <c r="K44" s="72"/>
      <c r="L44" s="72">
        <f t="shared" si="2"/>
        <v>64</v>
      </c>
      <c r="M44" s="28" t="str">
        <f t="shared" si="1"/>
        <v>D</v>
      </c>
    </row>
    <row r="45" spans="1:13" ht="12.75">
      <c r="A45" s="69">
        <v>44</v>
      </c>
      <c r="B45" s="104" t="s">
        <v>54</v>
      </c>
      <c r="C45" s="104" t="s">
        <v>180</v>
      </c>
      <c r="D45" s="33">
        <v>5</v>
      </c>
      <c r="E45" s="33">
        <v>1</v>
      </c>
      <c r="F45" s="33">
        <v>4</v>
      </c>
      <c r="G45" s="24">
        <v>8</v>
      </c>
      <c r="H45" s="69">
        <v>20</v>
      </c>
      <c r="I45" s="69">
        <f t="shared" si="0"/>
        <v>30</v>
      </c>
      <c r="J45" s="72">
        <v>21</v>
      </c>
      <c r="K45" s="72"/>
      <c r="L45" s="72">
        <f t="shared" si="2"/>
        <v>51</v>
      </c>
      <c r="M45" s="28" t="str">
        <f t="shared" si="1"/>
        <v>E</v>
      </c>
    </row>
    <row r="46" spans="1:13" ht="12.75">
      <c r="A46" s="69">
        <v>45</v>
      </c>
      <c r="B46" s="104" t="s">
        <v>55</v>
      </c>
      <c r="C46" s="104" t="s">
        <v>181</v>
      </c>
      <c r="D46" s="33">
        <v>5</v>
      </c>
      <c r="E46" s="33">
        <v>1</v>
      </c>
      <c r="F46" s="33">
        <v>4</v>
      </c>
      <c r="G46" s="24">
        <v>15</v>
      </c>
      <c r="H46" s="69">
        <v>17</v>
      </c>
      <c r="I46" s="69">
        <f t="shared" si="0"/>
        <v>27</v>
      </c>
      <c r="J46" s="72">
        <v>2</v>
      </c>
      <c r="K46" s="72"/>
      <c r="L46" s="72">
        <f t="shared" si="2"/>
        <v>29</v>
      </c>
      <c r="M46" s="28" t="str">
        <f t="shared" si="1"/>
        <v>F</v>
      </c>
    </row>
    <row r="47" spans="1:13" ht="12.75">
      <c r="A47" s="69">
        <v>46</v>
      </c>
      <c r="B47" s="104" t="s">
        <v>56</v>
      </c>
      <c r="C47" s="104" t="s">
        <v>182</v>
      </c>
      <c r="D47" s="33">
        <v>5</v>
      </c>
      <c r="E47" s="33">
        <v>1</v>
      </c>
      <c r="F47" s="33">
        <v>4</v>
      </c>
      <c r="G47" s="24">
        <v>19</v>
      </c>
      <c r="H47" s="69">
        <v>27</v>
      </c>
      <c r="I47" s="69">
        <f t="shared" si="0"/>
        <v>37</v>
      </c>
      <c r="J47" s="72">
        <v>15</v>
      </c>
      <c r="K47" s="72"/>
      <c r="L47" s="72">
        <f t="shared" si="2"/>
        <v>52</v>
      </c>
      <c r="M47" s="28" t="str">
        <f t="shared" si="1"/>
        <v>E</v>
      </c>
    </row>
    <row r="48" spans="1:13" ht="12.75">
      <c r="A48" s="69">
        <v>47</v>
      </c>
      <c r="B48" s="104" t="s">
        <v>57</v>
      </c>
      <c r="C48" s="104" t="s">
        <v>183</v>
      </c>
      <c r="D48" s="33">
        <v>5</v>
      </c>
      <c r="E48" s="33">
        <v>1</v>
      </c>
      <c r="F48" s="33">
        <v>4</v>
      </c>
      <c r="G48" s="24">
        <v>20</v>
      </c>
      <c r="H48" s="69">
        <v>38</v>
      </c>
      <c r="I48" s="69">
        <f t="shared" si="0"/>
        <v>48</v>
      </c>
      <c r="J48" s="72">
        <v>12</v>
      </c>
      <c r="K48" s="32"/>
      <c r="L48" s="72">
        <f t="shared" si="2"/>
        <v>60</v>
      </c>
      <c r="M48" s="28" t="str">
        <f t="shared" si="1"/>
        <v>D</v>
      </c>
    </row>
    <row r="49" spans="1:13" ht="12.75">
      <c r="A49" s="69">
        <v>48</v>
      </c>
      <c r="B49" s="104" t="s">
        <v>58</v>
      </c>
      <c r="C49" s="104" t="s">
        <v>184</v>
      </c>
      <c r="D49" s="33">
        <v>5</v>
      </c>
      <c r="E49" s="33">
        <v>1</v>
      </c>
      <c r="F49" s="33">
        <v>4</v>
      </c>
      <c r="G49" s="29">
        <v>41</v>
      </c>
      <c r="H49" s="69"/>
      <c r="I49" s="69">
        <f t="shared" si="0"/>
        <v>51</v>
      </c>
      <c r="J49" s="72">
        <v>25</v>
      </c>
      <c r="K49" s="32"/>
      <c r="L49" s="72">
        <f t="shared" si="2"/>
        <v>76</v>
      </c>
      <c r="M49" s="28" t="str">
        <f t="shared" si="1"/>
        <v>C</v>
      </c>
    </row>
    <row r="50" spans="1:13" ht="12.75">
      <c r="A50" s="69">
        <v>49</v>
      </c>
      <c r="B50" s="104" t="s">
        <v>59</v>
      </c>
      <c r="C50" s="104" t="s">
        <v>185</v>
      </c>
      <c r="D50" s="33">
        <v>5</v>
      </c>
      <c r="E50" s="33">
        <v>1</v>
      </c>
      <c r="F50" s="33">
        <v>4</v>
      </c>
      <c r="G50" s="24">
        <v>33</v>
      </c>
      <c r="H50" s="69"/>
      <c r="I50" s="69">
        <f t="shared" si="0"/>
        <v>43</v>
      </c>
      <c r="J50" s="72">
        <v>26</v>
      </c>
      <c r="K50" s="72"/>
      <c r="L50" s="72">
        <f t="shared" si="2"/>
        <v>69</v>
      </c>
      <c r="M50" s="28" t="str">
        <f t="shared" si="1"/>
        <v>D</v>
      </c>
    </row>
    <row r="51" spans="1:13" ht="12.75">
      <c r="A51" s="69">
        <v>50</v>
      </c>
      <c r="B51" s="104" t="s">
        <v>60</v>
      </c>
      <c r="C51" s="104" t="s">
        <v>186</v>
      </c>
      <c r="D51" s="33"/>
      <c r="E51" s="33">
        <v>1</v>
      </c>
      <c r="F51" s="33">
        <v>4</v>
      </c>
      <c r="G51" s="24">
        <v>29</v>
      </c>
      <c r="H51" s="69"/>
      <c r="I51" s="69">
        <f t="shared" si="0"/>
        <v>34</v>
      </c>
      <c r="J51" s="32"/>
      <c r="K51" s="72"/>
      <c r="L51" s="72">
        <f t="shared" si="2"/>
        <v>34</v>
      </c>
      <c r="M51" s="28" t="str">
        <f t="shared" si="1"/>
        <v>F</v>
      </c>
    </row>
    <row r="52" spans="1:13" ht="12.75">
      <c r="A52" s="69">
        <v>51</v>
      </c>
      <c r="B52" s="104" t="s">
        <v>61</v>
      </c>
      <c r="C52" s="104" t="s">
        <v>187</v>
      </c>
      <c r="D52" s="33"/>
      <c r="E52" s="33"/>
      <c r="F52" s="33">
        <v>4</v>
      </c>
      <c r="G52" s="24">
        <v>0</v>
      </c>
      <c r="H52" s="69">
        <v>43</v>
      </c>
      <c r="I52" s="69">
        <f t="shared" si="0"/>
        <v>47</v>
      </c>
      <c r="J52" s="72">
        <v>8</v>
      </c>
      <c r="K52" s="72"/>
      <c r="L52" s="72">
        <f t="shared" si="2"/>
        <v>55</v>
      </c>
      <c r="M52" s="28" t="str">
        <f t="shared" si="1"/>
        <v>E</v>
      </c>
    </row>
    <row r="53" spans="1:13" ht="12.75">
      <c r="A53" s="69">
        <v>52</v>
      </c>
      <c r="B53" s="104" t="s">
        <v>62</v>
      </c>
      <c r="C53" s="104" t="s">
        <v>188</v>
      </c>
      <c r="D53" s="33"/>
      <c r="E53" s="33">
        <v>1</v>
      </c>
      <c r="F53" s="33">
        <v>4</v>
      </c>
      <c r="G53" s="24">
        <v>13</v>
      </c>
      <c r="H53" s="69">
        <v>21</v>
      </c>
      <c r="I53" s="69">
        <f t="shared" si="0"/>
        <v>26</v>
      </c>
      <c r="J53" s="72">
        <v>25</v>
      </c>
      <c r="K53" s="72"/>
      <c r="L53" s="72">
        <f t="shared" si="2"/>
        <v>51</v>
      </c>
      <c r="M53" s="28" t="str">
        <f t="shared" si="1"/>
        <v>E</v>
      </c>
    </row>
    <row r="54" spans="1:13" ht="12.75">
      <c r="A54" s="69">
        <v>53</v>
      </c>
      <c r="B54" s="104" t="s">
        <v>63</v>
      </c>
      <c r="C54" s="104" t="s">
        <v>189</v>
      </c>
      <c r="D54" s="33">
        <v>5</v>
      </c>
      <c r="E54" s="33">
        <v>1</v>
      </c>
      <c r="F54" s="33">
        <v>4</v>
      </c>
      <c r="G54" s="24">
        <v>26</v>
      </c>
      <c r="H54" s="33"/>
      <c r="I54" s="69">
        <f t="shared" si="0"/>
        <v>36</v>
      </c>
      <c r="J54" s="72">
        <v>25</v>
      </c>
      <c r="K54" s="72"/>
      <c r="L54" s="72">
        <f t="shared" si="2"/>
        <v>61</v>
      </c>
      <c r="M54" s="28" t="str">
        <f t="shared" si="1"/>
        <v>D</v>
      </c>
    </row>
    <row r="55" spans="1:13" ht="12.75">
      <c r="A55" s="69">
        <v>54</v>
      </c>
      <c r="B55" s="104" t="s">
        <v>64</v>
      </c>
      <c r="C55" s="104" t="s">
        <v>190</v>
      </c>
      <c r="D55" s="33">
        <v>5</v>
      </c>
      <c r="E55" s="33">
        <v>1</v>
      </c>
      <c r="F55" s="33">
        <v>4</v>
      </c>
      <c r="G55" s="29">
        <v>36</v>
      </c>
      <c r="H55" s="69"/>
      <c r="I55" s="69">
        <f t="shared" si="0"/>
        <v>46</v>
      </c>
      <c r="J55" s="72">
        <v>18</v>
      </c>
      <c r="K55" s="72"/>
      <c r="L55" s="72">
        <f t="shared" si="2"/>
        <v>64</v>
      </c>
      <c r="M55" s="28" t="str">
        <f t="shared" si="1"/>
        <v>D</v>
      </c>
    </row>
    <row r="56" spans="1:13" ht="12.75">
      <c r="A56" s="69">
        <v>55</v>
      </c>
      <c r="B56" s="104" t="s">
        <v>65</v>
      </c>
      <c r="C56" s="104" t="s">
        <v>191</v>
      </c>
      <c r="D56" s="33">
        <v>5</v>
      </c>
      <c r="E56" s="33">
        <v>1</v>
      </c>
      <c r="F56" s="33">
        <v>4</v>
      </c>
      <c r="G56" s="24">
        <v>34</v>
      </c>
      <c r="H56" s="69"/>
      <c r="I56" s="69">
        <f t="shared" si="0"/>
        <v>44</v>
      </c>
      <c r="J56" s="72">
        <v>18</v>
      </c>
      <c r="K56" s="32"/>
      <c r="L56" s="72">
        <f t="shared" si="2"/>
        <v>62</v>
      </c>
      <c r="M56" s="28" t="str">
        <f t="shared" si="1"/>
        <v>D</v>
      </c>
    </row>
    <row r="57" spans="1:13" ht="12.75">
      <c r="A57" s="69">
        <v>56</v>
      </c>
      <c r="B57" s="104" t="s">
        <v>66</v>
      </c>
      <c r="C57" s="104" t="s">
        <v>192</v>
      </c>
      <c r="D57" s="33">
        <v>5</v>
      </c>
      <c r="E57" s="33">
        <v>1</v>
      </c>
      <c r="F57" s="33">
        <v>4</v>
      </c>
      <c r="G57" s="24">
        <v>10</v>
      </c>
      <c r="H57" s="69">
        <v>22</v>
      </c>
      <c r="I57" s="69">
        <f t="shared" si="0"/>
        <v>32</v>
      </c>
      <c r="J57" s="72">
        <v>18</v>
      </c>
      <c r="K57" s="72"/>
      <c r="L57" s="72">
        <f t="shared" si="2"/>
        <v>50</v>
      </c>
      <c r="M57" s="28" t="str">
        <f t="shared" si="1"/>
        <v>E</v>
      </c>
    </row>
    <row r="58" spans="1:13" ht="12.75">
      <c r="A58" s="69">
        <v>57</v>
      </c>
      <c r="B58" s="104" t="s">
        <v>67</v>
      </c>
      <c r="C58" s="104" t="s">
        <v>193</v>
      </c>
      <c r="D58" s="33">
        <v>5</v>
      </c>
      <c r="E58" s="33">
        <v>1</v>
      </c>
      <c r="F58" s="33">
        <v>4</v>
      </c>
      <c r="G58" s="24">
        <v>8</v>
      </c>
      <c r="H58" s="69">
        <v>13</v>
      </c>
      <c r="I58" s="69">
        <f t="shared" si="0"/>
        <v>23</v>
      </c>
      <c r="J58" s="72">
        <v>11</v>
      </c>
      <c r="K58" s="72"/>
      <c r="L58" s="72">
        <f t="shared" si="2"/>
        <v>34</v>
      </c>
      <c r="M58" s="28" t="str">
        <f t="shared" si="1"/>
        <v>F</v>
      </c>
    </row>
    <row r="59" spans="1:13" ht="12.75">
      <c r="A59" s="69">
        <v>58</v>
      </c>
      <c r="B59" s="104" t="s">
        <v>68</v>
      </c>
      <c r="C59" s="104" t="s">
        <v>194</v>
      </c>
      <c r="D59" s="33">
        <v>5</v>
      </c>
      <c r="E59" s="33">
        <v>1</v>
      </c>
      <c r="F59" s="33">
        <v>4</v>
      </c>
      <c r="G59" s="24">
        <v>4</v>
      </c>
      <c r="H59" s="69">
        <v>31</v>
      </c>
      <c r="I59" s="69">
        <f t="shared" si="0"/>
        <v>41</v>
      </c>
      <c r="J59" s="72">
        <v>13</v>
      </c>
      <c r="K59" s="72"/>
      <c r="L59" s="72">
        <f t="shared" si="2"/>
        <v>54</v>
      </c>
      <c r="M59" s="28" t="str">
        <f t="shared" si="1"/>
        <v>E</v>
      </c>
    </row>
    <row r="60" spans="1:13" ht="12.75">
      <c r="A60" s="69">
        <v>59</v>
      </c>
      <c r="B60" s="104" t="s">
        <v>69</v>
      </c>
      <c r="C60" s="104" t="s">
        <v>195</v>
      </c>
      <c r="D60" s="33">
        <v>5</v>
      </c>
      <c r="E60" s="33">
        <v>1</v>
      </c>
      <c r="F60" s="33">
        <v>4</v>
      </c>
      <c r="G60" s="24">
        <v>26</v>
      </c>
      <c r="H60" s="69">
        <v>38</v>
      </c>
      <c r="I60" s="69">
        <f t="shared" si="0"/>
        <v>48</v>
      </c>
      <c r="J60" s="32">
        <v>18</v>
      </c>
      <c r="K60" s="72"/>
      <c r="L60" s="72">
        <f t="shared" si="2"/>
        <v>66</v>
      </c>
      <c r="M60" s="28" t="str">
        <f t="shared" si="1"/>
        <v>D</v>
      </c>
    </row>
    <row r="61" spans="1:13" ht="12.75">
      <c r="A61" s="69">
        <v>60</v>
      </c>
      <c r="B61" s="104" t="s">
        <v>70</v>
      </c>
      <c r="C61" s="104" t="s">
        <v>196</v>
      </c>
      <c r="D61" s="33"/>
      <c r="E61" s="33">
        <v>1</v>
      </c>
      <c r="F61" s="33">
        <v>4</v>
      </c>
      <c r="G61" s="24">
        <v>41</v>
      </c>
      <c r="H61" s="69"/>
      <c r="I61" s="69">
        <f t="shared" si="0"/>
        <v>46</v>
      </c>
      <c r="J61" s="72"/>
      <c r="K61" s="72"/>
      <c r="L61" s="72">
        <f t="shared" si="2"/>
        <v>46</v>
      </c>
      <c r="M61" s="28" t="str">
        <f t="shared" si="1"/>
        <v>F</v>
      </c>
    </row>
    <row r="62" spans="1:13" ht="12.75">
      <c r="A62" s="69">
        <v>61</v>
      </c>
      <c r="B62" s="104" t="s">
        <v>71</v>
      </c>
      <c r="C62" s="104" t="s">
        <v>197</v>
      </c>
      <c r="D62" s="33"/>
      <c r="E62" s="33"/>
      <c r="F62" s="33">
        <v>4</v>
      </c>
      <c r="G62" s="24"/>
      <c r="H62" s="69"/>
      <c r="I62" s="69">
        <f t="shared" si="0"/>
        <v>4</v>
      </c>
      <c r="J62" s="32"/>
      <c r="K62" s="72"/>
      <c r="L62" s="72">
        <f t="shared" si="2"/>
        <v>4</v>
      </c>
      <c r="M62" s="28" t="str">
        <f t="shared" si="1"/>
        <v>F</v>
      </c>
    </row>
    <row r="63" spans="1:13" ht="12.75">
      <c r="A63" s="69">
        <v>62</v>
      </c>
      <c r="B63" s="104" t="s">
        <v>72</v>
      </c>
      <c r="C63" s="104" t="s">
        <v>198</v>
      </c>
      <c r="D63" s="33">
        <v>5</v>
      </c>
      <c r="E63" s="33"/>
      <c r="F63" s="33">
        <v>4</v>
      </c>
      <c r="G63" s="24">
        <v>18</v>
      </c>
      <c r="H63" s="69">
        <v>36</v>
      </c>
      <c r="I63" s="69">
        <f t="shared" si="0"/>
        <v>45</v>
      </c>
      <c r="J63" s="32">
        <v>19</v>
      </c>
      <c r="K63" s="72"/>
      <c r="L63" s="72">
        <f t="shared" si="2"/>
        <v>64</v>
      </c>
      <c r="M63" s="28" t="str">
        <f t="shared" si="1"/>
        <v>D</v>
      </c>
    </row>
    <row r="64" spans="1:13" ht="12.75">
      <c r="A64" s="69">
        <v>63</v>
      </c>
      <c r="B64" s="104" t="s">
        <v>73</v>
      </c>
      <c r="C64" s="104" t="s">
        <v>199</v>
      </c>
      <c r="D64" s="33">
        <v>5</v>
      </c>
      <c r="E64" s="33">
        <v>1</v>
      </c>
      <c r="F64" s="33">
        <v>4</v>
      </c>
      <c r="G64" s="24">
        <v>22</v>
      </c>
      <c r="H64" s="69"/>
      <c r="I64" s="69">
        <f t="shared" si="0"/>
        <v>32</v>
      </c>
      <c r="J64" s="72">
        <v>18</v>
      </c>
      <c r="K64" s="72"/>
      <c r="L64" s="72">
        <f t="shared" si="2"/>
        <v>50</v>
      </c>
      <c r="M64" s="28" t="str">
        <f t="shared" si="1"/>
        <v>E</v>
      </c>
    </row>
    <row r="65" spans="1:13" ht="12.75">
      <c r="A65" s="69">
        <v>64</v>
      </c>
      <c r="B65" s="104" t="s">
        <v>74</v>
      </c>
      <c r="C65" s="104" t="s">
        <v>200</v>
      </c>
      <c r="D65" s="33">
        <v>5</v>
      </c>
      <c r="E65" s="33">
        <v>1</v>
      </c>
      <c r="F65" s="33">
        <v>4</v>
      </c>
      <c r="G65" s="29">
        <v>42</v>
      </c>
      <c r="H65" s="69"/>
      <c r="I65" s="69">
        <f t="shared" si="0"/>
        <v>52</v>
      </c>
      <c r="J65" s="72">
        <v>25</v>
      </c>
      <c r="K65" s="72"/>
      <c r="L65" s="72">
        <f t="shared" si="2"/>
        <v>77</v>
      </c>
      <c r="M65" s="28" t="str">
        <f t="shared" si="1"/>
        <v>C</v>
      </c>
    </row>
    <row r="66" spans="1:13" ht="12.75">
      <c r="A66" s="69">
        <v>65</v>
      </c>
      <c r="B66" s="104" t="s">
        <v>75</v>
      </c>
      <c r="C66" s="104" t="s">
        <v>201</v>
      </c>
      <c r="D66" s="33">
        <v>5</v>
      </c>
      <c r="E66" s="33">
        <v>1</v>
      </c>
      <c r="F66" s="33">
        <v>4</v>
      </c>
      <c r="G66" s="24">
        <v>37</v>
      </c>
      <c r="H66" s="69"/>
      <c r="I66" s="69">
        <f t="shared" si="0"/>
        <v>47</v>
      </c>
      <c r="J66" s="72">
        <v>13</v>
      </c>
      <c r="K66" s="72"/>
      <c r="L66" s="72">
        <f t="shared" si="2"/>
        <v>60</v>
      </c>
      <c r="M66" s="28" t="str">
        <f t="shared" si="1"/>
        <v>D</v>
      </c>
    </row>
    <row r="67" spans="1:13" ht="12.75">
      <c r="A67" s="69">
        <v>66</v>
      </c>
      <c r="B67" s="104" t="s">
        <v>76</v>
      </c>
      <c r="C67" s="104" t="s">
        <v>202</v>
      </c>
      <c r="D67" s="33">
        <v>5</v>
      </c>
      <c r="E67" s="33">
        <v>1</v>
      </c>
      <c r="F67" s="33">
        <v>4</v>
      </c>
      <c r="G67" s="24">
        <v>30</v>
      </c>
      <c r="H67" s="107"/>
      <c r="I67" s="69">
        <f aca="true" t="shared" si="3" ref="I67:I130">E67+D67+F67+IF(H67,H67,G67)</f>
        <v>40</v>
      </c>
      <c r="J67" s="72">
        <v>18</v>
      </c>
      <c r="K67" s="72"/>
      <c r="L67" s="72">
        <f aca="true" t="shared" si="4" ref="L67:L130">I67+IF(K67,K67,J67)</f>
        <v>58</v>
      </c>
      <c r="M67" s="28" t="str">
        <f aca="true" t="shared" si="5" ref="M67:M130">IF(L67&gt;=90,"A",IF(L67&gt;=80,"B",IF(L67&gt;=70,"C",IF(L67&gt;=60,"D",IF(L67&gt;=50,"E","F")))))</f>
        <v>E</v>
      </c>
    </row>
    <row r="68" spans="1:13" ht="12.75">
      <c r="A68" s="69">
        <v>67</v>
      </c>
      <c r="B68" s="104" t="s">
        <v>77</v>
      </c>
      <c r="C68" s="104" t="s">
        <v>203</v>
      </c>
      <c r="D68" s="33">
        <v>5</v>
      </c>
      <c r="E68" s="33">
        <v>1</v>
      </c>
      <c r="F68" s="33">
        <v>4</v>
      </c>
      <c r="G68" s="24">
        <v>8</v>
      </c>
      <c r="H68" s="69">
        <v>26</v>
      </c>
      <c r="I68" s="69">
        <f t="shared" si="3"/>
        <v>36</v>
      </c>
      <c r="J68" s="72">
        <v>0</v>
      </c>
      <c r="K68" s="72"/>
      <c r="L68" s="72">
        <f t="shared" si="4"/>
        <v>36</v>
      </c>
      <c r="M68" s="28" t="str">
        <f t="shared" si="5"/>
        <v>F</v>
      </c>
    </row>
    <row r="69" spans="1:13" ht="12.75">
      <c r="A69" s="69">
        <v>68</v>
      </c>
      <c r="B69" s="104" t="s">
        <v>78</v>
      </c>
      <c r="C69" s="104" t="s">
        <v>204</v>
      </c>
      <c r="D69" s="33"/>
      <c r="E69" s="33"/>
      <c r="F69" s="33">
        <v>4</v>
      </c>
      <c r="G69" s="24">
        <v>0</v>
      </c>
      <c r="H69" s="69">
        <v>7</v>
      </c>
      <c r="I69" s="69">
        <f t="shared" si="3"/>
        <v>11</v>
      </c>
      <c r="J69" s="72"/>
      <c r="K69" s="72"/>
      <c r="L69" s="72">
        <f t="shared" si="4"/>
        <v>11</v>
      </c>
      <c r="M69" s="28" t="str">
        <f t="shared" si="5"/>
        <v>F</v>
      </c>
    </row>
    <row r="70" spans="1:13" ht="12.75">
      <c r="A70" s="69">
        <v>69</v>
      </c>
      <c r="B70" s="104" t="s">
        <v>79</v>
      </c>
      <c r="C70" s="104" t="s">
        <v>205</v>
      </c>
      <c r="D70" s="33">
        <v>5</v>
      </c>
      <c r="E70" s="33">
        <v>1</v>
      </c>
      <c r="F70" s="33">
        <v>4</v>
      </c>
      <c r="G70" s="24">
        <v>0</v>
      </c>
      <c r="H70" s="69">
        <v>20</v>
      </c>
      <c r="I70" s="69">
        <f t="shared" si="3"/>
        <v>30</v>
      </c>
      <c r="J70" s="72">
        <v>10</v>
      </c>
      <c r="K70" s="72"/>
      <c r="L70" s="72">
        <f t="shared" si="4"/>
        <v>40</v>
      </c>
      <c r="M70" s="28" t="str">
        <f t="shared" si="5"/>
        <v>F</v>
      </c>
    </row>
    <row r="71" spans="1:13" ht="12.75">
      <c r="A71" s="69">
        <v>70</v>
      </c>
      <c r="B71" s="104" t="s">
        <v>80</v>
      </c>
      <c r="C71" s="104" t="s">
        <v>206</v>
      </c>
      <c r="D71" s="33">
        <v>5</v>
      </c>
      <c r="E71" s="33">
        <v>1</v>
      </c>
      <c r="F71" s="33">
        <v>4</v>
      </c>
      <c r="G71" s="24">
        <v>39</v>
      </c>
      <c r="H71" s="69"/>
      <c r="I71" s="69">
        <f t="shared" si="3"/>
        <v>49</v>
      </c>
      <c r="J71" s="72">
        <v>21</v>
      </c>
      <c r="K71" s="72"/>
      <c r="L71" s="72">
        <f t="shared" si="4"/>
        <v>70</v>
      </c>
      <c r="M71" s="28" t="str">
        <f t="shared" si="5"/>
        <v>C</v>
      </c>
    </row>
    <row r="72" spans="1:13" ht="12.75">
      <c r="A72" s="69">
        <v>71</v>
      </c>
      <c r="B72" s="104" t="s">
        <v>81</v>
      </c>
      <c r="C72" s="104" t="s">
        <v>207</v>
      </c>
      <c r="D72" s="33">
        <v>5</v>
      </c>
      <c r="E72" s="33"/>
      <c r="F72" s="33">
        <v>4</v>
      </c>
      <c r="G72" s="24">
        <v>0</v>
      </c>
      <c r="H72" s="69">
        <v>10</v>
      </c>
      <c r="I72" s="69">
        <f t="shared" si="3"/>
        <v>19</v>
      </c>
      <c r="J72" s="72">
        <v>2</v>
      </c>
      <c r="K72" s="72"/>
      <c r="L72" s="72">
        <f t="shared" si="4"/>
        <v>21</v>
      </c>
      <c r="M72" s="28" t="str">
        <f t="shared" si="5"/>
        <v>F</v>
      </c>
    </row>
    <row r="73" spans="1:13" ht="12.75">
      <c r="A73" s="69">
        <v>72</v>
      </c>
      <c r="B73" s="104" t="s">
        <v>82</v>
      </c>
      <c r="C73" s="104" t="s">
        <v>208</v>
      </c>
      <c r="D73" s="33">
        <v>5</v>
      </c>
      <c r="E73" s="33">
        <v>1</v>
      </c>
      <c r="F73" s="33">
        <v>4</v>
      </c>
      <c r="G73" s="24">
        <v>26</v>
      </c>
      <c r="H73" s="69"/>
      <c r="I73" s="69">
        <f t="shared" si="3"/>
        <v>36</v>
      </c>
      <c r="J73" s="72">
        <v>19</v>
      </c>
      <c r="K73" s="72"/>
      <c r="L73" s="72">
        <f t="shared" si="4"/>
        <v>55</v>
      </c>
      <c r="M73" s="28" t="str">
        <f t="shared" si="5"/>
        <v>E</v>
      </c>
    </row>
    <row r="74" spans="1:13" ht="12.75">
      <c r="A74" s="69">
        <v>73</v>
      </c>
      <c r="B74" s="104" t="s">
        <v>83</v>
      </c>
      <c r="C74" s="104" t="s">
        <v>209</v>
      </c>
      <c r="D74" s="33">
        <v>5</v>
      </c>
      <c r="E74" s="33">
        <v>1</v>
      </c>
      <c r="F74" s="33">
        <v>4</v>
      </c>
      <c r="G74" s="24">
        <v>31</v>
      </c>
      <c r="H74" s="69"/>
      <c r="I74" s="69">
        <f t="shared" si="3"/>
        <v>41</v>
      </c>
      <c r="J74" s="72">
        <v>33</v>
      </c>
      <c r="K74" s="72"/>
      <c r="L74" s="72">
        <f t="shared" si="4"/>
        <v>74</v>
      </c>
      <c r="M74" s="28" t="str">
        <f t="shared" si="5"/>
        <v>C</v>
      </c>
    </row>
    <row r="75" spans="1:13" ht="12.75">
      <c r="A75" s="69">
        <v>74</v>
      </c>
      <c r="B75" s="104" t="s">
        <v>84</v>
      </c>
      <c r="C75" s="104" t="s">
        <v>210</v>
      </c>
      <c r="D75" s="33"/>
      <c r="E75" s="33"/>
      <c r="F75" s="33"/>
      <c r="G75" s="24"/>
      <c r="H75" s="69"/>
      <c r="I75" s="69">
        <f t="shared" si="3"/>
        <v>0</v>
      </c>
      <c r="J75" s="72"/>
      <c r="K75" s="72"/>
      <c r="L75" s="72">
        <f t="shared" si="4"/>
        <v>0</v>
      </c>
      <c r="M75" s="28" t="str">
        <f t="shared" si="5"/>
        <v>F</v>
      </c>
    </row>
    <row r="76" spans="1:13" ht="12.75">
      <c r="A76" s="69">
        <v>75</v>
      </c>
      <c r="B76" s="104" t="s">
        <v>85</v>
      </c>
      <c r="C76" s="104" t="s">
        <v>211</v>
      </c>
      <c r="D76" s="33">
        <v>5</v>
      </c>
      <c r="E76" s="33">
        <v>1</v>
      </c>
      <c r="F76" s="33">
        <v>4</v>
      </c>
      <c r="G76" s="24">
        <v>43</v>
      </c>
      <c r="H76" s="69"/>
      <c r="I76" s="69">
        <f t="shared" si="3"/>
        <v>53</v>
      </c>
      <c r="J76" s="72">
        <v>28</v>
      </c>
      <c r="K76" s="32"/>
      <c r="L76" s="72">
        <f t="shared" si="4"/>
        <v>81</v>
      </c>
      <c r="M76" s="28" t="str">
        <f t="shared" si="5"/>
        <v>B</v>
      </c>
    </row>
    <row r="77" spans="1:13" ht="12.75">
      <c r="A77" s="69">
        <v>76</v>
      </c>
      <c r="B77" s="104" t="s">
        <v>86</v>
      </c>
      <c r="C77" s="104" t="s">
        <v>212</v>
      </c>
      <c r="D77" s="33">
        <v>5</v>
      </c>
      <c r="E77" s="33">
        <v>1</v>
      </c>
      <c r="F77" s="33">
        <v>4</v>
      </c>
      <c r="G77" s="24">
        <v>15</v>
      </c>
      <c r="H77" s="69">
        <v>18</v>
      </c>
      <c r="I77" s="69">
        <f t="shared" si="3"/>
        <v>28</v>
      </c>
      <c r="J77" s="72">
        <v>22</v>
      </c>
      <c r="K77" s="72"/>
      <c r="L77" s="72">
        <f t="shared" si="4"/>
        <v>50</v>
      </c>
      <c r="M77" s="28" t="str">
        <f t="shared" si="5"/>
        <v>E</v>
      </c>
    </row>
    <row r="78" spans="1:13" ht="12.75">
      <c r="A78" s="69">
        <v>77</v>
      </c>
      <c r="B78" s="104" t="s">
        <v>87</v>
      </c>
      <c r="C78" s="104" t="s">
        <v>213</v>
      </c>
      <c r="D78" s="33"/>
      <c r="E78" s="33">
        <v>1</v>
      </c>
      <c r="F78" s="33">
        <v>4</v>
      </c>
      <c r="G78" s="24">
        <v>4</v>
      </c>
      <c r="H78" s="69">
        <v>21</v>
      </c>
      <c r="I78" s="69">
        <f t="shared" si="3"/>
        <v>26</v>
      </c>
      <c r="J78" s="72">
        <v>13</v>
      </c>
      <c r="K78" s="72"/>
      <c r="L78" s="72">
        <f t="shared" si="4"/>
        <v>39</v>
      </c>
      <c r="M78" s="28" t="str">
        <f t="shared" si="5"/>
        <v>F</v>
      </c>
    </row>
    <row r="79" spans="1:13" ht="12.75">
      <c r="A79" s="69">
        <v>78</v>
      </c>
      <c r="B79" s="104" t="s">
        <v>88</v>
      </c>
      <c r="C79" s="104" t="s">
        <v>214</v>
      </c>
      <c r="D79" s="33">
        <v>5</v>
      </c>
      <c r="E79" s="33">
        <v>1</v>
      </c>
      <c r="F79" s="33">
        <v>4</v>
      </c>
      <c r="G79" s="24">
        <v>7</v>
      </c>
      <c r="H79" s="69">
        <v>27</v>
      </c>
      <c r="I79" s="69">
        <f t="shared" si="3"/>
        <v>37</v>
      </c>
      <c r="J79" s="72">
        <v>23</v>
      </c>
      <c r="K79" s="72"/>
      <c r="L79" s="72">
        <f t="shared" si="4"/>
        <v>60</v>
      </c>
      <c r="M79" s="28" t="str">
        <f t="shared" si="5"/>
        <v>D</v>
      </c>
    </row>
    <row r="80" spans="1:13" ht="12.75">
      <c r="A80" s="69">
        <v>79</v>
      </c>
      <c r="B80" s="104" t="s">
        <v>89</v>
      </c>
      <c r="C80" s="104" t="s">
        <v>215</v>
      </c>
      <c r="D80" s="33"/>
      <c r="E80" s="33">
        <v>1</v>
      </c>
      <c r="F80" s="33">
        <v>4</v>
      </c>
      <c r="G80" s="29">
        <v>3</v>
      </c>
      <c r="H80" s="69">
        <v>5</v>
      </c>
      <c r="I80" s="69">
        <f t="shared" si="3"/>
        <v>10</v>
      </c>
      <c r="J80" s="72"/>
      <c r="K80" s="72"/>
      <c r="L80" s="72">
        <f t="shared" si="4"/>
        <v>10</v>
      </c>
      <c r="M80" s="28" t="str">
        <f t="shared" si="5"/>
        <v>F</v>
      </c>
    </row>
    <row r="81" spans="1:13" ht="12.75">
      <c r="A81" s="69">
        <v>80</v>
      </c>
      <c r="B81" s="104" t="s">
        <v>90</v>
      </c>
      <c r="C81" s="104" t="s">
        <v>216</v>
      </c>
      <c r="D81" s="33">
        <v>5</v>
      </c>
      <c r="E81" s="33">
        <v>1</v>
      </c>
      <c r="F81" s="33">
        <v>4</v>
      </c>
      <c r="G81" s="24">
        <v>20</v>
      </c>
      <c r="H81" s="69"/>
      <c r="I81" s="69">
        <f t="shared" si="3"/>
        <v>30</v>
      </c>
      <c r="J81" s="32">
        <v>9</v>
      </c>
      <c r="K81" s="72"/>
      <c r="L81" s="72">
        <f t="shared" si="4"/>
        <v>39</v>
      </c>
      <c r="M81" s="28" t="str">
        <f t="shared" si="5"/>
        <v>F</v>
      </c>
    </row>
    <row r="82" spans="1:13" ht="12.75">
      <c r="A82" s="69">
        <v>81</v>
      </c>
      <c r="B82" s="104" t="s">
        <v>91</v>
      </c>
      <c r="C82" s="104" t="s">
        <v>217</v>
      </c>
      <c r="D82" s="33">
        <v>5</v>
      </c>
      <c r="E82" s="33"/>
      <c r="F82" s="33"/>
      <c r="G82" s="24"/>
      <c r="H82" s="69">
        <v>18</v>
      </c>
      <c r="I82" s="69">
        <f t="shared" si="3"/>
        <v>23</v>
      </c>
      <c r="J82" s="72">
        <v>22</v>
      </c>
      <c r="K82" s="72"/>
      <c r="L82" s="72">
        <f t="shared" si="4"/>
        <v>45</v>
      </c>
      <c r="M82" s="28" t="str">
        <f t="shared" si="5"/>
        <v>F</v>
      </c>
    </row>
    <row r="83" spans="1:13" ht="12.75">
      <c r="A83" s="69">
        <v>82</v>
      </c>
      <c r="B83" s="104" t="s">
        <v>92</v>
      </c>
      <c r="C83" s="104" t="s">
        <v>218</v>
      </c>
      <c r="D83" s="33"/>
      <c r="E83" s="33"/>
      <c r="F83" s="33">
        <v>4</v>
      </c>
      <c r="G83" s="24">
        <v>6</v>
      </c>
      <c r="H83" s="69">
        <v>15</v>
      </c>
      <c r="I83" s="69">
        <f t="shared" si="3"/>
        <v>19</v>
      </c>
      <c r="J83" s="72"/>
      <c r="K83" s="72"/>
      <c r="L83" s="72">
        <f t="shared" si="4"/>
        <v>19</v>
      </c>
      <c r="M83" s="28" t="str">
        <f t="shared" si="5"/>
        <v>F</v>
      </c>
    </row>
    <row r="84" spans="1:13" ht="12.75">
      <c r="A84" s="69">
        <v>83</v>
      </c>
      <c r="B84" s="104" t="s">
        <v>93</v>
      </c>
      <c r="C84" s="104" t="s">
        <v>219</v>
      </c>
      <c r="D84" s="33">
        <v>5</v>
      </c>
      <c r="E84" s="33">
        <v>1</v>
      </c>
      <c r="F84" s="33">
        <v>4</v>
      </c>
      <c r="G84" s="24">
        <v>37</v>
      </c>
      <c r="H84" s="69"/>
      <c r="I84" s="69">
        <f t="shared" si="3"/>
        <v>47</v>
      </c>
      <c r="J84" s="72">
        <v>10</v>
      </c>
      <c r="K84" s="72"/>
      <c r="L84" s="72">
        <f t="shared" si="4"/>
        <v>57</v>
      </c>
      <c r="M84" s="28" t="str">
        <f t="shared" si="5"/>
        <v>E</v>
      </c>
    </row>
    <row r="85" spans="1:13" ht="12.75">
      <c r="A85" s="69">
        <v>84</v>
      </c>
      <c r="B85" s="104" t="s">
        <v>94</v>
      </c>
      <c r="C85" s="104" t="s">
        <v>220</v>
      </c>
      <c r="D85" s="33">
        <v>5</v>
      </c>
      <c r="E85" s="33">
        <v>1</v>
      </c>
      <c r="F85" s="33">
        <v>4</v>
      </c>
      <c r="G85" s="24">
        <v>34</v>
      </c>
      <c r="H85" s="69"/>
      <c r="I85" s="69">
        <f t="shared" si="3"/>
        <v>44</v>
      </c>
      <c r="J85" s="72">
        <v>26</v>
      </c>
      <c r="K85" s="72"/>
      <c r="L85" s="72">
        <f t="shared" si="4"/>
        <v>70</v>
      </c>
      <c r="M85" s="28" t="str">
        <f t="shared" si="5"/>
        <v>C</v>
      </c>
    </row>
    <row r="86" spans="1:13" ht="12.75">
      <c r="A86" s="69">
        <v>85</v>
      </c>
      <c r="B86" s="104" t="s">
        <v>95</v>
      </c>
      <c r="C86" s="104" t="s">
        <v>221</v>
      </c>
      <c r="D86" s="33"/>
      <c r="E86" s="33">
        <v>1</v>
      </c>
      <c r="F86" s="33">
        <v>4</v>
      </c>
      <c r="G86" s="24">
        <v>45</v>
      </c>
      <c r="H86" s="69"/>
      <c r="I86" s="69">
        <f t="shared" si="3"/>
        <v>50</v>
      </c>
      <c r="J86" s="72"/>
      <c r="K86" s="72"/>
      <c r="L86" s="72">
        <f t="shared" si="4"/>
        <v>50</v>
      </c>
      <c r="M86" s="28" t="str">
        <f t="shared" si="5"/>
        <v>E</v>
      </c>
    </row>
    <row r="87" spans="1:13" ht="12.75">
      <c r="A87" s="69">
        <v>86</v>
      </c>
      <c r="B87" s="104" t="s">
        <v>96</v>
      </c>
      <c r="C87" s="104" t="s">
        <v>222</v>
      </c>
      <c r="D87" s="33">
        <v>5</v>
      </c>
      <c r="E87" s="33">
        <v>1</v>
      </c>
      <c r="F87" s="33">
        <v>4</v>
      </c>
      <c r="G87" s="24">
        <v>7</v>
      </c>
      <c r="H87" s="69">
        <v>18</v>
      </c>
      <c r="I87" s="69">
        <f t="shared" si="3"/>
        <v>28</v>
      </c>
      <c r="J87" s="72">
        <v>0</v>
      </c>
      <c r="K87" s="72"/>
      <c r="L87" s="72">
        <f t="shared" si="4"/>
        <v>28</v>
      </c>
      <c r="M87" s="28" t="str">
        <f t="shared" si="5"/>
        <v>F</v>
      </c>
    </row>
    <row r="88" spans="1:13" ht="12.75">
      <c r="A88" s="69">
        <v>87</v>
      </c>
      <c r="B88" s="104" t="s">
        <v>97</v>
      </c>
      <c r="C88" s="104" t="s">
        <v>223</v>
      </c>
      <c r="D88" s="33">
        <v>5</v>
      </c>
      <c r="E88" s="33">
        <v>1</v>
      </c>
      <c r="F88" s="33">
        <v>4</v>
      </c>
      <c r="G88" s="24">
        <v>25</v>
      </c>
      <c r="H88" s="69"/>
      <c r="I88" s="69">
        <f t="shared" si="3"/>
        <v>35</v>
      </c>
      <c r="J88" s="32">
        <v>17</v>
      </c>
      <c r="K88" s="72"/>
      <c r="L88" s="72">
        <f t="shared" si="4"/>
        <v>52</v>
      </c>
      <c r="M88" s="28" t="str">
        <f t="shared" si="5"/>
        <v>E</v>
      </c>
    </row>
    <row r="89" spans="1:13" ht="12.75">
      <c r="A89" s="69">
        <v>88</v>
      </c>
      <c r="B89" s="104" t="s">
        <v>98</v>
      </c>
      <c r="C89" s="104" t="s">
        <v>224</v>
      </c>
      <c r="D89" s="33"/>
      <c r="E89" s="33"/>
      <c r="F89" s="33">
        <v>4</v>
      </c>
      <c r="G89" s="24">
        <v>0</v>
      </c>
      <c r="H89" s="69">
        <v>25</v>
      </c>
      <c r="I89" s="69">
        <f t="shared" si="3"/>
        <v>29</v>
      </c>
      <c r="J89" s="72">
        <v>28</v>
      </c>
      <c r="K89" s="72"/>
      <c r="L89" s="72">
        <f t="shared" si="4"/>
        <v>57</v>
      </c>
      <c r="M89" s="28" t="str">
        <f t="shared" si="5"/>
        <v>E</v>
      </c>
    </row>
    <row r="90" spans="1:13" ht="12.75">
      <c r="A90" s="69">
        <v>89</v>
      </c>
      <c r="B90" s="104" t="s">
        <v>99</v>
      </c>
      <c r="C90" s="104" t="s">
        <v>225</v>
      </c>
      <c r="D90" s="33"/>
      <c r="E90" s="33"/>
      <c r="F90" s="33"/>
      <c r="G90" s="24"/>
      <c r="H90" s="69"/>
      <c r="I90" s="69">
        <f t="shared" si="3"/>
        <v>0</v>
      </c>
      <c r="J90" s="32"/>
      <c r="K90" s="72"/>
      <c r="L90" s="72">
        <f t="shared" si="4"/>
        <v>0</v>
      </c>
      <c r="M90" s="28" t="str">
        <f t="shared" si="5"/>
        <v>F</v>
      </c>
    </row>
    <row r="91" spans="1:13" ht="12.75">
      <c r="A91" s="69">
        <v>90</v>
      </c>
      <c r="B91" s="104" t="s">
        <v>100</v>
      </c>
      <c r="C91" s="104" t="s">
        <v>226</v>
      </c>
      <c r="D91" s="33"/>
      <c r="E91" s="33">
        <v>1</v>
      </c>
      <c r="F91" s="33">
        <v>4</v>
      </c>
      <c r="G91" s="29">
        <v>23</v>
      </c>
      <c r="H91" s="69"/>
      <c r="I91" s="69">
        <f t="shared" si="3"/>
        <v>28</v>
      </c>
      <c r="J91" s="72">
        <v>28</v>
      </c>
      <c r="K91" s="72"/>
      <c r="L91" s="72">
        <f t="shared" si="4"/>
        <v>56</v>
      </c>
      <c r="M91" s="28" t="str">
        <f t="shared" si="5"/>
        <v>E</v>
      </c>
    </row>
    <row r="92" spans="1:13" ht="12.75">
      <c r="A92" s="69">
        <v>91</v>
      </c>
      <c r="B92" s="104" t="s">
        <v>101</v>
      </c>
      <c r="C92" s="104" t="s">
        <v>227</v>
      </c>
      <c r="D92" s="33">
        <v>5</v>
      </c>
      <c r="E92" s="33">
        <v>1</v>
      </c>
      <c r="F92" s="33">
        <v>4</v>
      </c>
      <c r="G92" s="24">
        <v>9</v>
      </c>
      <c r="H92" s="69">
        <v>21</v>
      </c>
      <c r="I92" s="69">
        <f t="shared" si="3"/>
        <v>31</v>
      </c>
      <c r="J92" s="72"/>
      <c r="K92" s="72"/>
      <c r="L92" s="72">
        <f t="shared" si="4"/>
        <v>31</v>
      </c>
      <c r="M92" s="28" t="str">
        <f t="shared" si="5"/>
        <v>F</v>
      </c>
    </row>
    <row r="93" spans="1:13" ht="12.75">
      <c r="A93" s="69">
        <v>92</v>
      </c>
      <c r="B93" s="104" t="s">
        <v>102</v>
      </c>
      <c r="C93" s="104" t="s">
        <v>228</v>
      </c>
      <c r="D93" s="33">
        <v>5</v>
      </c>
      <c r="E93" s="33"/>
      <c r="F93" s="33">
        <v>4</v>
      </c>
      <c r="G93" s="24">
        <v>42</v>
      </c>
      <c r="H93" s="69"/>
      <c r="I93" s="69">
        <f t="shared" si="3"/>
        <v>51</v>
      </c>
      <c r="J93" s="72">
        <v>31</v>
      </c>
      <c r="K93" s="72"/>
      <c r="L93" s="72">
        <f t="shared" si="4"/>
        <v>82</v>
      </c>
      <c r="M93" s="28" t="str">
        <f t="shared" si="5"/>
        <v>B</v>
      </c>
    </row>
    <row r="94" spans="1:13" ht="12.75">
      <c r="A94" s="69">
        <v>93</v>
      </c>
      <c r="B94" s="104" t="s">
        <v>103</v>
      </c>
      <c r="C94" s="104" t="s">
        <v>229</v>
      </c>
      <c r="D94" s="33">
        <v>5</v>
      </c>
      <c r="E94" s="33">
        <v>1</v>
      </c>
      <c r="F94" s="33">
        <v>4</v>
      </c>
      <c r="G94" s="24">
        <v>41</v>
      </c>
      <c r="H94" s="69"/>
      <c r="I94" s="69">
        <f t="shared" si="3"/>
        <v>51</v>
      </c>
      <c r="J94" s="72">
        <v>20</v>
      </c>
      <c r="K94" s="72"/>
      <c r="L94" s="72">
        <f t="shared" si="4"/>
        <v>71</v>
      </c>
      <c r="M94" s="28" t="str">
        <f t="shared" si="5"/>
        <v>C</v>
      </c>
    </row>
    <row r="95" spans="1:13" ht="12.75">
      <c r="A95" s="69">
        <v>94</v>
      </c>
      <c r="B95" s="104" t="s">
        <v>104</v>
      </c>
      <c r="C95" s="104" t="s">
        <v>230</v>
      </c>
      <c r="D95" s="33"/>
      <c r="E95" s="33">
        <v>1</v>
      </c>
      <c r="F95" s="33">
        <v>4</v>
      </c>
      <c r="G95" s="24">
        <v>9</v>
      </c>
      <c r="H95" s="69"/>
      <c r="I95" s="69">
        <f t="shared" si="3"/>
        <v>14</v>
      </c>
      <c r="J95" s="32"/>
      <c r="K95" s="72"/>
      <c r="L95" s="72">
        <f t="shared" si="4"/>
        <v>14</v>
      </c>
      <c r="M95" s="28" t="str">
        <f t="shared" si="5"/>
        <v>F</v>
      </c>
    </row>
    <row r="96" spans="1:13" ht="12.75">
      <c r="A96" s="69">
        <v>95</v>
      </c>
      <c r="B96" s="104" t="s">
        <v>117</v>
      </c>
      <c r="C96" s="104" t="s">
        <v>231</v>
      </c>
      <c r="D96" s="33">
        <v>5</v>
      </c>
      <c r="E96" s="33">
        <v>1</v>
      </c>
      <c r="F96" s="33">
        <v>4</v>
      </c>
      <c r="G96" s="24">
        <v>23</v>
      </c>
      <c r="H96" s="69">
        <v>28</v>
      </c>
      <c r="I96" s="69">
        <f t="shared" si="3"/>
        <v>38</v>
      </c>
      <c r="J96" s="72">
        <v>4</v>
      </c>
      <c r="K96" s="72"/>
      <c r="L96" s="72">
        <f t="shared" si="4"/>
        <v>42</v>
      </c>
      <c r="M96" s="28" t="str">
        <f t="shared" si="5"/>
        <v>F</v>
      </c>
    </row>
    <row r="97" spans="1:13" ht="12.75">
      <c r="A97" s="69">
        <v>96</v>
      </c>
      <c r="B97" s="104" t="s">
        <v>105</v>
      </c>
      <c r="C97" s="104" t="s">
        <v>232</v>
      </c>
      <c r="D97" s="33">
        <v>5</v>
      </c>
      <c r="E97" s="33">
        <v>1</v>
      </c>
      <c r="F97" s="33">
        <v>4</v>
      </c>
      <c r="G97" s="24">
        <v>28</v>
      </c>
      <c r="H97" s="69"/>
      <c r="I97" s="69">
        <f t="shared" si="3"/>
        <v>38</v>
      </c>
      <c r="J97" s="72">
        <v>24</v>
      </c>
      <c r="K97" s="72"/>
      <c r="L97" s="72">
        <f t="shared" si="4"/>
        <v>62</v>
      </c>
      <c r="M97" s="28" t="str">
        <f t="shared" si="5"/>
        <v>D</v>
      </c>
    </row>
    <row r="98" spans="1:13" ht="12.75">
      <c r="A98" s="69">
        <v>97</v>
      </c>
      <c r="B98" s="104" t="s">
        <v>283</v>
      </c>
      <c r="C98" s="104" t="s">
        <v>233</v>
      </c>
      <c r="D98" s="33"/>
      <c r="E98" s="33"/>
      <c r="F98" s="33"/>
      <c r="G98" s="24"/>
      <c r="H98" s="69"/>
      <c r="I98" s="69">
        <f t="shared" si="3"/>
        <v>0</v>
      </c>
      <c r="J98" s="72"/>
      <c r="K98" s="72"/>
      <c r="L98" s="72">
        <f t="shared" si="4"/>
        <v>0</v>
      </c>
      <c r="M98" s="28" t="str">
        <f t="shared" si="5"/>
        <v>F</v>
      </c>
    </row>
    <row r="99" spans="1:13" ht="12.75">
      <c r="A99" s="69">
        <v>98</v>
      </c>
      <c r="B99" s="104" t="s">
        <v>284</v>
      </c>
      <c r="C99" s="104" t="s">
        <v>234</v>
      </c>
      <c r="D99" s="33">
        <v>5</v>
      </c>
      <c r="E99" s="33">
        <v>1</v>
      </c>
      <c r="F99" s="33">
        <v>4</v>
      </c>
      <c r="G99" s="24">
        <v>8</v>
      </c>
      <c r="H99" s="69">
        <v>25</v>
      </c>
      <c r="I99" s="69">
        <f t="shared" si="3"/>
        <v>35</v>
      </c>
      <c r="J99" s="72">
        <v>20</v>
      </c>
      <c r="K99" s="72"/>
      <c r="L99" s="72">
        <f t="shared" si="4"/>
        <v>55</v>
      </c>
      <c r="M99" s="28" t="str">
        <f t="shared" si="5"/>
        <v>E</v>
      </c>
    </row>
    <row r="100" spans="1:13" ht="12.75">
      <c r="A100" s="69">
        <v>99</v>
      </c>
      <c r="B100" s="104" t="s">
        <v>285</v>
      </c>
      <c r="C100" s="104" t="s">
        <v>235</v>
      </c>
      <c r="D100" s="33">
        <v>5</v>
      </c>
      <c r="E100" s="33">
        <v>1</v>
      </c>
      <c r="F100" s="33">
        <v>4</v>
      </c>
      <c r="G100" s="24">
        <v>8</v>
      </c>
      <c r="H100" s="107"/>
      <c r="I100" s="69">
        <f t="shared" si="3"/>
        <v>18</v>
      </c>
      <c r="J100" s="72">
        <v>15</v>
      </c>
      <c r="K100" s="72"/>
      <c r="L100" s="72">
        <f t="shared" si="4"/>
        <v>33</v>
      </c>
      <c r="M100" s="28" t="str">
        <f t="shared" si="5"/>
        <v>F</v>
      </c>
    </row>
    <row r="101" spans="1:13" ht="12.75">
      <c r="A101" s="69">
        <v>100</v>
      </c>
      <c r="B101" s="104" t="s">
        <v>286</v>
      </c>
      <c r="C101" s="104" t="s">
        <v>236</v>
      </c>
      <c r="D101" s="33">
        <v>5</v>
      </c>
      <c r="E101" s="33">
        <v>1</v>
      </c>
      <c r="F101" s="33">
        <v>4</v>
      </c>
      <c r="G101" s="29">
        <v>9</v>
      </c>
      <c r="H101" s="69">
        <v>15</v>
      </c>
      <c r="I101" s="69">
        <f t="shared" si="3"/>
        <v>25</v>
      </c>
      <c r="J101" s="72">
        <v>29</v>
      </c>
      <c r="K101" s="72"/>
      <c r="L101" s="72">
        <f t="shared" si="4"/>
        <v>54</v>
      </c>
      <c r="M101" s="28" t="str">
        <f t="shared" si="5"/>
        <v>E</v>
      </c>
    </row>
    <row r="102" spans="1:13" ht="12.75">
      <c r="A102" s="69">
        <v>101</v>
      </c>
      <c r="B102" s="104" t="s">
        <v>287</v>
      </c>
      <c r="C102" s="104" t="s">
        <v>237</v>
      </c>
      <c r="D102" s="29">
        <v>5</v>
      </c>
      <c r="E102" s="29">
        <v>1</v>
      </c>
      <c r="F102" s="29">
        <v>4</v>
      </c>
      <c r="G102" s="29">
        <v>27</v>
      </c>
      <c r="H102" s="69"/>
      <c r="I102" s="69">
        <f t="shared" si="3"/>
        <v>37</v>
      </c>
      <c r="J102" s="72">
        <v>17</v>
      </c>
      <c r="K102" s="72"/>
      <c r="L102" s="72">
        <f t="shared" si="4"/>
        <v>54</v>
      </c>
      <c r="M102" s="28" t="str">
        <f t="shared" si="5"/>
        <v>E</v>
      </c>
    </row>
    <row r="103" spans="1:13" ht="12.75">
      <c r="A103" s="69">
        <v>102</v>
      </c>
      <c r="B103" s="104" t="s">
        <v>288</v>
      </c>
      <c r="C103" s="104" t="s">
        <v>238</v>
      </c>
      <c r="D103" s="29"/>
      <c r="E103" s="29">
        <v>1</v>
      </c>
      <c r="F103" s="29">
        <v>4</v>
      </c>
      <c r="G103" s="29">
        <v>39</v>
      </c>
      <c r="H103" s="69"/>
      <c r="I103" s="69">
        <f t="shared" si="3"/>
        <v>44</v>
      </c>
      <c r="J103" s="32">
        <v>22</v>
      </c>
      <c r="K103" s="72"/>
      <c r="L103" s="72">
        <f t="shared" si="4"/>
        <v>66</v>
      </c>
      <c r="M103" s="28" t="str">
        <f t="shared" si="5"/>
        <v>D</v>
      </c>
    </row>
    <row r="104" spans="1:13" ht="12.75">
      <c r="A104" s="69">
        <v>103</v>
      </c>
      <c r="B104" s="104" t="s">
        <v>289</v>
      </c>
      <c r="C104" s="104" t="s">
        <v>239</v>
      </c>
      <c r="D104" s="29"/>
      <c r="E104" s="29">
        <v>1</v>
      </c>
      <c r="F104" s="29">
        <v>4</v>
      </c>
      <c r="G104" s="29">
        <v>16</v>
      </c>
      <c r="H104" s="107"/>
      <c r="I104" s="69">
        <f t="shared" si="3"/>
        <v>21</v>
      </c>
      <c r="J104" s="72"/>
      <c r="K104" s="72"/>
      <c r="L104" s="72">
        <f t="shared" si="4"/>
        <v>21</v>
      </c>
      <c r="M104" s="28" t="str">
        <f t="shared" si="5"/>
        <v>F</v>
      </c>
    </row>
    <row r="105" spans="1:13" ht="12.75">
      <c r="A105" s="69">
        <v>104</v>
      </c>
      <c r="B105" s="104" t="s">
        <v>290</v>
      </c>
      <c r="C105" s="104" t="s">
        <v>240</v>
      </c>
      <c r="D105" s="29"/>
      <c r="E105" s="29">
        <v>1</v>
      </c>
      <c r="F105" s="29">
        <v>4</v>
      </c>
      <c r="G105" s="24">
        <v>27</v>
      </c>
      <c r="H105" s="69"/>
      <c r="I105" s="69">
        <f t="shared" si="3"/>
        <v>32</v>
      </c>
      <c r="J105" s="72">
        <v>10</v>
      </c>
      <c r="K105" s="72"/>
      <c r="L105" s="72">
        <f t="shared" si="4"/>
        <v>42</v>
      </c>
      <c r="M105" s="28" t="str">
        <f t="shared" si="5"/>
        <v>F</v>
      </c>
    </row>
    <row r="106" spans="1:13" ht="12.75">
      <c r="A106" s="69">
        <v>105</v>
      </c>
      <c r="B106" s="104" t="s">
        <v>291</v>
      </c>
      <c r="C106" s="104" t="s">
        <v>241</v>
      </c>
      <c r="D106" s="29"/>
      <c r="E106" s="29"/>
      <c r="F106" s="29">
        <v>4</v>
      </c>
      <c r="G106" s="24">
        <v>32</v>
      </c>
      <c r="H106" s="69"/>
      <c r="I106" s="69">
        <f t="shared" si="3"/>
        <v>36</v>
      </c>
      <c r="J106" s="72">
        <v>14</v>
      </c>
      <c r="K106" s="72"/>
      <c r="L106" s="72">
        <f t="shared" si="4"/>
        <v>50</v>
      </c>
      <c r="M106" s="28" t="str">
        <f t="shared" si="5"/>
        <v>E</v>
      </c>
    </row>
    <row r="107" spans="1:13" ht="12.75">
      <c r="A107" s="69">
        <v>106</v>
      </c>
      <c r="B107" s="104" t="s">
        <v>292</v>
      </c>
      <c r="C107" s="104" t="s">
        <v>242</v>
      </c>
      <c r="D107" s="29"/>
      <c r="E107" s="29">
        <v>1</v>
      </c>
      <c r="F107" s="29">
        <v>4</v>
      </c>
      <c r="G107" s="24">
        <v>31</v>
      </c>
      <c r="H107" s="69"/>
      <c r="I107" s="69">
        <f t="shared" si="3"/>
        <v>36</v>
      </c>
      <c r="J107" s="72">
        <v>5</v>
      </c>
      <c r="K107" s="72"/>
      <c r="L107" s="72">
        <f t="shared" si="4"/>
        <v>41</v>
      </c>
      <c r="M107" s="28" t="str">
        <f t="shared" si="5"/>
        <v>F</v>
      </c>
    </row>
    <row r="108" spans="1:13" ht="12.75">
      <c r="A108" s="69">
        <v>107</v>
      </c>
      <c r="B108" s="104" t="s">
        <v>293</v>
      </c>
      <c r="C108" s="104" t="s">
        <v>243</v>
      </c>
      <c r="D108" s="29">
        <v>5</v>
      </c>
      <c r="E108" s="29">
        <v>1</v>
      </c>
      <c r="F108" s="29">
        <v>4</v>
      </c>
      <c r="G108" s="29">
        <v>10</v>
      </c>
      <c r="H108" s="69">
        <v>39</v>
      </c>
      <c r="I108" s="69">
        <f t="shared" si="3"/>
        <v>49</v>
      </c>
      <c r="J108" s="72">
        <v>29</v>
      </c>
      <c r="K108" s="72"/>
      <c r="L108" s="72">
        <f t="shared" si="4"/>
        <v>78</v>
      </c>
      <c r="M108" s="28" t="str">
        <f t="shared" si="5"/>
        <v>C</v>
      </c>
    </row>
    <row r="109" spans="1:13" ht="12.75">
      <c r="A109" s="69">
        <v>108</v>
      </c>
      <c r="B109" s="104" t="s">
        <v>294</v>
      </c>
      <c r="C109" s="104" t="s">
        <v>244</v>
      </c>
      <c r="D109" s="29">
        <v>5</v>
      </c>
      <c r="E109" s="29">
        <v>1</v>
      </c>
      <c r="F109" s="29">
        <v>4</v>
      </c>
      <c r="G109" s="24">
        <v>14</v>
      </c>
      <c r="H109" s="69">
        <v>16</v>
      </c>
      <c r="I109" s="69">
        <f t="shared" si="3"/>
        <v>26</v>
      </c>
      <c r="J109" s="72">
        <v>17</v>
      </c>
      <c r="K109" s="72"/>
      <c r="L109" s="72">
        <f t="shared" si="4"/>
        <v>43</v>
      </c>
      <c r="M109" s="28" t="str">
        <f t="shared" si="5"/>
        <v>F</v>
      </c>
    </row>
    <row r="110" spans="1:13" ht="12.75">
      <c r="A110" s="69">
        <v>109</v>
      </c>
      <c r="B110" s="104" t="s">
        <v>295</v>
      </c>
      <c r="C110" s="104" t="s">
        <v>245</v>
      </c>
      <c r="D110" s="29">
        <v>5</v>
      </c>
      <c r="E110" s="29">
        <v>1</v>
      </c>
      <c r="F110" s="29">
        <v>4</v>
      </c>
      <c r="G110" s="24">
        <v>40</v>
      </c>
      <c r="H110" s="69"/>
      <c r="I110" s="69">
        <f t="shared" si="3"/>
        <v>50</v>
      </c>
      <c r="J110" s="32">
        <v>30</v>
      </c>
      <c r="K110" s="72"/>
      <c r="L110" s="72">
        <f t="shared" si="4"/>
        <v>80</v>
      </c>
      <c r="M110" s="28" t="str">
        <f t="shared" si="5"/>
        <v>B</v>
      </c>
    </row>
    <row r="111" spans="1:13" ht="12.75">
      <c r="A111" s="69">
        <v>110</v>
      </c>
      <c r="B111" s="104" t="s">
        <v>296</v>
      </c>
      <c r="C111" s="104" t="s">
        <v>246</v>
      </c>
      <c r="D111" s="29">
        <v>5</v>
      </c>
      <c r="E111" s="29">
        <v>1</v>
      </c>
      <c r="F111" s="29">
        <v>4</v>
      </c>
      <c r="G111" s="24">
        <v>36</v>
      </c>
      <c r="H111" s="69"/>
      <c r="I111" s="69">
        <f t="shared" si="3"/>
        <v>46</v>
      </c>
      <c r="J111" s="72">
        <v>15</v>
      </c>
      <c r="K111" s="72"/>
      <c r="L111" s="72">
        <f t="shared" si="4"/>
        <v>61</v>
      </c>
      <c r="M111" s="28" t="str">
        <f t="shared" si="5"/>
        <v>D</v>
      </c>
    </row>
    <row r="112" spans="1:13" ht="12.75">
      <c r="A112" s="69">
        <v>111</v>
      </c>
      <c r="B112" s="104" t="s">
        <v>297</v>
      </c>
      <c r="C112" s="104" t="s">
        <v>247</v>
      </c>
      <c r="D112" s="29">
        <v>5</v>
      </c>
      <c r="E112" s="29">
        <v>1</v>
      </c>
      <c r="F112" s="29">
        <v>4</v>
      </c>
      <c r="G112" s="24">
        <v>6</v>
      </c>
      <c r="H112" s="69">
        <v>16</v>
      </c>
      <c r="I112" s="69">
        <f t="shared" si="3"/>
        <v>26</v>
      </c>
      <c r="J112" s="72">
        <v>10</v>
      </c>
      <c r="K112" s="72"/>
      <c r="L112" s="72">
        <f t="shared" si="4"/>
        <v>36</v>
      </c>
      <c r="M112" s="28" t="str">
        <f t="shared" si="5"/>
        <v>F</v>
      </c>
    </row>
    <row r="113" spans="1:13" ht="12.75">
      <c r="A113" s="69">
        <v>112</v>
      </c>
      <c r="B113" s="104" t="s">
        <v>298</v>
      </c>
      <c r="C113" s="104" t="s">
        <v>248</v>
      </c>
      <c r="D113" s="29"/>
      <c r="E113" s="29"/>
      <c r="F113" s="29"/>
      <c r="G113" s="24"/>
      <c r="H113" s="69"/>
      <c r="I113" s="69">
        <f t="shared" si="3"/>
        <v>0</v>
      </c>
      <c r="J113" s="72"/>
      <c r="K113" s="72"/>
      <c r="L113" s="72">
        <f t="shared" si="4"/>
        <v>0</v>
      </c>
      <c r="M113" s="28" t="str">
        <f t="shared" si="5"/>
        <v>F</v>
      </c>
    </row>
    <row r="114" spans="1:13" ht="12.75">
      <c r="A114" s="69">
        <v>113</v>
      </c>
      <c r="B114" s="104" t="s">
        <v>299</v>
      </c>
      <c r="C114" s="104" t="s">
        <v>249</v>
      </c>
      <c r="D114" s="29"/>
      <c r="E114" s="29">
        <v>1</v>
      </c>
      <c r="F114" s="29">
        <v>4</v>
      </c>
      <c r="G114" s="29">
        <v>3</v>
      </c>
      <c r="H114" s="69">
        <v>11</v>
      </c>
      <c r="I114" s="69">
        <f t="shared" si="3"/>
        <v>16</v>
      </c>
      <c r="J114" s="31">
        <v>0</v>
      </c>
      <c r="K114" s="72"/>
      <c r="L114" s="72">
        <f t="shared" si="4"/>
        <v>16</v>
      </c>
      <c r="M114" s="28" t="str">
        <f t="shared" si="5"/>
        <v>F</v>
      </c>
    </row>
    <row r="115" spans="1:13" ht="12.75">
      <c r="A115" s="69">
        <v>114</v>
      </c>
      <c r="B115" s="104" t="s">
        <v>300</v>
      </c>
      <c r="C115" s="104" t="s">
        <v>250</v>
      </c>
      <c r="D115" s="29"/>
      <c r="E115" s="29"/>
      <c r="F115" s="29">
        <v>4</v>
      </c>
      <c r="G115" s="24"/>
      <c r="H115" s="69">
        <v>24</v>
      </c>
      <c r="I115" s="69">
        <f t="shared" si="3"/>
        <v>28</v>
      </c>
      <c r="J115" s="72">
        <v>12</v>
      </c>
      <c r="K115" s="72"/>
      <c r="L115" s="72">
        <f t="shared" si="4"/>
        <v>40</v>
      </c>
      <c r="M115" s="28" t="str">
        <f t="shared" si="5"/>
        <v>F</v>
      </c>
    </row>
    <row r="116" spans="1:13" ht="12.75">
      <c r="A116" s="69">
        <v>115</v>
      </c>
      <c r="B116" s="104" t="s">
        <v>301</v>
      </c>
      <c r="C116" s="104" t="s">
        <v>251</v>
      </c>
      <c r="D116" s="29">
        <v>5</v>
      </c>
      <c r="E116" s="29"/>
      <c r="F116" s="29"/>
      <c r="G116" s="24">
        <v>37</v>
      </c>
      <c r="H116" s="69"/>
      <c r="I116" s="69">
        <f t="shared" si="3"/>
        <v>42</v>
      </c>
      <c r="J116" s="72">
        <v>26</v>
      </c>
      <c r="K116" s="72"/>
      <c r="L116" s="72">
        <f t="shared" si="4"/>
        <v>68</v>
      </c>
      <c r="M116" s="28" t="str">
        <f t="shared" si="5"/>
        <v>D</v>
      </c>
    </row>
    <row r="117" spans="1:13" ht="12.75">
      <c r="A117" s="69">
        <v>116</v>
      </c>
      <c r="B117" s="104" t="s">
        <v>302</v>
      </c>
      <c r="C117" s="104" t="s">
        <v>252</v>
      </c>
      <c r="D117" s="29">
        <v>5</v>
      </c>
      <c r="E117" s="29">
        <v>1</v>
      </c>
      <c r="F117" s="29">
        <v>4</v>
      </c>
      <c r="G117" s="24">
        <v>25</v>
      </c>
      <c r="H117" s="69"/>
      <c r="I117" s="69">
        <f t="shared" si="3"/>
        <v>35</v>
      </c>
      <c r="J117" s="72"/>
      <c r="K117" s="32"/>
      <c r="L117" s="72">
        <f t="shared" si="4"/>
        <v>35</v>
      </c>
      <c r="M117" s="28" t="str">
        <f t="shared" si="5"/>
        <v>F</v>
      </c>
    </row>
    <row r="118" spans="1:13" ht="12.75">
      <c r="A118" s="69">
        <v>117</v>
      </c>
      <c r="B118" s="104" t="s">
        <v>303</v>
      </c>
      <c r="C118" s="104" t="s">
        <v>253</v>
      </c>
      <c r="D118" s="29"/>
      <c r="E118" s="29"/>
      <c r="F118" s="29">
        <v>4</v>
      </c>
      <c r="G118" s="24"/>
      <c r="H118" s="69">
        <v>6</v>
      </c>
      <c r="I118" s="69">
        <f t="shared" si="3"/>
        <v>10</v>
      </c>
      <c r="J118" s="72"/>
      <c r="K118" s="72"/>
      <c r="L118" s="72">
        <f t="shared" si="4"/>
        <v>10</v>
      </c>
      <c r="M118" s="28" t="str">
        <f t="shared" si="5"/>
        <v>F</v>
      </c>
    </row>
    <row r="119" spans="1:13" ht="12.75">
      <c r="A119" s="69">
        <v>118</v>
      </c>
      <c r="B119" s="104" t="s">
        <v>304</v>
      </c>
      <c r="C119" s="104" t="s">
        <v>254</v>
      </c>
      <c r="D119" s="29"/>
      <c r="E119" s="29">
        <v>1</v>
      </c>
      <c r="F119" s="29">
        <v>4</v>
      </c>
      <c r="G119" s="29">
        <v>0</v>
      </c>
      <c r="H119" s="69">
        <v>6</v>
      </c>
      <c r="I119" s="69">
        <f t="shared" si="3"/>
        <v>11</v>
      </c>
      <c r="J119" s="72">
        <v>24</v>
      </c>
      <c r="K119" s="72"/>
      <c r="L119" s="72">
        <f t="shared" si="4"/>
        <v>35</v>
      </c>
      <c r="M119" s="28" t="str">
        <f t="shared" si="5"/>
        <v>F</v>
      </c>
    </row>
    <row r="120" spans="1:13" ht="12.75">
      <c r="A120" s="69">
        <v>119</v>
      </c>
      <c r="B120" s="104" t="s">
        <v>305</v>
      </c>
      <c r="C120" s="104" t="s">
        <v>255</v>
      </c>
      <c r="D120" s="29">
        <v>5</v>
      </c>
      <c r="E120" s="29">
        <v>1</v>
      </c>
      <c r="F120" s="29">
        <v>4</v>
      </c>
      <c r="G120" s="24">
        <v>26</v>
      </c>
      <c r="H120" s="69">
        <v>29</v>
      </c>
      <c r="I120" s="69">
        <f t="shared" si="3"/>
        <v>39</v>
      </c>
      <c r="J120" s="72">
        <v>13</v>
      </c>
      <c r="K120" s="72"/>
      <c r="L120" s="72">
        <f t="shared" si="4"/>
        <v>52</v>
      </c>
      <c r="M120" s="28" t="str">
        <f t="shared" si="5"/>
        <v>E</v>
      </c>
    </row>
    <row r="121" spans="1:13" ht="12.75">
      <c r="A121" s="69">
        <v>120</v>
      </c>
      <c r="B121" s="104" t="s">
        <v>306</v>
      </c>
      <c r="C121" s="104" t="s">
        <v>256</v>
      </c>
      <c r="D121" s="29">
        <v>5</v>
      </c>
      <c r="E121" s="29"/>
      <c r="F121" s="29">
        <v>4</v>
      </c>
      <c r="G121" s="24"/>
      <c r="H121" s="69">
        <v>9</v>
      </c>
      <c r="I121" s="69">
        <f t="shared" si="3"/>
        <v>18</v>
      </c>
      <c r="J121" s="72"/>
      <c r="K121" s="72"/>
      <c r="L121" s="72">
        <f t="shared" si="4"/>
        <v>18</v>
      </c>
      <c r="M121" s="28" t="str">
        <f t="shared" si="5"/>
        <v>F</v>
      </c>
    </row>
    <row r="122" spans="1:13" ht="12.75">
      <c r="A122" s="69">
        <v>121</v>
      </c>
      <c r="B122" s="104" t="s">
        <v>307</v>
      </c>
      <c r="C122" s="104" t="s">
        <v>257</v>
      </c>
      <c r="D122" s="29"/>
      <c r="E122" s="29">
        <v>1</v>
      </c>
      <c r="F122" s="29">
        <v>4</v>
      </c>
      <c r="G122" s="24">
        <v>22</v>
      </c>
      <c r="H122" s="69"/>
      <c r="I122" s="69">
        <f t="shared" si="3"/>
        <v>27</v>
      </c>
      <c r="J122" s="72"/>
      <c r="K122" s="72"/>
      <c r="L122" s="72">
        <f t="shared" si="4"/>
        <v>27</v>
      </c>
      <c r="M122" s="28" t="str">
        <f t="shared" si="5"/>
        <v>F</v>
      </c>
    </row>
    <row r="123" spans="1:13" ht="12.75">
      <c r="A123" s="69">
        <v>122</v>
      </c>
      <c r="B123" s="104" t="s">
        <v>308</v>
      </c>
      <c r="C123" s="104" t="s">
        <v>258</v>
      </c>
      <c r="D123" s="29"/>
      <c r="E123" s="29">
        <v>1</v>
      </c>
      <c r="F123" s="29">
        <v>4</v>
      </c>
      <c r="G123" s="24">
        <v>28</v>
      </c>
      <c r="H123" s="69"/>
      <c r="I123" s="69">
        <f t="shared" si="3"/>
        <v>33</v>
      </c>
      <c r="J123" s="72">
        <v>5</v>
      </c>
      <c r="K123" s="72"/>
      <c r="L123" s="72">
        <f t="shared" si="4"/>
        <v>38</v>
      </c>
      <c r="M123" s="28" t="str">
        <f t="shared" si="5"/>
        <v>F</v>
      </c>
    </row>
    <row r="124" spans="1:13" ht="12.75">
      <c r="A124" s="69">
        <v>123</v>
      </c>
      <c r="B124" s="104" t="s">
        <v>309</v>
      </c>
      <c r="C124" s="104" t="s">
        <v>259</v>
      </c>
      <c r="D124" s="29"/>
      <c r="E124" s="29">
        <v>1</v>
      </c>
      <c r="F124" s="29">
        <v>4</v>
      </c>
      <c r="G124" s="24">
        <v>21</v>
      </c>
      <c r="H124" s="69"/>
      <c r="I124" s="69">
        <f t="shared" si="3"/>
        <v>26</v>
      </c>
      <c r="J124" s="72">
        <v>15</v>
      </c>
      <c r="K124" s="72"/>
      <c r="L124" s="72">
        <f t="shared" si="4"/>
        <v>41</v>
      </c>
      <c r="M124" s="28" t="str">
        <f t="shared" si="5"/>
        <v>F</v>
      </c>
    </row>
    <row r="125" spans="1:13" ht="12.75">
      <c r="A125" s="69">
        <v>124</v>
      </c>
      <c r="B125" s="104" t="s">
        <v>310</v>
      </c>
      <c r="C125" s="104" t="s">
        <v>260</v>
      </c>
      <c r="D125" s="29"/>
      <c r="E125" s="29"/>
      <c r="F125" s="29"/>
      <c r="G125" s="24"/>
      <c r="H125" s="69"/>
      <c r="I125" s="69">
        <f t="shared" si="3"/>
        <v>0</v>
      </c>
      <c r="J125" s="72"/>
      <c r="K125" s="72"/>
      <c r="L125" s="72">
        <f t="shared" si="4"/>
        <v>0</v>
      </c>
      <c r="M125" s="28" t="str">
        <f t="shared" si="5"/>
        <v>F</v>
      </c>
    </row>
    <row r="126" spans="1:13" ht="12.75">
      <c r="A126" s="69">
        <v>125</v>
      </c>
      <c r="B126" s="104" t="s">
        <v>311</v>
      </c>
      <c r="C126" s="104" t="s">
        <v>261</v>
      </c>
      <c r="D126" s="29">
        <v>5</v>
      </c>
      <c r="E126" s="29">
        <v>1</v>
      </c>
      <c r="F126" s="29">
        <v>4</v>
      </c>
      <c r="G126" s="24">
        <v>35</v>
      </c>
      <c r="H126" s="69"/>
      <c r="I126" s="69">
        <f t="shared" si="3"/>
        <v>45</v>
      </c>
      <c r="J126" s="72">
        <v>14</v>
      </c>
      <c r="K126" s="72"/>
      <c r="L126" s="72">
        <f t="shared" si="4"/>
        <v>59</v>
      </c>
      <c r="M126" s="28" t="str">
        <f t="shared" si="5"/>
        <v>E</v>
      </c>
    </row>
    <row r="127" spans="1:13" ht="12.75">
      <c r="A127" s="69">
        <v>126</v>
      </c>
      <c r="B127" s="104" t="s">
        <v>312</v>
      </c>
      <c r="C127" s="104" t="s">
        <v>262</v>
      </c>
      <c r="D127" s="29"/>
      <c r="E127" s="29">
        <v>1</v>
      </c>
      <c r="F127" s="29">
        <v>4</v>
      </c>
      <c r="G127" s="24">
        <v>3</v>
      </c>
      <c r="H127" s="69"/>
      <c r="I127" s="69">
        <f t="shared" si="3"/>
        <v>8</v>
      </c>
      <c r="J127" s="32">
        <v>5</v>
      </c>
      <c r="K127" s="72"/>
      <c r="L127" s="72">
        <f t="shared" si="4"/>
        <v>13</v>
      </c>
      <c r="M127" s="28" t="str">
        <f t="shared" si="5"/>
        <v>F</v>
      </c>
    </row>
    <row r="128" spans="1:13" ht="12.75">
      <c r="A128" s="69">
        <v>127</v>
      </c>
      <c r="B128" s="105" t="s">
        <v>329</v>
      </c>
      <c r="C128" s="104" t="s">
        <v>263</v>
      </c>
      <c r="D128" s="29">
        <v>5</v>
      </c>
      <c r="E128" s="29"/>
      <c r="F128" s="29"/>
      <c r="G128" s="24">
        <v>0</v>
      </c>
      <c r="H128" s="69"/>
      <c r="I128" s="69">
        <f t="shared" si="3"/>
        <v>5</v>
      </c>
      <c r="J128" s="32"/>
      <c r="K128" s="72"/>
      <c r="L128" s="72">
        <f t="shared" si="4"/>
        <v>5</v>
      </c>
      <c r="M128" s="28" t="str">
        <f t="shared" si="5"/>
        <v>F</v>
      </c>
    </row>
    <row r="129" spans="1:13" ht="12.75">
      <c r="A129" s="69">
        <v>128</v>
      </c>
      <c r="B129" s="104" t="s">
        <v>313</v>
      </c>
      <c r="C129" s="104" t="s">
        <v>264</v>
      </c>
      <c r="D129" s="29">
        <v>5</v>
      </c>
      <c r="E129" s="29">
        <v>1</v>
      </c>
      <c r="F129" s="29">
        <v>4</v>
      </c>
      <c r="G129" s="24">
        <v>25</v>
      </c>
      <c r="H129" s="69"/>
      <c r="I129" s="69">
        <f t="shared" si="3"/>
        <v>35</v>
      </c>
      <c r="J129" s="72">
        <v>20</v>
      </c>
      <c r="K129" s="32"/>
      <c r="L129" s="72">
        <f t="shared" si="4"/>
        <v>55</v>
      </c>
      <c r="M129" s="28" t="str">
        <f t="shared" si="5"/>
        <v>E</v>
      </c>
    </row>
    <row r="130" spans="1:13" ht="12.75">
      <c r="A130" s="69">
        <v>129</v>
      </c>
      <c r="B130" s="104" t="s">
        <v>314</v>
      </c>
      <c r="C130" s="104" t="s">
        <v>265</v>
      </c>
      <c r="D130" s="29">
        <v>5</v>
      </c>
      <c r="E130" s="29"/>
      <c r="F130" s="29"/>
      <c r="G130" s="24">
        <v>22</v>
      </c>
      <c r="H130" s="69"/>
      <c r="I130" s="69">
        <f t="shared" si="3"/>
        <v>27</v>
      </c>
      <c r="J130" s="72">
        <v>12</v>
      </c>
      <c r="K130" s="72"/>
      <c r="L130" s="72">
        <f t="shared" si="4"/>
        <v>39</v>
      </c>
      <c r="M130" s="28" t="str">
        <f t="shared" si="5"/>
        <v>F</v>
      </c>
    </row>
    <row r="131" spans="1:13" ht="12.75">
      <c r="A131" s="69">
        <v>130</v>
      </c>
      <c r="B131" s="104" t="s">
        <v>315</v>
      </c>
      <c r="C131" s="104" t="s">
        <v>266</v>
      </c>
      <c r="D131" s="29">
        <v>5</v>
      </c>
      <c r="E131" s="29"/>
      <c r="F131" s="29"/>
      <c r="G131" s="24"/>
      <c r="H131" s="69"/>
      <c r="I131" s="69">
        <f>E131+D131+F131+IF(H131,H131,G131)</f>
        <v>5</v>
      </c>
      <c r="J131" s="72"/>
      <c r="K131" s="72"/>
      <c r="L131" s="72">
        <f aca="true" t="shared" si="6" ref="L131:L147">I131+IF(K131,K131,J131)</f>
        <v>5</v>
      </c>
      <c r="M131" s="28" t="str">
        <f aca="true" t="shared" si="7" ref="M131:M147">IF(L131&gt;=90,"A",IF(L131&gt;=80,"B",IF(L131&gt;=70,"C",IF(L131&gt;=60,"D",IF(L131&gt;=50,"E","F")))))</f>
        <v>F</v>
      </c>
    </row>
    <row r="132" spans="1:13" ht="12.75">
      <c r="A132" s="69">
        <v>131</v>
      </c>
      <c r="B132" s="104" t="s">
        <v>118</v>
      </c>
      <c r="C132" s="104" t="s">
        <v>267</v>
      </c>
      <c r="D132" s="29">
        <v>5</v>
      </c>
      <c r="E132" s="29"/>
      <c r="F132" s="29"/>
      <c r="G132" s="29"/>
      <c r="H132" s="69">
        <v>8</v>
      </c>
      <c r="I132" s="69">
        <f>E132+D132+F132+IF(H132,H132,G132)</f>
        <v>13</v>
      </c>
      <c r="J132" s="32"/>
      <c r="K132" s="72"/>
      <c r="L132" s="72">
        <f t="shared" si="6"/>
        <v>13</v>
      </c>
      <c r="M132" s="28" t="str">
        <f t="shared" si="7"/>
        <v>F</v>
      </c>
    </row>
    <row r="133" spans="1:13" ht="12.75">
      <c r="A133" s="69">
        <v>132</v>
      </c>
      <c r="B133" s="104" t="s">
        <v>316</v>
      </c>
      <c r="C133" s="104" t="s">
        <v>268</v>
      </c>
      <c r="D133" s="29">
        <v>5</v>
      </c>
      <c r="E133" s="29"/>
      <c r="F133" s="29"/>
      <c r="G133" s="24">
        <v>25</v>
      </c>
      <c r="H133" s="69"/>
      <c r="I133" s="69">
        <f>E133+D133+F133+IF(H133,H133,G133)</f>
        <v>30</v>
      </c>
      <c r="J133" s="32">
        <v>20</v>
      </c>
      <c r="K133" s="72"/>
      <c r="L133" s="72">
        <f t="shared" si="6"/>
        <v>50</v>
      </c>
      <c r="M133" s="28" t="str">
        <f t="shared" si="7"/>
        <v>E</v>
      </c>
    </row>
    <row r="134" spans="1:13" ht="12.75">
      <c r="A134" s="69">
        <v>133</v>
      </c>
      <c r="B134" s="104" t="s">
        <v>317</v>
      </c>
      <c r="C134" s="104" t="s">
        <v>269</v>
      </c>
      <c r="D134" s="29">
        <v>5</v>
      </c>
      <c r="E134" s="29"/>
      <c r="F134" s="29"/>
      <c r="G134" s="24"/>
      <c r="H134" s="69"/>
      <c r="I134" s="69">
        <f aca="true" t="shared" si="8" ref="I134:I142">E134+D134+F134+IF(H134,H134,G134)</f>
        <v>5</v>
      </c>
      <c r="J134" s="32"/>
      <c r="K134" s="72"/>
      <c r="L134" s="72">
        <f t="shared" si="6"/>
        <v>5</v>
      </c>
      <c r="M134" s="28" t="str">
        <f t="shared" si="7"/>
        <v>F</v>
      </c>
    </row>
    <row r="135" spans="1:13" ht="12.75">
      <c r="A135" s="69">
        <v>134</v>
      </c>
      <c r="B135" s="104" t="s">
        <v>318</v>
      </c>
      <c r="C135" s="104" t="s">
        <v>270</v>
      </c>
      <c r="D135" s="29">
        <v>5</v>
      </c>
      <c r="E135" s="29"/>
      <c r="F135" s="29"/>
      <c r="G135" s="24"/>
      <c r="H135" s="69">
        <v>16</v>
      </c>
      <c r="I135" s="69">
        <f t="shared" si="8"/>
        <v>21</v>
      </c>
      <c r="J135" s="72">
        <v>29</v>
      </c>
      <c r="K135" s="72"/>
      <c r="L135" s="72">
        <f t="shared" si="6"/>
        <v>50</v>
      </c>
      <c r="M135" s="28" t="str">
        <f t="shared" si="7"/>
        <v>E</v>
      </c>
    </row>
    <row r="136" spans="1:13" ht="12.75">
      <c r="A136" s="69">
        <v>135</v>
      </c>
      <c r="B136" s="104" t="s">
        <v>319</v>
      </c>
      <c r="C136" s="104" t="s">
        <v>271</v>
      </c>
      <c r="D136" s="29">
        <v>5</v>
      </c>
      <c r="E136" s="29"/>
      <c r="F136" s="29">
        <v>4</v>
      </c>
      <c r="G136" s="24"/>
      <c r="H136" s="69"/>
      <c r="I136" s="69">
        <f t="shared" si="8"/>
        <v>9</v>
      </c>
      <c r="J136" s="72"/>
      <c r="K136" s="72"/>
      <c r="L136" s="72">
        <f t="shared" si="6"/>
        <v>9</v>
      </c>
      <c r="M136" s="28" t="str">
        <f t="shared" si="7"/>
        <v>F</v>
      </c>
    </row>
    <row r="137" spans="1:13" ht="12.75">
      <c r="A137" s="69">
        <v>136</v>
      </c>
      <c r="B137" s="104" t="s">
        <v>320</v>
      </c>
      <c r="C137" s="104" t="s">
        <v>272</v>
      </c>
      <c r="D137" s="29">
        <v>5</v>
      </c>
      <c r="E137" s="29"/>
      <c r="F137" s="29"/>
      <c r="G137" s="24"/>
      <c r="H137" s="69"/>
      <c r="I137" s="69">
        <f t="shared" si="8"/>
        <v>5</v>
      </c>
      <c r="J137" s="72">
        <v>9</v>
      </c>
      <c r="K137" s="72"/>
      <c r="L137" s="72">
        <f t="shared" si="6"/>
        <v>14</v>
      </c>
      <c r="M137" s="28" t="str">
        <f t="shared" si="7"/>
        <v>F</v>
      </c>
    </row>
    <row r="138" spans="1:13" ht="12.75">
      <c r="A138" s="69">
        <v>137</v>
      </c>
      <c r="B138" s="104" t="s">
        <v>321</v>
      </c>
      <c r="C138" s="104" t="s">
        <v>273</v>
      </c>
      <c r="D138" s="29">
        <v>5</v>
      </c>
      <c r="E138" s="29"/>
      <c r="F138" s="29">
        <v>4</v>
      </c>
      <c r="G138" s="24">
        <v>4</v>
      </c>
      <c r="H138" s="69">
        <v>16</v>
      </c>
      <c r="I138" s="69">
        <f t="shared" si="8"/>
        <v>25</v>
      </c>
      <c r="J138" s="32">
        <v>37</v>
      </c>
      <c r="K138" s="72"/>
      <c r="L138" s="72">
        <f t="shared" si="6"/>
        <v>62</v>
      </c>
      <c r="M138" s="28" t="str">
        <f t="shared" si="7"/>
        <v>D</v>
      </c>
    </row>
    <row r="139" spans="1:13" ht="15.75">
      <c r="A139" s="69">
        <v>138</v>
      </c>
      <c r="B139" s="104" t="s">
        <v>322</v>
      </c>
      <c r="C139" s="104" t="s">
        <v>274</v>
      </c>
      <c r="D139" s="106">
        <v>5</v>
      </c>
      <c r="E139" s="30"/>
      <c r="F139" s="30"/>
      <c r="G139" s="24"/>
      <c r="H139" s="69">
        <v>0</v>
      </c>
      <c r="I139" s="69">
        <f t="shared" si="8"/>
        <v>5</v>
      </c>
      <c r="J139" s="72"/>
      <c r="K139" s="72"/>
      <c r="L139" s="72">
        <f t="shared" si="6"/>
        <v>5</v>
      </c>
      <c r="M139" s="28" t="str">
        <f t="shared" si="7"/>
        <v>F</v>
      </c>
    </row>
    <row r="140" spans="1:13" ht="12.75">
      <c r="A140" s="69">
        <v>139</v>
      </c>
      <c r="B140" s="104" t="s">
        <v>20</v>
      </c>
      <c r="C140" s="104" t="s">
        <v>275</v>
      </c>
      <c r="D140" s="29">
        <v>5</v>
      </c>
      <c r="E140" s="29">
        <v>1</v>
      </c>
      <c r="F140" s="29">
        <v>4</v>
      </c>
      <c r="G140" s="24">
        <v>3</v>
      </c>
      <c r="H140" s="69">
        <v>7</v>
      </c>
      <c r="I140" s="69">
        <f t="shared" si="8"/>
        <v>17</v>
      </c>
      <c r="J140" s="72">
        <v>3</v>
      </c>
      <c r="K140" s="72"/>
      <c r="L140" s="72">
        <f t="shared" si="6"/>
        <v>20</v>
      </c>
      <c r="M140" s="28" t="str">
        <f t="shared" si="7"/>
        <v>F</v>
      </c>
    </row>
    <row r="141" spans="1:13" ht="12.75" customHeight="1">
      <c r="A141" s="69">
        <v>140</v>
      </c>
      <c r="B141" s="104" t="s">
        <v>323</v>
      </c>
      <c r="C141" s="104" t="s">
        <v>276</v>
      </c>
      <c r="D141" s="30"/>
      <c r="E141" s="30"/>
      <c r="F141" s="30"/>
      <c r="G141" s="24"/>
      <c r="H141" s="69"/>
      <c r="I141" s="69">
        <f t="shared" si="8"/>
        <v>0</v>
      </c>
      <c r="J141" s="72"/>
      <c r="K141" s="72"/>
      <c r="L141" s="72">
        <f t="shared" si="6"/>
        <v>0</v>
      </c>
      <c r="M141" s="28" t="str">
        <f t="shared" si="7"/>
        <v>F</v>
      </c>
    </row>
    <row r="142" spans="1:13" ht="12.75">
      <c r="A142" s="69">
        <v>141</v>
      </c>
      <c r="B142" s="104" t="s">
        <v>324</v>
      </c>
      <c r="C142" s="104" t="s">
        <v>277</v>
      </c>
      <c r="D142" s="29">
        <v>5</v>
      </c>
      <c r="E142" s="29"/>
      <c r="F142" s="29"/>
      <c r="G142" s="24"/>
      <c r="H142" s="69">
        <v>13</v>
      </c>
      <c r="I142" s="69">
        <f t="shared" si="8"/>
        <v>18</v>
      </c>
      <c r="J142" s="32"/>
      <c r="K142" s="72"/>
      <c r="L142" s="72">
        <f t="shared" si="6"/>
        <v>18</v>
      </c>
      <c r="M142" s="28" t="str">
        <f t="shared" si="7"/>
        <v>F</v>
      </c>
    </row>
    <row r="143" spans="1:13" ht="12.75">
      <c r="A143" s="69">
        <v>142</v>
      </c>
      <c r="B143" s="104" t="s">
        <v>325</v>
      </c>
      <c r="C143" s="104" t="s">
        <v>278</v>
      </c>
      <c r="D143" s="29">
        <v>5</v>
      </c>
      <c r="E143" s="29">
        <v>1</v>
      </c>
      <c r="F143" s="29">
        <v>4</v>
      </c>
      <c r="G143" s="24">
        <v>26</v>
      </c>
      <c r="H143" s="69"/>
      <c r="I143" s="69">
        <f>E143+D143+F143+IF(H143,H143,G143)</f>
        <v>36</v>
      </c>
      <c r="J143" s="72">
        <v>3</v>
      </c>
      <c r="K143" s="72"/>
      <c r="L143" s="72">
        <f t="shared" si="6"/>
        <v>39</v>
      </c>
      <c r="M143" s="28" t="str">
        <f t="shared" si="7"/>
        <v>F</v>
      </c>
    </row>
    <row r="144" spans="1:13" ht="12.75">
      <c r="A144" s="69">
        <v>143</v>
      </c>
      <c r="B144" s="104" t="s">
        <v>326</v>
      </c>
      <c r="C144" s="104" t="s">
        <v>279</v>
      </c>
      <c r="D144" s="69">
        <v>5</v>
      </c>
      <c r="E144" s="69"/>
      <c r="F144" s="69"/>
      <c r="G144" s="24"/>
      <c r="H144" s="69"/>
      <c r="I144" s="69">
        <f>E144+D144+F144+IF(H144,H144,G144)</f>
        <v>5</v>
      </c>
      <c r="J144" s="72"/>
      <c r="K144" s="72"/>
      <c r="L144" s="72">
        <f t="shared" si="6"/>
        <v>5</v>
      </c>
      <c r="M144" s="28" t="str">
        <f t="shared" si="7"/>
        <v>F</v>
      </c>
    </row>
    <row r="145" spans="1:13" ht="12.75">
      <c r="A145" s="69">
        <v>144</v>
      </c>
      <c r="B145" s="104" t="s">
        <v>327</v>
      </c>
      <c r="C145" s="104" t="s">
        <v>280</v>
      </c>
      <c r="D145" s="69">
        <v>5</v>
      </c>
      <c r="E145" s="69"/>
      <c r="F145" s="69">
        <v>4</v>
      </c>
      <c r="G145" s="24">
        <v>9</v>
      </c>
      <c r="H145" s="69">
        <v>13</v>
      </c>
      <c r="I145" s="69">
        <f>E145+D145+F145+IF(H145,H145,G145)</f>
        <v>22</v>
      </c>
      <c r="J145" s="72"/>
      <c r="K145" s="72"/>
      <c r="L145" s="72">
        <f t="shared" si="6"/>
        <v>22</v>
      </c>
      <c r="M145" s="28" t="str">
        <f t="shared" si="7"/>
        <v>F</v>
      </c>
    </row>
    <row r="146" spans="1:13" ht="12.75">
      <c r="A146" s="69">
        <v>145</v>
      </c>
      <c r="B146" s="105" t="s">
        <v>330</v>
      </c>
      <c r="C146" s="104" t="s">
        <v>281</v>
      </c>
      <c r="D146" s="69">
        <v>5</v>
      </c>
      <c r="E146" s="69"/>
      <c r="F146" s="69"/>
      <c r="G146" s="24"/>
      <c r="H146" s="69"/>
      <c r="I146" s="69">
        <f>E146+D146+F146+IF(H146,H146,G146)</f>
        <v>5</v>
      </c>
      <c r="J146" s="72"/>
      <c r="K146" s="72"/>
      <c r="L146" s="72">
        <f t="shared" si="6"/>
        <v>5</v>
      </c>
      <c r="M146" s="28" t="str">
        <f t="shared" si="7"/>
        <v>F</v>
      </c>
    </row>
    <row r="147" spans="1:13" ht="12.75">
      <c r="A147" s="69">
        <v>146</v>
      </c>
      <c r="B147" s="104" t="s">
        <v>328</v>
      </c>
      <c r="C147" s="104" t="s">
        <v>282</v>
      </c>
      <c r="D147" s="69">
        <v>5</v>
      </c>
      <c r="E147" s="69"/>
      <c r="F147" s="69"/>
      <c r="G147" s="24"/>
      <c r="H147" s="69"/>
      <c r="I147" s="69">
        <f>E147+D147+F147+IF(H147,H147,G147)</f>
        <v>5</v>
      </c>
      <c r="J147" s="32"/>
      <c r="K147" s="72"/>
      <c r="L147" s="72">
        <f t="shared" si="6"/>
        <v>5</v>
      </c>
      <c r="M147" s="28" t="str">
        <f t="shared" si="7"/>
        <v>F</v>
      </c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3.00390625" style="14" customWidth="1"/>
    <col min="2" max="2" width="20.140625" style="12" bestFit="1" customWidth="1"/>
    <col min="3" max="3" width="14.57421875" style="12" customWidth="1"/>
    <col min="4" max="4" width="22.7109375" style="13" customWidth="1"/>
    <col min="5" max="5" width="22.140625" style="13" customWidth="1"/>
    <col min="6" max="6" width="12.00390625" style="13" customWidth="1"/>
    <col min="7" max="7" width="9.7109375" style="13" customWidth="1"/>
    <col min="8" max="9" width="6.7109375" style="12" customWidth="1"/>
    <col min="10" max="16384" width="9.140625" style="12" customWidth="1"/>
  </cols>
  <sheetData>
    <row r="1" spans="1:11" ht="18.75">
      <c r="A1" s="108" t="s">
        <v>1</v>
      </c>
      <c r="B1" s="109"/>
      <c r="C1" s="109"/>
      <c r="D1" s="109"/>
      <c r="E1" s="109"/>
      <c r="F1" s="109"/>
      <c r="G1" s="109"/>
      <c r="H1" s="110"/>
      <c r="I1" s="111"/>
      <c r="J1" s="18"/>
      <c r="K1" s="18"/>
    </row>
    <row r="2" spans="1:11" ht="15">
      <c r="A2" s="34" t="s">
        <v>2</v>
      </c>
      <c r="B2" s="18"/>
      <c r="C2" s="43" t="s">
        <v>129</v>
      </c>
      <c r="D2" s="17"/>
      <c r="E2" s="35" t="s">
        <v>3</v>
      </c>
      <c r="F2" s="65" t="s">
        <v>4</v>
      </c>
      <c r="G2" s="17"/>
      <c r="H2" s="100"/>
      <c r="I2" s="36"/>
      <c r="J2" s="18"/>
      <c r="K2" s="18"/>
    </row>
    <row r="3" spans="1:11" ht="15">
      <c r="A3" s="44" t="s">
        <v>130</v>
      </c>
      <c r="B3" s="64"/>
      <c r="C3" s="37"/>
      <c r="D3" s="17"/>
      <c r="E3" s="17"/>
      <c r="F3" s="17"/>
      <c r="G3" s="17"/>
      <c r="H3" s="18"/>
      <c r="I3" s="36"/>
      <c r="J3" s="18"/>
      <c r="K3" s="18"/>
    </row>
    <row r="4" spans="1:11" ht="12.75" customHeight="1" thickBot="1">
      <c r="A4" s="79"/>
      <c r="B4" s="80"/>
      <c r="C4" s="80"/>
      <c r="D4" s="81"/>
      <c r="E4" s="81"/>
      <c r="F4" s="81"/>
      <c r="G4" s="81"/>
      <c r="H4" s="80"/>
      <c r="I4" s="82"/>
      <c r="J4" s="18"/>
      <c r="K4" s="18"/>
    </row>
    <row r="5" spans="1:11" ht="26.25" customHeight="1" thickBot="1">
      <c r="A5" s="39" t="s">
        <v>19</v>
      </c>
      <c r="B5" s="19"/>
      <c r="C5" s="112" t="s">
        <v>131</v>
      </c>
      <c r="D5" s="113"/>
      <c r="E5" s="113"/>
      <c r="F5" s="113"/>
      <c r="G5" s="114"/>
      <c r="H5" s="117" t="s">
        <v>14</v>
      </c>
      <c r="I5" s="117" t="s">
        <v>5</v>
      </c>
      <c r="J5" s="18"/>
      <c r="K5" s="18"/>
    </row>
    <row r="6" spans="1:11" ht="13.5" thickBot="1">
      <c r="A6" s="67" t="s">
        <v>6</v>
      </c>
      <c r="B6" s="20" t="s">
        <v>13</v>
      </c>
      <c r="C6" s="40" t="s">
        <v>15</v>
      </c>
      <c r="D6" s="115" t="s">
        <v>132</v>
      </c>
      <c r="E6" s="120"/>
      <c r="F6" s="115" t="s">
        <v>133</v>
      </c>
      <c r="G6" s="116"/>
      <c r="H6" s="118"/>
      <c r="I6" s="118"/>
      <c r="J6" s="18"/>
      <c r="K6" s="18"/>
    </row>
    <row r="7" spans="1:11" ht="13.5" thickBot="1">
      <c r="A7" s="66"/>
      <c r="B7" s="68"/>
      <c r="C7" s="41" t="s">
        <v>16</v>
      </c>
      <c r="D7" s="42" t="s">
        <v>123</v>
      </c>
      <c r="E7" s="90" t="s">
        <v>124</v>
      </c>
      <c r="F7" s="42" t="s">
        <v>134</v>
      </c>
      <c r="G7" s="25" t="s">
        <v>135</v>
      </c>
      <c r="H7" s="119"/>
      <c r="I7" s="119"/>
      <c r="J7" s="18"/>
      <c r="K7" s="18"/>
    </row>
    <row r="8" spans="1:11" ht="12.75">
      <c r="A8" s="70" t="str">
        <f>IF(ISBLANK(Rezultati!B2),"",Rezultati!B2)</f>
        <v>1/2018</v>
      </c>
      <c r="B8" s="71" t="str">
        <f>IF(ISBLANK(Rezultati!C2),"",Rezultati!C2)</f>
        <v>Žarko Glavičanin</v>
      </c>
      <c r="C8" s="76">
        <f>IF(ISBLANK(Rezultati!D2),"",Rezultati!D2)</f>
        <v>5</v>
      </c>
      <c r="D8" s="16">
        <f>IF(ISBLANK(Rezultati!G2),"",Rezultati!G2)</f>
        <v>44</v>
      </c>
      <c r="E8" s="16">
        <f>IF(ISBLANK(Rezultati!H2),"",Rezultati!H2)</f>
      </c>
      <c r="F8" s="16">
        <f>IF(ISBLANK(Rezultati!J2),"",Rezultati!J2)</f>
        <v>16</v>
      </c>
      <c r="G8" s="16">
        <f>IF(ISBLANK(Rezultati!K2),"",Rezultati!K2)</f>
      </c>
      <c r="H8" s="77">
        <f>IF(ISBLANK(Rezultati!L2),"",Rezultati!L2)</f>
        <v>70</v>
      </c>
      <c r="I8" s="78" t="str">
        <f>IF(H8=0,"-",IF(H8&lt;50,"F",IF(H8&lt;60,"E",IF(H8&lt;70,"D",IF(H8&lt;80,"C",IF(H8&lt;90,"B","A"))))))</f>
        <v>C</v>
      </c>
      <c r="J8" s="18"/>
      <c r="K8" s="18"/>
    </row>
    <row r="9" spans="1:11" ht="12.75">
      <c r="A9" s="70" t="str">
        <f>IF(ISBLANK(Rezultati!B3),"",Rezultati!B3)</f>
        <v>2/2018</v>
      </c>
      <c r="B9" s="71" t="str">
        <f>IF(ISBLANK(Rezultati!C3),"",Rezultati!C3)</f>
        <v>Momčilo Mitrić</v>
      </c>
      <c r="C9" s="76">
        <f>IF(ISBLANK(Rezultati!D3),"",Rezultati!D3)</f>
        <v>5</v>
      </c>
      <c r="D9" s="16">
        <f>IF(ISBLANK(Rezultati!G3),"",Rezultati!G3)</f>
        <v>45</v>
      </c>
      <c r="E9" s="16">
        <f>IF(ISBLANK(Rezultati!H3),"",Rezultati!H3)</f>
      </c>
      <c r="F9" s="16">
        <f>IF(ISBLANK(Rezultati!J3),"",Rezultati!J3)</f>
        <v>28</v>
      </c>
      <c r="G9" s="16">
        <f>IF(ISBLANK(Rezultati!K3),"",Rezultati!K3)</f>
      </c>
      <c r="H9" s="77">
        <f>IF(ISBLANK(Rezultati!L3),"",Rezultati!L3)</f>
        <v>83</v>
      </c>
      <c r="I9" s="78" t="str">
        <f aca="true" t="shared" si="0" ref="I9:I72">IF(H9=0,"-",IF(H9&lt;50,"F",IF(H9&lt;60,"E",IF(H9&lt;70,"D",IF(H9&lt;80,"C",IF(H9&lt;90,"B","A"))))))</f>
        <v>B</v>
      </c>
      <c r="J9" s="18"/>
      <c r="K9" s="18"/>
    </row>
    <row r="10" spans="1:11" ht="12.75">
      <c r="A10" s="70" t="str">
        <f>IF(ISBLANK(Rezultati!B4),"",Rezultati!B4)</f>
        <v>3/2018</v>
      </c>
      <c r="B10" s="71" t="str">
        <f>IF(ISBLANK(Rezultati!C4),"",Rezultati!C4)</f>
        <v>Vukan Jovićević</v>
      </c>
      <c r="C10" s="76">
        <f>IF(ISBLANK(Rezultati!D4),"",Rezultati!D4)</f>
      </c>
      <c r="D10" s="16">
        <f>IF(ISBLANK(Rezultati!G4),"",Rezultati!G4)</f>
      </c>
      <c r="E10" s="16">
        <f>IF(ISBLANK(Rezultati!H4),"",Rezultati!H4)</f>
        <v>7</v>
      </c>
      <c r="F10" s="16">
        <f>IF(ISBLANK(Rezultati!J4),"",Rezultati!J4)</f>
      </c>
      <c r="G10" s="16">
        <f>IF(ISBLANK(Rezultati!K4),"",Rezultati!K4)</f>
      </c>
      <c r="H10" s="77">
        <f>IF(ISBLANK(Rezultati!L4),"",Rezultati!L4)</f>
        <v>10</v>
      </c>
      <c r="I10" s="78" t="str">
        <f t="shared" si="0"/>
        <v>F</v>
      </c>
      <c r="J10" s="18"/>
      <c r="K10" s="18"/>
    </row>
    <row r="11" spans="1:11" ht="12.75">
      <c r="A11" s="70" t="str">
        <f>IF(ISBLANK(Rezultati!B5),"",Rezultati!B5)</f>
        <v>4/2018</v>
      </c>
      <c r="B11" s="71" t="str">
        <f>IF(ISBLANK(Rezultati!C5),"",Rezultati!C5)</f>
        <v>Dragojla Popović</v>
      </c>
      <c r="C11" s="76">
        <f>IF(ISBLANK(Rezultati!D5),"",Rezultati!D5)</f>
        <v>5</v>
      </c>
      <c r="D11" s="16">
        <f>IF(ISBLANK(Rezultati!G5),"",Rezultati!G5)</f>
        <v>10</v>
      </c>
      <c r="E11" s="16">
        <f>IF(ISBLANK(Rezultati!H5),"",Rezultati!H5)</f>
        <v>23</v>
      </c>
      <c r="F11" s="16">
        <f>IF(ISBLANK(Rezultati!J5),"",Rezultati!J5)</f>
        <v>30</v>
      </c>
      <c r="G11" s="16">
        <f>IF(ISBLANK(Rezultati!K5),"",Rezultati!K5)</f>
      </c>
      <c r="H11" s="77">
        <f>IF(ISBLANK(Rezultati!L5),"",Rezultati!L5)</f>
        <v>63</v>
      </c>
      <c r="I11" s="78" t="str">
        <f t="shared" si="0"/>
        <v>D</v>
      </c>
      <c r="J11" s="18"/>
      <c r="K11" s="18"/>
    </row>
    <row r="12" spans="1:11" ht="12.75">
      <c r="A12" s="70" t="str">
        <f>IF(ISBLANK(Rezultati!B6),"",Rezultati!B6)</f>
        <v>5/2018</v>
      </c>
      <c r="B12" s="71" t="str">
        <f>IF(ISBLANK(Rezultati!C6),"",Rezultati!C6)</f>
        <v>Rade Dašić</v>
      </c>
      <c r="C12" s="76">
        <f>IF(ISBLANK(Rezultati!D6),"",Rezultati!D6)</f>
        <v>5</v>
      </c>
      <c r="D12" s="16">
        <f>IF(ISBLANK(Rezultati!G6),"",Rezultati!G6)</f>
        <v>32</v>
      </c>
      <c r="E12" s="16">
        <f>IF(ISBLANK(Rezultati!H6),"",Rezultati!H6)</f>
      </c>
      <c r="F12" s="16">
        <f>IF(ISBLANK(Rezultati!J6),"",Rezultati!J6)</f>
        <v>35</v>
      </c>
      <c r="G12" s="16">
        <f>IF(ISBLANK(Rezultati!K6),"",Rezultati!K6)</f>
      </c>
      <c r="H12" s="77">
        <f>IF(ISBLANK(Rezultati!L6),"",Rezultati!L6)</f>
        <v>77</v>
      </c>
      <c r="I12" s="78" t="str">
        <f t="shared" si="0"/>
        <v>C</v>
      </c>
      <c r="J12" s="18"/>
      <c r="K12" s="18"/>
    </row>
    <row r="13" spans="1:11" ht="12.75">
      <c r="A13" s="70" t="str">
        <f>IF(ISBLANK(Rezultati!B7),"",Rezultati!B7)</f>
        <v>6/2018</v>
      </c>
      <c r="B13" s="71" t="str">
        <f>IF(ISBLANK(Rezultati!C7),"",Rezultati!C7)</f>
        <v>Jasmin Marković</v>
      </c>
      <c r="C13" s="76">
        <f>IF(ISBLANK(Rezultati!D7),"",Rezultati!D7)</f>
        <v>5</v>
      </c>
      <c r="D13" s="16">
        <f>IF(ISBLANK(Rezultati!G7),"",Rezultati!G7)</f>
        <v>26</v>
      </c>
      <c r="E13" s="16">
        <f>IF(ISBLANK(Rezultati!H7),"",Rezultati!H7)</f>
        <v>44</v>
      </c>
      <c r="F13" s="16">
        <f>IF(ISBLANK(Rezultati!J7),"",Rezultati!J7)</f>
        <v>32</v>
      </c>
      <c r="G13" s="16">
        <f>IF(ISBLANK(Rezultati!K7),"",Rezultati!K7)</f>
      </c>
      <c r="H13" s="77">
        <f>IF(ISBLANK(Rezultati!L7),"",Rezultati!L7)</f>
        <v>86</v>
      </c>
      <c r="I13" s="78" t="str">
        <f t="shared" si="0"/>
        <v>B</v>
      </c>
      <c r="J13" s="18"/>
      <c r="K13" s="18"/>
    </row>
    <row r="14" spans="1:11" ht="12.75">
      <c r="A14" s="70" t="str">
        <f>IF(ISBLANK(Rezultati!B8),"",Rezultati!B8)</f>
        <v>7/2018</v>
      </c>
      <c r="B14" s="71" t="str">
        <f>IF(ISBLANK(Rezultati!C8),"",Rezultati!C8)</f>
        <v>Miljan Vlahović</v>
      </c>
      <c r="C14" s="76">
        <f>IF(ISBLANK(Rezultati!D8),"",Rezultati!D8)</f>
        <v>5</v>
      </c>
      <c r="D14" s="16">
        <f>IF(ISBLANK(Rezultati!G8),"",Rezultati!G8)</f>
        <v>28</v>
      </c>
      <c r="E14" s="16">
        <f>IF(ISBLANK(Rezultati!H8),"",Rezultati!H8)</f>
      </c>
      <c r="F14" s="16">
        <f>IF(ISBLANK(Rezultati!J8),"",Rezultati!J8)</f>
        <v>24</v>
      </c>
      <c r="G14" s="16">
        <f>IF(ISBLANK(Rezultati!K8),"",Rezultati!K8)</f>
      </c>
      <c r="H14" s="77">
        <f>IF(ISBLANK(Rezultati!L8),"",Rezultati!L8)</f>
        <v>62</v>
      </c>
      <c r="I14" s="78" t="str">
        <f t="shared" si="0"/>
        <v>D</v>
      </c>
      <c r="J14" s="18"/>
      <c r="K14" s="18"/>
    </row>
    <row r="15" spans="1:11" ht="12.75">
      <c r="A15" s="70" t="str">
        <f>IF(ISBLANK(Rezultati!B9),"",Rezultati!B9)</f>
        <v>8/2018</v>
      </c>
      <c r="B15" s="71" t="str">
        <f>IF(ISBLANK(Rezultati!C9),"",Rezultati!C9)</f>
        <v>Alis Musić</v>
      </c>
      <c r="C15" s="76">
        <f>IF(ISBLANK(Rezultati!D9),"",Rezultati!D9)</f>
        <v>5</v>
      </c>
      <c r="D15" s="16">
        <f>IF(ISBLANK(Rezultati!G9),"",Rezultati!G9)</f>
        <v>33</v>
      </c>
      <c r="E15" s="16">
        <f>IF(ISBLANK(Rezultati!H9),"",Rezultati!H9)</f>
      </c>
      <c r="F15" s="16">
        <f>IF(ISBLANK(Rezultati!J9),"",Rezultati!J9)</f>
        <v>30</v>
      </c>
      <c r="G15" s="16">
        <f>IF(ISBLANK(Rezultati!K9),"",Rezultati!K9)</f>
      </c>
      <c r="H15" s="77">
        <f>IF(ISBLANK(Rezultati!L9),"",Rezultati!L9)</f>
        <v>73</v>
      </c>
      <c r="I15" s="78" t="str">
        <f t="shared" si="0"/>
        <v>C</v>
      </c>
      <c r="J15" s="18"/>
      <c r="K15" s="18"/>
    </row>
    <row r="16" spans="1:11" ht="12.75">
      <c r="A16" s="70" t="str">
        <f>IF(ISBLANK(Rezultati!B10),"",Rezultati!B10)</f>
        <v>9/2018</v>
      </c>
      <c r="B16" s="71" t="str">
        <f>IF(ISBLANK(Rezultati!C10),"",Rezultati!C10)</f>
        <v>Matija Tijanić</v>
      </c>
      <c r="C16" s="76">
        <f>IF(ISBLANK(Rezultati!D10),"",Rezultati!D10)</f>
        <v>5</v>
      </c>
      <c r="D16" s="16">
        <f>IF(ISBLANK(Rezultati!G10),"",Rezultati!G10)</f>
        <v>15</v>
      </c>
      <c r="E16" s="16">
        <f>IF(ISBLANK(Rezultati!H10),"",Rezultati!H10)</f>
        <v>30</v>
      </c>
      <c r="F16" s="16">
        <f>IF(ISBLANK(Rezultati!J10),"",Rezultati!J10)</f>
        <v>11</v>
      </c>
      <c r="G16" s="16">
        <f>IF(ISBLANK(Rezultati!K10),"",Rezultati!K10)</f>
      </c>
      <c r="H16" s="77">
        <f>IF(ISBLANK(Rezultati!L10),"",Rezultati!L10)</f>
        <v>51</v>
      </c>
      <c r="I16" s="78" t="str">
        <f t="shared" si="0"/>
        <v>E</v>
      </c>
      <c r="J16" s="18"/>
      <c r="K16" s="18"/>
    </row>
    <row r="17" spans="1:11" ht="12.75">
      <c r="A17" s="70" t="str">
        <f>IF(ISBLANK(Rezultati!B11),"",Rezultati!B11)</f>
        <v>10/2018</v>
      </c>
      <c r="B17" s="71" t="str">
        <f>IF(ISBLANK(Rezultati!C11),"",Rezultati!C11)</f>
        <v>Luka Bandović</v>
      </c>
      <c r="C17" s="76">
        <f>IF(ISBLANK(Rezultati!D11),"",Rezultati!D11)</f>
        <v>5</v>
      </c>
      <c r="D17" s="16">
        <f>IF(ISBLANK(Rezultati!G11),"",Rezultati!G11)</f>
        <v>18</v>
      </c>
      <c r="E17" s="16">
        <f>IF(ISBLANK(Rezultati!H11),"",Rezultati!H11)</f>
      </c>
      <c r="F17" s="16">
        <f>IF(ISBLANK(Rezultati!J11),"",Rezultati!J11)</f>
        <v>26</v>
      </c>
      <c r="G17" s="16">
        <f>IF(ISBLANK(Rezultati!K11),"",Rezultati!K11)</f>
      </c>
      <c r="H17" s="77">
        <f>IF(ISBLANK(Rezultati!L11),"",Rezultati!L11)</f>
        <v>54</v>
      </c>
      <c r="I17" s="78" t="str">
        <f t="shared" si="0"/>
        <v>E</v>
      </c>
      <c r="J17" s="18"/>
      <c r="K17" s="18"/>
    </row>
    <row r="18" spans="1:11" ht="12.75">
      <c r="A18" s="70" t="str">
        <f>IF(ISBLANK(Rezultati!B12),"",Rezultati!B12)</f>
        <v>11/2018</v>
      </c>
      <c r="B18" s="71" t="str">
        <f>IF(ISBLANK(Rezultati!C12),"",Rezultati!C12)</f>
        <v>Marina Vojinović</v>
      </c>
      <c r="C18" s="76">
        <f>IF(ISBLANK(Rezultati!D12),"",Rezultati!D12)</f>
        <v>5</v>
      </c>
      <c r="D18" s="16">
        <f>IF(ISBLANK(Rezultati!G12),"",Rezultati!G12)</f>
        <v>14</v>
      </c>
      <c r="E18" s="16">
        <f>IF(ISBLANK(Rezultati!H12),"",Rezultati!H12)</f>
        <v>30</v>
      </c>
      <c r="F18" s="16">
        <f>IF(ISBLANK(Rezultati!J12),"",Rezultati!J12)</f>
        <v>20</v>
      </c>
      <c r="G18" s="16">
        <f>IF(ISBLANK(Rezultati!K12),"",Rezultati!K12)</f>
      </c>
      <c r="H18" s="77">
        <f>IF(ISBLANK(Rezultati!L12),"",Rezultati!L12)</f>
        <v>60</v>
      </c>
      <c r="I18" s="78" t="str">
        <f t="shared" si="0"/>
        <v>D</v>
      </c>
      <c r="J18" s="18"/>
      <c r="K18" s="18"/>
    </row>
    <row r="19" spans="1:11" ht="12.75">
      <c r="A19" s="70" t="str">
        <f>IF(ISBLANK(Rezultati!B13),"",Rezultati!B13)</f>
        <v>12/2018</v>
      </c>
      <c r="B19" s="71" t="str">
        <f>IF(ISBLANK(Rezultati!C13),"",Rezultati!C13)</f>
        <v>Jasmina Banda</v>
      </c>
      <c r="C19" s="76">
        <f>IF(ISBLANK(Rezultati!D13),"",Rezultati!D13)</f>
      </c>
      <c r="D19" s="16">
        <f>IF(ISBLANK(Rezultati!G13),"",Rezultati!G13)</f>
      </c>
      <c r="E19" s="16">
        <f>IF(ISBLANK(Rezultati!H13),"",Rezultati!H13)</f>
        <v>9</v>
      </c>
      <c r="F19" s="16">
        <f>IF(ISBLANK(Rezultati!J13),"",Rezultati!J13)</f>
      </c>
      <c r="G19" s="16">
        <f>IF(ISBLANK(Rezultati!K13),"",Rezultati!K13)</f>
      </c>
      <c r="H19" s="77">
        <f>IF(ISBLANK(Rezultati!L13),"",Rezultati!L13)</f>
        <v>13</v>
      </c>
      <c r="I19" s="78" t="str">
        <f t="shared" si="0"/>
        <v>F</v>
      </c>
      <c r="J19" s="18"/>
      <c r="K19" s="18"/>
    </row>
    <row r="20" spans="1:11" ht="12.75">
      <c r="A20" s="70" t="str">
        <f>IF(ISBLANK(Rezultati!B14),"",Rezultati!B14)</f>
        <v>13/2018</v>
      </c>
      <c r="B20" s="71" t="str">
        <f>IF(ISBLANK(Rezultati!C14),"",Rezultati!C14)</f>
        <v>Adela Kolić</v>
      </c>
      <c r="C20" s="76">
        <f>IF(ISBLANK(Rezultati!D14),"",Rezultati!D14)</f>
      </c>
      <c r="D20" s="16">
        <f>IF(ISBLANK(Rezultati!G14),"",Rezultati!G14)</f>
      </c>
      <c r="E20" s="16">
        <f>IF(ISBLANK(Rezultati!H14),"",Rezultati!H14)</f>
        <v>6</v>
      </c>
      <c r="F20" s="16">
        <f>IF(ISBLANK(Rezultati!J14),"",Rezultati!J14)</f>
      </c>
      <c r="G20" s="16">
        <f>IF(ISBLANK(Rezultati!K14),"",Rezultati!K14)</f>
      </c>
      <c r="H20" s="77">
        <f>IF(ISBLANK(Rezultati!L14),"",Rezultati!L14)</f>
        <v>10</v>
      </c>
      <c r="I20" s="78" t="str">
        <f t="shared" si="0"/>
        <v>F</v>
      </c>
      <c r="J20" s="18"/>
      <c r="K20" s="18"/>
    </row>
    <row r="21" spans="1:11" ht="12.75">
      <c r="A21" s="70" t="str">
        <f>IF(ISBLANK(Rezultati!B15),"",Rezultati!B15)</f>
        <v>14/2018</v>
      </c>
      <c r="B21" s="71" t="str">
        <f>IF(ISBLANK(Rezultati!C15),"",Rezultati!C15)</f>
        <v>Nikolina Filipović</v>
      </c>
      <c r="C21" s="76">
        <f>IF(ISBLANK(Rezultati!D15),"",Rezultati!D15)</f>
        <v>5</v>
      </c>
      <c r="D21" s="16">
        <f>IF(ISBLANK(Rezultati!G15),"",Rezultati!G15)</f>
        <v>28</v>
      </c>
      <c r="E21" s="16">
        <f>IF(ISBLANK(Rezultati!H15),"",Rezultati!H15)</f>
      </c>
      <c r="F21" s="16">
        <f>IF(ISBLANK(Rezultati!J15),"",Rezultati!J15)</f>
        <v>23</v>
      </c>
      <c r="G21" s="16">
        <f>IF(ISBLANK(Rezultati!K15),"",Rezultati!K15)</f>
      </c>
      <c r="H21" s="77">
        <f>IF(ISBLANK(Rezultati!L15),"",Rezultati!L15)</f>
        <v>60</v>
      </c>
      <c r="I21" s="78" t="str">
        <f t="shared" si="0"/>
        <v>D</v>
      </c>
      <c r="J21" s="18"/>
      <c r="K21" s="18"/>
    </row>
    <row r="22" spans="1:11" ht="12.75">
      <c r="A22" s="70" t="str">
        <f>IF(ISBLANK(Rezultati!B16),"",Rezultati!B16)</f>
        <v>15/2018</v>
      </c>
      <c r="B22" s="71" t="str">
        <f>IF(ISBLANK(Rezultati!C16),"",Rezultati!C16)</f>
        <v>Alina Nikočević</v>
      </c>
      <c r="C22" s="76">
        <f>IF(ISBLANK(Rezultati!D16),"",Rezultati!D16)</f>
        <v>5</v>
      </c>
      <c r="D22" s="16">
        <f>IF(ISBLANK(Rezultati!G16),"",Rezultati!G16)</f>
        <v>21</v>
      </c>
      <c r="E22" s="16">
        <f>IF(ISBLANK(Rezultati!H16),"",Rezultati!H16)</f>
        <v>41</v>
      </c>
      <c r="F22" s="16">
        <f>IF(ISBLANK(Rezultati!J16),"",Rezultati!J16)</f>
        <v>35</v>
      </c>
      <c r="G22" s="16">
        <f>IF(ISBLANK(Rezultati!K16),"",Rezultati!K16)</f>
      </c>
      <c r="H22" s="77">
        <f>IF(ISBLANK(Rezultati!L16),"",Rezultati!L16)</f>
        <v>86</v>
      </c>
      <c r="I22" s="78" t="str">
        <f t="shared" si="0"/>
        <v>B</v>
      </c>
      <c r="J22" s="18"/>
      <c r="K22" s="18"/>
    </row>
    <row r="23" spans="1:11" ht="12.75">
      <c r="A23" s="70" t="str">
        <f>IF(ISBLANK(Rezultati!B17),"",Rezultati!B17)</f>
        <v>16/2018</v>
      </c>
      <c r="B23" s="71" t="str">
        <f>IF(ISBLANK(Rezultati!C17),"",Rezultati!C17)</f>
        <v>Kenan Gredić</v>
      </c>
      <c r="C23" s="76">
        <f>IF(ISBLANK(Rezultati!D17),"",Rezultati!D17)</f>
      </c>
      <c r="D23" s="16">
        <f>IF(ISBLANK(Rezultati!G17),"",Rezultati!G17)</f>
        <v>0</v>
      </c>
      <c r="E23" s="16">
        <f>IF(ISBLANK(Rezultati!H17),"",Rezultati!H17)</f>
        <v>3</v>
      </c>
      <c r="F23" s="16">
        <f>IF(ISBLANK(Rezultati!J17),"",Rezultati!J17)</f>
        <v>0</v>
      </c>
      <c r="G23" s="16">
        <f>IF(ISBLANK(Rezultati!K17),"",Rezultati!K17)</f>
      </c>
      <c r="H23" s="77">
        <f>IF(ISBLANK(Rezultati!L17),"",Rezultati!L17)</f>
        <v>8</v>
      </c>
      <c r="I23" s="78" t="str">
        <f t="shared" si="0"/>
        <v>F</v>
      </c>
      <c r="J23" s="18"/>
      <c r="K23" s="18"/>
    </row>
    <row r="24" spans="1:11" ht="12.75">
      <c r="A24" s="70" t="str">
        <f>IF(ISBLANK(Rezultati!B18),"",Rezultati!B18)</f>
        <v>17/2018</v>
      </c>
      <c r="B24" s="71" t="str">
        <f>IF(ISBLANK(Rezultati!C18),"",Rezultati!C18)</f>
        <v>Kristina Bojičić</v>
      </c>
      <c r="C24" s="76">
        <f>IF(ISBLANK(Rezultati!D18),"",Rezultati!D18)</f>
        <v>5</v>
      </c>
      <c r="D24" s="16">
        <f>IF(ISBLANK(Rezultati!G18),"",Rezultati!G18)</f>
        <v>42</v>
      </c>
      <c r="E24" s="16">
        <f>IF(ISBLANK(Rezultati!H18),"",Rezultati!H18)</f>
      </c>
      <c r="F24" s="16">
        <f>IF(ISBLANK(Rezultati!J18),"",Rezultati!J18)</f>
        <v>29</v>
      </c>
      <c r="G24" s="16">
        <f>IF(ISBLANK(Rezultati!K18),"",Rezultati!K18)</f>
      </c>
      <c r="H24" s="77">
        <f>IF(ISBLANK(Rezultati!L18),"",Rezultati!L18)</f>
        <v>81</v>
      </c>
      <c r="I24" s="78" t="str">
        <f t="shared" si="0"/>
        <v>B</v>
      </c>
      <c r="J24" s="18"/>
      <c r="K24" s="18"/>
    </row>
    <row r="25" spans="1:11" ht="12.75">
      <c r="A25" s="70" t="str">
        <f>IF(ISBLANK(Rezultati!B19),"",Rezultati!B19)</f>
        <v>18/2018</v>
      </c>
      <c r="B25" s="71" t="str">
        <f>IF(ISBLANK(Rezultati!C19),"",Rezultati!C19)</f>
        <v>Anja Stamatović</v>
      </c>
      <c r="C25" s="76">
        <f>IF(ISBLANK(Rezultati!D19),"",Rezultati!D19)</f>
        <v>5</v>
      </c>
      <c r="D25" s="16">
        <f>IF(ISBLANK(Rezultati!G19),"",Rezultati!G19)</f>
        <v>31</v>
      </c>
      <c r="E25" s="16">
        <f>IF(ISBLANK(Rezultati!H19),"",Rezultati!H19)</f>
      </c>
      <c r="F25" s="16">
        <f>IF(ISBLANK(Rezultati!J19),"",Rezultati!J19)</f>
        <v>29</v>
      </c>
      <c r="G25" s="16">
        <f>IF(ISBLANK(Rezultati!K19),"",Rezultati!K19)</f>
      </c>
      <c r="H25" s="77">
        <f>IF(ISBLANK(Rezultati!L19),"",Rezultati!L19)</f>
        <v>70</v>
      </c>
      <c r="I25" s="78" t="str">
        <f t="shared" si="0"/>
        <v>C</v>
      </c>
      <c r="J25" s="18"/>
      <c r="K25" s="18"/>
    </row>
    <row r="26" spans="1:11" ht="12.75">
      <c r="A26" s="70" t="str">
        <f>IF(ISBLANK(Rezultati!B20),"",Rezultati!B20)</f>
        <v>19/2018</v>
      </c>
      <c r="B26" s="71" t="str">
        <f>IF(ISBLANK(Rezultati!C20),"",Rezultati!C20)</f>
        <v>Anica Spasojević</v>
      </c>
      <c r="C26" s="76">
        <f>IF(ISBLANK(Rezultati!D20),"",Rezultati!D20)</f>
      </c>
      <c r="D26" s="16">
        <f>IF(ISBLANK(Rezultati!G20),"",Rezultati!G20)</f>
      </c>
      <c r="E26" s="16">
        <f>IF(ISBLANK(Rezultati!H20),"",Rezultati!H20)</f>
      </c>
      <c r="F26" s="16">
        <f>IF(ISBLANK(Rezultati!J20),"",Rezultati!J20)</f>
      </c>
      <c r="G26" s="16">
        <f>IF(ISBLANK(Rezultati!K20),"",Rezultati!K20)</f>
      </c>
      <c r="H26" s="77">
        <f>IF(ISBLANK(Rezultati!L20),"",Rezultati!L20)</f>
        <v>0</v>
      </c>
      <c r="I26" s="78" t="str">
        <f t="shared" si="0"/>
        <v>-</v>
      </c>
      <c r="J26" s="18"/>
      <c r="K26" s="18"/>
    </row>
    <row r="27" spans="1:11" ht="12.75">
      <c r="A27" s="70" t="str">
        <f>IF(ISBLANK(Rezultati!B21),"",Rezultati!B21)</f>
        <v>20/2018</v>
      </c>
      <c r="B27" s="71" t="str">
        <f>IF(ISBLANK(Rezultati!C21),"",Rezultati!C21)</f>
        <v>Vasilije Dragnić</v>
      </c>
      <c r="C27" s="76">
        <f>IF(ISBLANK(Rezultati!D21),"",Rezultati!D21)</f>
        <v>5</v>
      </c>
      <c r="D27" s="16">
        <f>IF(ISBLANK(Rezultati!G21),"",Rezultati!G21)</f>
        <v>18</v>
      </c>
      <c r="E27" s="16">
        <f>IF(ISBLANK(Rezultati!H21),"",Rezultati!H21)</f>
        <v>28</v>
      </c>
      <c r="F27" s="16">
        <f>IF(ISBLANK(Rezultati!J21),"",Rezultati!J21)</f>
        <v>30</v>
      </c>
      <c r="G27" s="16">
        <f>IF(ISBLANK(Rezultati!K21),"",Rezultati!K21)</f>
      </c>
      <c r="H27" s="77">
        <f>IF(ISBLANK(Rezultati!L21),"",Rezultati!L21)</f>
        <v>68</v>
      </c>
      <c r="I27" s="78" t="str">
        <f t="shared" si="0"/>
        <v>D</v>
      </c>
      <c r="J27" s="18"/>
      <c r="K27" s="18"/>
    </row>
    <row r="28" spans="1:11" ht="12.75">
      <c r="A28" s="70" t="str">
        <f>IF(ISBLANK(Rezultati!B22),"",Rezultati!B22)</f>
        <v>21/2018</v>
      </c>
      <c r="B28" s="71" t="str">
        <f>IF(ISBLANK(Rezultati!C22),"",Rezultati!C22)</f>
        <v>Vuk Radović</v>
      </c>
      <c r="C28" s="76">
        <f>IF(ISBLANK(Rezultati!D22),"",Rezultati!D22)</f>
      </c>
      <c r="D28" s="16">
        <f>IF(ISBLANK(Rezultati!G22),"",Rezultati!G22)</f>
      </c>
      <c r="E28" s="16">
        <f>IF(ISBLANK(Rezultati!H22),"",Rezultati!H22)</f>
      </c>
      <c r="F28" s="16">
        <f>IF(ISBLANK(Rezultati!J22),"",Rezultati!J22)</f>
      </c>
      <c r="G28" s="16">
        <f>IF(ISBLANK(Rezultati!K22),"",Rezultati!K22)</f>
      </c>
      <c r="H28" s="77">
        <f>IF(ISBLANK(Rezultati!L22),"",Rezultati!L22)</f>
        <v>0</v>
      </c>
      <c r="I28" s="78" t="str">
        <f t="shared" si="0"/>
        <v>-</v>
      </c>
      <c r="J28" s="18"/>
      <c r="K28" s="18"/>
    </row>
    <row r="29" spans="1:11" ht="12.75">
      <c r="A29" s="70" t="str">
        <f>IF(ISBLANK(Rezultati!B23),"",Rezultati!B23)</f>
        <v>22/2018</v>
      </c>
      <c r="B29" s="71" t="str">
        <f>IF(ISBLANK(Rezultati!C23),"",Rezultati!C23)</f>
        <v>Nikodin Peković</v>
      </c>
      <c r="C29" s="76">
        <f>IF(ISBLANK(Rezultati!D23),"",Rezultati!D23)</f>
        <v>5</v>
      </c>
      <c r="D29" s="16">
        <f>IF(ISBLANK(Rezultati!G23),"",Rezultati!G23)</f>
        <v>15</v>
      </c>
      <c r="E29" s="16">
        <f>IF(ISBLANK(Rezultati!H23),"",Rezultati!H23)</f>
        <v>26</v>
      </c>
      <c r="F29" s="16">
        <f>IF(ISBLANK(Rezultati!J23),"",Rezultati!J23)</f>
        <v>16</v>
      </c>
      <c r="G29" s="16">
        <f>IF(ISBLANK(Rezultati!K23),"",Rezultati!K23)</f>
      </c>
      <c r="H29" s="77">
        <f>IF(ISBLANK(Rezultati!L23),"",Rezultati!L23)</f>
        <v>52</v>
      </c>
      <c r="I29" s="78" t="str">
        <f t="shared" si="0"/>
        <v>E</v>
      </c>
      <c r="J29" s="18"/>
      <c r="K29" s="18"/>
    </row>
    <row r="30" spans="1:11" ht="12.75">
      <c r="A30" s="70" t="str">
        <f>IF(ISBLANK(Rezultati!B24),"",Rezultati!B24)</f>
        <v>23/2018</v>
      </c>
      <c r="B30" s="71" t="str">
        <f>IF(ISBLANK(Rezultati!C24),"",Rezultati!C24)</f>
        <v>Bogdan Šćekić</v>
      </c>
      <c r="C30" s="76">
        <f>IF(ISBLANK(Rezultati!D24),"",Rezultati!D24)</f>
        <v>5</v>
      </c>
      <c r="D30" s="16">
        <f>IF(ISBLANK(Rezultati!G24),"",Rezultati!G24)</f>
        <v>20</v>
      </c>
      <c r="E30" s="16">
        <f>IF(ISBLANK(Rezultati!H24),"",Rezultati!H24)</f>
        <v>32</v>
      </c>
      <c r="F30" s="16">
        <f>IF(ISBLANK(Rezultati!J24),"",Rezultati!J24)</f>
        <v>23</v>
      </c>
      <c r="G30" s="16">
        <f>IF(ISBLANK(Rezultati!K24),"",Rezultati!K24)</f>
      </c>
      <c r="H30" s="77">
        <f>IF(ISBLANK(Rezultati!L24),"",Rezultati!L24)</f>
        <v>65</v>
      </c>
      <c r="I30" s="78" t="str">
        <f t="shared" si="0"/>
        <v>D</v>
      </c>
      <c r="J30" s="18"/>
      <c r="K30" s="18"/>
    </row>
    <row r="31" spans="1:11" ht="12.75">
      <c r="A31" s="70" t="str">
        <f>IF(ISBLANK(Rezultati!B25),"",Rezultati!B25)</f>
        <v>24/2018</v>
      </c>
      <c r="B31" s="71" t="str">
        <f>IF(ISBLANK(Rezultati!C25),"",Rezultati!C25)</f>
        <v>Božidar Babić</v>
      </c>
      <c r="C31" s="76">
        <f>IF(ISBLANK(Rezultati!D25),"",Rezultati!D25)</f>
      </c>
      <c r="D31" s="16">
        <f>IF(ISBLANK(Rezultati!G25),"",Rezultati!G25)</f>
      </c>
      <c r="E31" s="16">
        <f>IF(ISBLANK(Rezultati!H25),"",Rezultati!H25)</f>
        <v>13</v>
      </c>
      <c r="F31" s="16">
        <f>IF(ISBLANK(Rezultati!J25),"",Rezultati!J25)</f>
      </c>
      <c r="G31" s="16">
        <f>IF(ISBLANK(Rezultati!K25),"",Rezultati!K25)</f>
      </c>
      <c r="H31" s="77">
        <f>IF(ISBLANK(Rezultati!L25),"",Rezultati!L25)</f>
        <v>13</v>
      </c>
      <c r="I31" s="78" t="str">
        <f t="shared" si="0"/>
        <v>F</v>
      </c>
      <c r="J31" s="18"/>
      <c r="K31" s="18"/>
    </row>
    <row r="32" spans="1:11" ht="12.75">
      <c r="A32" s="70" t="str">
        <f>IF(ISBLANK(Rezultati!B26),"",Rezultati!B26)</f>
        <v>25/2018</v>
      </c>
      <c r="B32" s="71" t="str">
        <f>IF(ISBLANK(Rezultati!C26),"",Rezultati!C26)</f>
        <v>Emil Nikičić</v>
      </c>
      <c r="C32" s="76">
        <f>IF(ISBLANK(Rezultati!D26),"",Rezultati!D26)</f>
        <v>5</v>
      </c>
      <c r="D32" s="16">
        <f>IF(ISBLANK(Rezultati!G26),"",Rezultati!G26)</f>
        <v>14</v>
      </c>
      <c r="E32" s="16">
        <f>IF(ISBLANK(Rezultati!H26),"",Rezultati!H26)</f>
        <v>15</v>
      </c>
      <c r="F32" s="16">
        <f>IF(ISBLANK(Rezultati!J26),"",Rezultati!J26)</f>
        <v>29</v>
      </c>
      <c r="G32" s="16">
        <f>IF(ISBLANK(Rezultati!K26),"",Rezultati!K26)</f>
      </c>
      <c r="H32" s="77">
        <f>IF(ISBLANK(Rezultati!L26),"",Rezultati!L26)</f>
        <v>54</v>
      </c>
      <c r="I32" s="78" t="str">
        <f t="shared" si="0"/>
        <v>E</v>
      </c>
      <c r="J32" s="18"/>
      <c r="K32" s="18"/>
    </row>
    <row r="33" spans="1:11" ht="12.75">
      <c r="A33" s="70" t="str">
        <f>IF(ISBLANK(Rezultati!B27),"",Rezultati!B27)</f>
        <v>27/2018</v>
      </c>
      <c r="B33" s="71" t="str">
        <f>IF(ISBLANK(Rezultati!C27),"",Rezultati!C27)</f>
        <v>Ognjen Vukotić</v>
      </c>
      <c r="C33" s="76">
        <f>IF(ISBLANK(Rezultati!D27),"",Rezultati!D27)</f>
        <v>5</v>
      </c>
      <c r="D33" s="16">
        <f>IF(ISBLANK(Rezultati!G27),"",Rezultati!G27)</f>
        <v>9</v>
      </c>
      <c r="E33" s="16">
        <f>IF(ISBLANK(Rezultati!H27),"",Rezultati!H27)</f>
        <v>42</v>
      </c>
      <c r="F33" s="16">
        <f>IF(ISBLANK(Rezultati!J27),"",Rezultati!J27)</f>
        <v>12</v>
      </c>
      <c r="G33" s="16">
        <f>IF(ISBLANK(Rezultati!K27),"",Rezultati!K27)</f>
      </c>
      <c r="H33" s="77">
        <f>IF(ISBLANK(Rezultati!L27),"",Rezultati!L27)</f>
        <v>64</v>
      </c>
      <c r="I33" s="78" t="str">
        <f t="shared" si="0"/>
        <v>D</v>
      </c>
      <c r="J33" s="18"/>
      <c r="K33" s="18"/>
    </row>
    <row r="34" spans="1:11" ht="12.75">
      <c r="A34" s="70" t="str">
        <f>IF(ISBLANK(Rezultati!B28),"",Rezultati!B28)</f>
        <v>28/2018</v>
      </c>
      <c r="B34" s="71" t="str">
        <f>IF(ISBLANK(Rezultati!C28),"",Rezultati!C28)</f>
        <v>Božidar Milošević</v>
      </c>
      <c r="C34" s="76">
        <f>IF(ISBLANK(Rezultati!D28),"",Rezultati!D28)</f>
        <v>5</v>
      </c>
      <c r="D34" s="16">
        <f>IF(ISBLANK(Rezultati!G28),"",Rezultati!G28)</f>
        <v>4</v>
      </c>
      <c r="E34" s="16">
        <f>IF(ISBLANK(Rezultati!H28),"",Rezultati!H28)</f>
        <v>17</v>
      </c>
      <c r="F34" s="16">
        <f>IF(ISBLANK(Rezultati!J28),"",Rezultati!J28)</f>
        <v>7</v>
      </c>
      <c r="G34" s="16">
        <f>IF(ISBLANK(Rezultati!K28),"",Rezultati!K28)</f>
      </c>
      <c r="H34" s="77">
        <f>IF(ISBLANK(Rezultati!L28),"",Rezultati!L28)</f>
        <v>34</v>
      </c>
      <c r="I34" s="78" t="str">
        <f t="shared" si="0"/>
        <v>F</v>
      </c>
      <c r="J34" s="18"/>
      <c r="K34" s="18"/>
    </row>
    <row r="35" spans="1:11" ht="12.75">
      <c r="A35" s="70" t="str">
        <f>IF(ISBLANK(Rezultati!B29),"",Rezultati!B29)</f>
        <v>29/2018</v>
      </c>
      <c r="B35" s="71" t="str">
        <f>IF(ISBLANK(Rezultati!C29),"",Rezultati!C29)</f>
        <v>Bojan Ćetković</v>
      </c>
      <c r="C35" s="76">
        <f>IF(ISBLANK(Rezultati!D29),"",Rezultati!D29)</f>
      </c>
      <c r="D35" s="16">
        <f>IF(ISBLANK(Rezultati!G29),"",Rezultati!G29)</f>
      </c>
      <c r="E35" s="16">
        <f>IF(ISBLANK(Rezultati!H29),"",Rezultati!H29)</f>
      </c>
      <c r="F35" s="16">
        <f>IF(ISBLANK(Rezultati!J29),"",Rezultati!J29)</f>
      </c>
      <c r="G35" s="16">
        <f>IF(ISBLANK(Rezultati!K29),"",Rezultati!K29)</f>
      </c>
      <c r="H35" s="77">
        <f>IF(ISBLANK(Rezultati!L29),"",Rezultati!L29)</f>
        <v>4</v>
      </c>
      <c r="I35" s="78" t="str">
        <f t="shared" si="0"/>
        <v>F</v>
      </c>
      <c r="J35" s="18"/>
      <c r="K35" s="18"/>
    </row>
    <row r="36" spans="1:11" ht="12.75">
      <c r="A36" s="70" t="str">
        <f>IF(ISBLANK(Rezultati!B30),"",Rezultati!B30)</f>
        <v>30/2018</v>
      </c>
      <c r="B36" s="71" t="str">
        <f>IF(ISBLANK(Rezultati!C30),"",Rezultati!C30)</f>
        <v>Dejan Vujović</v>
      </c>
      <c r="C36" s="76">
        <f>IF(ISBLANK(Rezultati!D30),"",Rezultati!D30)</f>
      </c>
      <c r="D36" s="16">
        <f>IF(ISBLANK(Rezultati!G30),"",Rezultati!G30)</f>
      </c>
      <c r="E36" s="16">
        <f>IF(ISBLANK(Rezultati!H30),"",Rezultati!H30)</f>
      </c>
      <c r="F36" s="16">
        <f>IF(ISBLANK(Rezultati!J30),"",Rezultati!J30)</f>
      </c>
      <c r="G36" s="16">
        <f>IF(ISBLANK(Rezultati!K30),"",Rezultati!K30)</f>
      </c>
      <c r="H36" s="77">
        <f>IF(ISBLANK(Rezultati!L30),"",Rezultati!L30)</f>
        <v>5</v>
      </c>
      <c r="I36" s="78" t="str">
        <f t="shared" si="0"/>
        <v>F</v>
      </c>
      <c r="J36" s="18"/>
      <c r="K36" s="18"/>
    </row>
    <row r="37" spans="1:11" ht="12.75">
      <c r="A37" s="70" t="str">
        <f>IF(ISBLANK(Rezultati!B31),"",Rezultati!B31)</f>
        <v>31/2018</v>
      </c>
      <c r="B37" s="71" t="str">
        <f>IF(ISBLANK(Rezultati!C31),"",Rezultati!C31)</f>
        <v>Kristina Vidović</v>
      </c>
      <c r="C37" s="76">
        <f>IF(ISBLANK(Rezultati!D31),"",Rezultati!D31)</f>
        <v>5</v>
      </c>
      <c r="D37" s="16">
        <f>IF(ISBLANK(Rezultati!G31),"",Rezultati!G31)</f>
        <v>20</v>
      </c>
      <c r="E37" s="16">
        <f>IF(ISBLANK(Rezultati!H31),"",Rezultati!H31)</f>
        <v>39</v>
      </c>
      <c r="F37" s="16">
        <f>IF(ISBLANK(Rezultati!J31),"",Rezultati!J31)</f>
      </c>
      <c r="G37" s="16">
        <f>IF(ISBLANK(Rezultati!K31),"",Rezultati!K31)</f>
      </c>
      <c r="H37" s="77">
        <f>IF(ISBLANK(Rezultati!L31),"",Rezultati!L31)</f>
        <v>49</v>
      </c>
      <c r="I37" s="78" t="str">
        <f t="shared" si="0"/>
        <v>F</v>
      </c>
      <c r="J37" s="18"/>
      <c r="K37" s="18"/>
    </row>
    <row r="38" spans="1:11" ht="12.75">
      <c r="A38" s="70" t="str">
        <f>IF(ISBLANK(Rezultati!B32),"",Rezultati!B32)</f>
        <v>32/2018</v>
      </c>
      <c r="B38" s="71" t="str">
        <f>IF(ISBLANK(Rezultati!C32),"",Rezultati!C32)</f>
        <v>Luka Ćetković</v>
      </c>
      <c r="C38" s="76">
        <f>IF(ISBLANK(Rezultati!D32),"",Rezultati!D32)</f>
        <v>5</v>
      </c>
      <c r="D38" s="16">
        <f>IF(ISBLANK(Rezultati!G32),"",Rezultati!G32)</f>
        <v>35</v>
      </c>
      <c r="E38" s="16">
        <f>IF(ISBLANK(Rezultati!H32),"",Rezultati!H32)</f>
      </c>
      <c r="F38" s="16">
        <f>IF(ISBLANK(Rezultati!J32),"",Rezultati!J32)</f>
        <v>0</v>
      </c>
      <c r="G38" s="16">
        <f>IF(ISBLANK(Rezultati!K32),"",Rezultati!K32)</f>
      </c>
      <c r="H38" s="77">
        <f>IF(ISBLANK(Rezultati!L32),"",Rezultati!L32)</f>
        <v>45</v>
      </c>
      <c r="I38" s="78" t="str">
        <f t="shared" si="0"/>
        <v>F</v>
      </c>
      <c r="J38" s="18"/>
      <c r="K38" s="18"/>
    </row>
    <row r="39" spans="1:11" ht="12.75">
      <c r="A39" s="70" t="str">
        <f>IF(ISBLANK(Rezultati!B33),"",Rezultati!B33)</f>
        <v>33/2018</v>
      </c>
      <c r="B39" s="71" t="str">
        <f>IF(ISBLANK(Rezultati!C33),"",Rezultati!C33)</f>
        <v>Marko Ćetković</v>
      </c>
      <c r="C39" s="76">
        <f>IF(ISBLANK(Rezultati!D33),"",Rezultati!D33)</f>
        <v>5</v>
      </c>
      <c r="D39" s="16">
        <f>IF(ISBLANK(Rezultati!G33),"",Rezultati!G33)</f>
        <v>33</v>
      </c>
      <c r="E39" s="16">
        <f>IF(ISBLANK(Rezultati!H33),"",Rezultati!H33)</f>
      </c>
      <c r="F39" s="16">
        <f>IF(ISBLANK(Rezultati!J33),"",Rezultati!J33)</f>
        <v>10</v>
      </c>
      <c r="G39" s="16">
        <f>IF(ISBLANK(Rezultati!K33),"",Rezultati!K33)</f>
      </c>
      <c r="H39" s="77">
        <f>IF(ISBLANK(Rezultati!L33),"",Rezultati!L33)</f>
        <v>53</v>
      </c>
      <c r="I39" s="78" t="str">
        <f t="shared" si="0"/>
        <v>E</v>
      </c>
      <c r="J39" s="18"/>
      <c r="K39" s="18"/>
    </row>
    <row r="40" spans="1:11" ht="12.75">
      <c r="A40" s="70" t="str">
        <f>IF(ISBLANK(Rezultati!B34),"",Rezultati!B34)</f>
        <v>34/2018</v>
      </c>
      <c r="B40" s="71" t="str">
        <f>IF(ISBLANK(Rezultati!C34),"",Rezultati!C34)</f>
        <v>Adis Agović</v>
      </c>
      <c r="C40" s="76">
        <f>IF(ISBLANK(Rezultati!D34),"",Rezultati!D34)</f>
        <v>5</v>
      </c>
      <c r="D40" s="16">
        <f>IF(ISBLANK(Rezultati!G34),"",Rezultati!G34)</f>
        <v>23</v>
      </c>
      <c r="E40" s="16">
        <f>IF(ISBLANK(Rezultati!H34),"",Rezultati!H34)</f>
      </c>
      <c r="F40" s="16">
        <f>IF(ISBLANK(Rezultati!J34),"",Rezultati!J34)</f>
        <v>17</v>
      </c>
      <c r="G40" s="16">
        <f>IF(ISBLANK(Rezultati!K34),"",Rezultati!K34)</f>
      </c>
      <c r="H40" s="77">
        <f>IF(ISBLANK(Rezultati!L34),"",Rezultati!L34)</f>
        <v>50</v>
      </c>
      <c r="I40" s="78" t="str">
        <f t="shared" si="0"/>
        <v>E</v>
      </c>
      <c r="J40" s="18"/>
      <c r="K40" s="18"/>
    </row>
    <row r="41" spans="1:11" ht="12.75">
      <c r="A41" s="70" t="str">
        <f>IF(ISBLANK(Rezultati!B35),"",Rezultati!B35)</f>
        <v>35/2018</v>
      </c>
      <c r="B41" s="71" t="str">
        <f>IF(ISBLANK(Rezultati!C35),"",Rezultati!C35)</f>
        <v>Boro Marković</v>
      </c>
      <c r="C41" s="76">
        <f>IF(ISBLANK(Rezultati!D35),"",Rezultati!D35)</f>
        <v>5</v>
      </c>
      <c r="D41" s="16">
        <f>IF(ISBLANK(Rezultati!G35),"",Rezultati!G35)</f>
        <v>26</v>
      </c>
      <c r="E41" s="16">
        <f>IF(ISBLANK(Rezultati!H35),"",Rezultati!H35)</f>
        <v>26</v>
      </c>
      <c r="F41" s="16">
        <f>IF(ISBLANK(Rezultati!J35),"",Rezultati!J35)</f>
        <v>17</v>
      </c>
      <c r="G41" s="16">
        <f>IF(ISBLANK(Rezultati!K35),"",Rezultati!K35)</f>
      </c>
      <c r="H41" s="77">
        <f>IF(ISBLANK(Rezultati!L35),"",Rezultati!L35)</f>
        <v>53</v>
      </c>
      <c r="I41" s="78" t="str">
        <f t="shared" si="0"/>
        <v>E</v>
      </c>
      <c r="J41" s="18"/>
      <c r="K41" s="18"/>
    </row>
    <row r="42" spans="1:11" ht="12.75">
      <c r="A42" s="70" t="str">
        <f>IF(ISBLANK(Rezultati!B36),"",Rezultati!B36)</f>
        <v>36/2018</v>
      </c>
      <c r="B42" s="71" t="str">
        <f>IF(ISBLANK(Rezultati!C36),"",Rezultati!C36)</f>
        <v>Miloš Bulajić</v>
      </c>
      <c r="C42" s="76">
        <f>IF(ISBLANK(Rezultati!D36),"",Rezultati!D36)</f>
        <v>5</v>
      </c>
      <c r="D42" s="16">
        <f>IF(ISBLANK(Rezultati!G36),"",Rezultati!G36)</f>
        <v>36</v>
      </c>
      <c r="E42" s="16">
        <f>IF(ISBLANK(Rezultati!H36),"",Rezultati!H36)</f>
      </c>
      <c r="F42" s="16">
        <f>IF(ISBLANK(Rezultati!J36),"",Rezultati!J36)</f>
        <v>15</v>
      </c>
      <c r="G42" s="16">
        <f>IF(ISBLANK(Rezultati!K36),"",Rezultati!K36)</f>
      </c>
      <c r="H42" s="77">
        <f>IF(ISBLANK(Rezultati!L36),"",Rezultati!L36)</f>
        <v>61</v>
      </c>
      <c r="I42" s="78" t="str">
        <f t="shared" si="0"/>
        <v>D</v>
      </c>
      <c r="J42" s="18"/>
      <c r="K42" s="18"/>
    </row>
    <row r="43" spans="1:11" ht="12.75">
      <c r="A43" s="70" t="str">
        <f>IF(ISBLANK(Rezultati!B37),"",Rezultati!B37)</f>
        <v>37/2018</v>
      </c>
      <c r="B43" s="71" t="str">
        <f>IF(ISBLANK(Rezultati!C37),"",Rezultati!C37)</f>
        <v>Miroslav Jelić</v>
      </c>
      <c r="C43" s="76">
        <f>IF(ISBLANK(Rezultati!D37),"",Rezultati!D37)</f>
        <v>5</v>
      </c>
      <c r="D43" s="16">
        <f>IF(ISBLANK(Rezultati!G37),"",Rezultati!G37)</f>
        <v>22</v>
      </c>
      <c r="E43" s="16">
        <f>IF(ISBLANK(Rezultati!H37),"",Rezultati!H37)</f>
      </c>
      <c r="F43" s="16">
        <f>IF(ISBLANK(Rezultati!J37),"",Rezultati!J37)</f>
        <v>18</v>
      </c>
      <c r="G43" s="16">
        <f>IF(ISBLANK(Rezultati!K37),"",Rezultati!K37)</f>
      </c>
      <c r="H43" s="77">
        <f>IF(ISBLANK(Rezultati!L37),"",Rezultati!L37)</f>
        <v>50</v>
      </c>
      <c r="I43" s="78" t="str">
        <f t="shared" si="0"/>
        <v>E</v>
      </c>
      <c r="J43" s="18"/>
      <c r="K43" s="18"/>
    </row>
    <row r="44" spans="1:11" ht="12.75">
      <c r="A44" s="70" t="str">
        <f>IF(ISBLANK(Rezultati!B38),"",Rezultati!B38)</f>
        <v>38/2018</v>
      </c>
      <c r="B44" s="71" t="str">
        <f>IF(ISBLANK(Rezultati!C38),"",Rezultati!C38)</f>
        <v>Nikola Potpara</v>
      </c>
      <c r="C44" s="76">
        <f>IF(ISBLANK(Rezultati!D38),"",Rezultati!D38)</f>
        <v>5</v>
      </c>
      <c r="D44" s="16">
        <f>IF(ISBLANK(Rezultati!G38),"",Rezultati!G38)</f>
        <v>6</v>
      </c>
      <c r="E44" s="16">
        <f>IF(ISBLANK(Rezultati!H38),"",Rezultati!H38)</f>
        <v>30</v>
      </c>
      <c r="F44" s="16">
        <f>IF(ISBLANK(Rezultati!J38),"",Rezultati!J38)</f>
        <v>21</v>
      </c>
      <c r="G44" s="16">
        <f>IF(ISBLANK(Rezultati!K38),"",Rezultati!K38)</f>
      </c>
      <c r="H44" s="77">
        <f>IF(ISBLANK(Rezultati!L38),"",Rezultati!L38)</f>
        <v>61</v>
      </c>
      <c r="I44" s="78" t="str">
        <f t="shared" si="0"/>
        <v>D</v>
      </c>
      <c r="J44" s="18"/>
      <c r="K44" s="18"/>
    </row>
    <row r="45" spans="1:11" ht="12.75">
      <c r="A45" s="70" t="str">
        <f>IF(ISBLANK(Rezultati!B39),"",Rezultati!B39)</f>
        <v>39/2018</v>
      </c>
      <c r="B45" s="71" t="str">
        <f>IF(ISBLANK(Rezultati!C39),"",Rezultati!C39)</f>
        <v>Andrija Zlajić</v>
      </c>
      <c r="C45" s="76">
        <f>IF(ISBLANK(Rezultati!D39),"",Rezultati!D39)</f>
        <v>5</v>
      </c>
      <c r="D45" s="16">
        <f>IF(ISBLANK(Rezultati!G39),"",Rezultati!G39)</f>
        <v>3</v>
      </c>
      <c r="E45" s="16">
        <f>IF(ISBLANK(Rezultati!H39),"",Rezultati!H39)</f>
        <v>16</v>
      </c>
      <c r="F45" s="16">
        <f>IF(ISBLANK(Rezultati!J39),"",Rezultati!J39)</f>
      </c>
      <c r="G45" s="16">
        <f>IF(ISBLANK(Rezultati!K39),"",Rezultati!K39)</f>
      </c>
      <c r="H45" s="77">
        <f>IF(ISBLANK(Rezultati!L39),"",Rezultati!L39)</f>
        <v>26</v>
      </c>
      <c r="I45" s="78" t="str">
        <f t="shared" si="0"/>
        <v>F</v>
      </c>
      <c r="J45" s="18"/>
      <c r="K45" s="18"/>
    </row>
    <row r="46" spans="1:11" ht="12.75">
      <c r="A46" s="70" t="str">
        <f>IF(ISBLANK(Rezultati!B40),"",Rezultati!B40)</f>
        <v>40/2018</v>
      </c>
      <c r="B46" s="71" t="str">
        <f>IF(ISBLANK(Rezultati!C40),"",Rezultati!C40)</f>
        <v>Momčilo Rajković</v>
      </c>
      <c r="C46" s="76">
        <f>IF(ISBLANK(Rezultati!D40),"",Rezultati!D40)</f>
      </c>
      <c r="D46" s="16">
        <f>IF(ISBLANK(Rezultati!G40),"",Rezultati!G40)</f>
        <v>0</v>
      </c>
      <c r="E46" s="16">
        <f>IF(ISBLANK(Rezultati!H40),"",Rezultati!H40)</f>
        <v>3</v>
      </c>
      <c r="F46" s="16">
        <f>IF(ISBLANK(Rezultati!J40),"",Rezultati!J40)</f>
      </c>
      <c r="G46" s="16">
        <f>IF(ISBLANK(Rezultati!K40),"",Rezultati!K40)</f>
      </c>
      <c r="H46" s="77">
        <f>IF(ISBLANK(Rezultati!L40),"",Rezultati!L40)</f>
        <v>8</v>
      </c>
      <c r="I46" s="78" t="str">
        <f t="shared" si="0"/>
        <v>F</v>
      </c>
      <c r="J46" s="18"/>
      <c r="K46" s="18"/>
    </row>
    <row r="47" spans="1:11" ht="12.75">
      <c r="A47" s="70" t="str">
        <f>IF(ISBLANK(Rezultati!B41),"",Rezultati!B41)</f>
        <v>41/2018</v>
      </c>
      <c r="B47" s="71" t="str">
        <f>IF(ISBLANK(Rezultati!C41),"",Rezultati!C41)</f>
        <v>Nemanja Pejović</v>
      </c>
      <c r="C47" s="76">
        <f>IF(ISBLANK(Rezultati!D41),"",Rezultati!D41)</f>
      </c>
      <c r="D47" s="16">
        <f>IF(ISBLANK(Rezultati!G41),"",Rezultati!G41)</f>
        <v>21</v>
      </c>
      <c r="E47" s="16">
        <f>IF(ISBLANK(Rezultati!H41),"",Rezultati!H41)</f>
      </c>
      <c r="F47" s="16">
        <f>IF(ISBLANK(Rezultati!J41),"",Rezultati!J41)</f>
      </c>
      <c r="G47" s="16">
        <f>IF(ISBLANK(Rezultati!K41),"",Rezultati!K41)</f>
      </c>
      <c r="H47" s="77">
        <f>IF(ISBLANK(Rezultati!L41),"",Rezultati!L41)</f>
        <v>26</v>
      </c>
      <c r="I47" s="78" t="str">
        <f t="shared" si="0"/>
        <v>F</v>
      </c>
      <c r="J47" s="18"/>
      <c r="K47" s="18"/>
    </row>
    <row r="48" spans="1:11" ht="12.75">
      <c r="A48" s="70" t="str">
        <f>IF(ISBLANK(Rezultati!B42),"",Rezultati!B42)</f>
        <v>42/2018</v>
      </c>
      <c r="B48" s="71" t="str">
        <f>IF(ISBLANK(Rezultati!C42),"",Rezultati!C42)</f>
        <v>Mia Bojić</v>
      </c>
      <c r="C48" s="76">
        <f>IF(ISBLANK(Rezultati!D42),"",Rezultati!D42)</f>
        <v>5</v>
      </c>
      <c r="D48" s="16">
        <f>IF(ISBLANK(Rezultati!G42),"",Rezultati!G42)</f>
        <v>6</v>
      </c>
      <c r="E48" s="16">
        <f>IF(ISBLANK(Rezultati!H42),"",Rezultati!H42)</f>
        <v>38</v>
      </c>
      <c r="F48" s="16">
        <f>IF(ISBLANK(Rezultati!J42),"",Rezultati!J42)</f>
        <v>20</v>
      </c>
      <c r="G48" s="16">
        <f>IF(ISBLANK(Rezultati!K42),"",Rezultati!K42)</f>
      </c>
      <c r="H48" s="77">
        <f>IF(ISBLANK(Rezultati!L42),"",Rezultati!L42)</f>
        <v>68</v>
      </c>
      <c r="I48" s="78" t="str">
        <f t="shared" si="0"/>
        <v>D</v>
      </c>
      <c r="J48" s="18"/>
      <c r="K48" s="18"/>
    </row>
    <row r="49" spans="1:11" ht="12.75">
      <c r="A49" s="70" t="str">
        <f>IF(ISBLANK(Rezultati!B43),"",Rezultati!B43)</f>
        <v>43/2018</v>
      </c>
      <c r="B49" s="71" t="str">
        <f>IF(ISBLANK(Rezultati!C43),"",Rezultati!C43)</f>
        <v>Matija Bojić</v>
      </c>
      <c r="C49" s="76">
        <f>IF(ISBLANK(Rezultati!D43),"",Rezultati!D43)</f>
        <v>5</v>
      </c>
      <c r="D49" s="16">
        <f>IF(ISBLANK(Rezultati!G43),"",Rezultati!G43)</f>
        <v>30</v>
      </c>
      <c r="E49" s="16">
        <f>IF(ISBLANK(Rezultati!H43),"",Rezultati!H43)</f>
      </c>
      <c r="F49" s="16">
        <f>IF(ISBLANK(Rezultati!J43),"",Rezultati!J43)</f>
        <v>11</v>
      </c>
      <c r="G49" s="16">
        <f>IF(ISBLANK(Rezultati!K43),"",Rezultati!K43)</f>
      </c>
      <c r="H49" s="77">
        <f>IF(ISBLANK(Rezultati!L43),"",Rezultati!L43)</f>
        <v>51</v>
      </c>
      <c r="I49" s="78" t="str">
        <f t="shared" si="0"/>
        <v>E</v>
      </c>
      <c r="J49" s="18"/>
      <c r="K49" s="18"/>
    </row>
    <row r="50" spans="1:11" ht="12.75">
      <c r="A50" s="70" t="str">
        <f>IF(ISBLANK(Rezultati!B44),"",Rezultati!B44)</f>
        <v>44/2018</v>
      </c>
      <c r="B50" s="71" t="str">
        <f>IF(ISBLANK(Rezultati!C44),"",Rezultati!C44)</f>
        <v>Ognjen Filipović</v>
      </c>
      <c r="C50" s="76">
        <f>IF(ISBLANK(Rezultati!D44),"",Rezultati!D44)</f>
        <v>5</v>
      </c>
      <c r="D50" s="16">
        <f>IF(ISBLANK(Rezultati!G44),"",Rezultati!G44)</f>
        <v>27</v>
      </c>
      <c r="E50" s="16">
        <f>IF(ISBLANK(Rezultati!H44),"",Rezultati!H44)</f>
      </c>
      <c r="F50" s="16">
        <f>IF(ISBLANK(Rezultati!J44),"",Rezultati!J44)</f>
        <v>27</v>
      </c>
      <c r="G50" s="16">
        <f>IF(ISBLANK(Rezultati!K44),"",Rezultati!K44)</f>
      </c>
      <c r="H50" s="77">
        <f>IF(ISBLANK(Rezultati!L44),"",Rezultati!L44)</f>
        <v>64</v>
      </c>
      <c r="I50" s="78" t="str">
        <f t="shared" si="0"/>
        <v>D</v>
      </c>
      <c r="J50" s="18"/>
      <c r="K50" s="18"/>
    </row>
    <row r="51" spans="1:11" ht="12.75">
      <c r="A51" s="70" t="str">
        <f>IF(ISBLANK(Rezultati!B45),"",Rezultati!B45)</f>
        <v>45/2018</v>
      </c>
      <c r="B51" s="71" t="str">
        <f>IF(ISBLANK(Rezultati!C45),"",Rezultati!C45)</f>
        <v>Vasko Ugrinovski</v>
      </c>
      <c r="C51" s="76">
        <f>IF(ISBLANK(Rezultati!D45),"",Rezultati!D45)</f>
        <v>5</v>
      </c>
      <c r="D51" s="16">
        <f>IF(ISBLANK(Rezultati!G45),"",Rezultati!G45)</f>
        <v>8</v>
      </c>
      <c r="E51" s="16">
        <f>IF(ISBLANK(Rezultati!H45),"",Rezultati!H45)</f>
        <v>20</v>
      </c>
      <c r="F51" s="16">
        <f>IF(ISBLANK(Rezultati!J45),"",Rezultati!J45)</f>
        <v>21</v>
      </c>
      <c r="G51" s="16">
        <f>IF(ISBLANK(Rezultati!K45),"",Rezultati!K45)</f>
      </c>
      <c r="H51" s="77">
        <f>IF(ISBLANK(Rezultati!L45),"",Rezultati!L45)</f>
        <v>51</v>
      </c>
      <c r="I51" s="78" t="str">
        <f t="shared" si="0"/>
        <v>E</v>
      </c>
      <c r="J51" s="18"/>
      <c r="K51" s="18"/>
    </row>
    <row r="52" spans="1:11" ht="12.75">
      <c r="A52" s="70" t="str">
        <f>IF(ISBLANK(Rezultati!B46),"",Rezultati!B46)</f>
        <v>46/2018</v>
      </c>
      <c r="B52" s="71" t="str">
        <f>IF(ISBLANK(Rezultati!C46),"",Rezultati!C46)</f>
        <v>Andrej Ugrinovski</v>
      </c>
      <c r="C52" s="76">
        <f>IF(ISBLANK(Rezultati!D46),"",Rezultati!D46)</f>
        <v>5</v>
      </c>
      <c r="D52" s="16">
        <f>IF(ISBLANK(Rezultati!G46),"",Rezultati!G46)</f>
        <v>15</v>
      </c>
      <c r="E52" s="16">
        <f>IF(ISBLANK(Rezultati!H46),"",Rezultati!H46)</f>
        <v>17</v>
      </c>
      <c r="F52" s="16">
        <f>IF(ISBLANK(Rezultati!J46),"",Rezultati!J46)</f>
        <v>2</v>
      </c>
      <c r="G52" s="16">
        <f>IF(ISBLANK(Rezultati!K46),"",Rezultati!K46)</f>
      </c>
      <c r="H52" s="77">
        <f>IF(ISBLANK(Rezultati!L46),"",Rezultati!L46)</f>
        <v>29</v>
      </c>
      <c r="I52" s="78" t="str">
        <f t="shared" si="0"/>
        <v>F</v>
      </c>
      <c r="J52" s="18"/>
      <c r="K52" s="18"/>
    </row>
    <row r="53" spans="1:11" ht="12.75">
      <c r="A53" s="70" t="str">
        <f>IF(ISBLANK(Rezultati!B47),"",Rezultati!B47)</f>
        <v>47/2018</v>
      </c>
      <c r="B53" s="71" t="str">
        <f>IF(ISBLANK(Rezultati!C47),"",Rezultati!C47)</f>
        <v>Danilo Perović</v>
      </c>
      <c r="C53" s="76">
        <f>IF(ISBLANK(Rezultati!D47),"",Rezultati!D47)</f>
        <v>5</v>
      </c>
      <c r="D53" s="16">
        <f>IF(ISBLANK(Rezultati!G47),"",Rezultati!G47)</f>
        <v>19</v>
      </c>
      <c r="E53" s="16">
        <f>IF(ISBLANK(Rezultati!H47),"",Rezultati!H47)</f>
        <v>27</v>
      </c>
      <c r="F53" s="16">
        <f>IF(ISBLANK(Rezultati!J47),"",Rezultati!J47)</f>
        <v>15</v>
      </c>
      <c r="G53" s="16">
        <f>IF(ISBLANK(Rezultati!K47),"",Rezultati!K47)</f>
      </c>
      <c r="H53" s="77">
        <f>IF(ISBLANK(Rezultati!L47),"",Rezultati!L47)</f>
        <v>52</v>
      </c>
      <c r="I53" s="78" t="str">
        <f t="shared" si="0"/>
        <v>E</v>
      </c>
      <c r="J53" s="18"/>
      <c r="K53" s="18"/>
    </row>
    <row r="54" spans="1:11" ht="12.75">
      <c r="A54" s="70" t="str">
        <f>IF(ISBLANK(Rezultati!B48),"",Rezultati!B48)</f>
        <v>48/2018</v>
      </c>
      <c r="B54" s="71" t="str">
        <f>IF(ISBLANK(Rezultati!C48),"",Rezultati!C48)</f>
        <v>Sava Draganić</v>
      </c>
      <c r="C54" s="76">
        <f>IF(ISBLANK(Rezultati!D48),"",Rezultati!D48)</f>
        <v>5</v>
      </c>
      <c r="D54" s="16">
        <f>IF(ISBLANK(Rezultati!G48),"",Rezultati!G48)</f>
        <v>20</v>
      </c>
      <c r="E54" s="16">
        <f>IF(ISBLANK(Rezultati!H48),"",Rezultati!H48)</f>
        <v>38</v>
      </c>
      <c r="F54" s="16">
        <f>IF(ISBLANK(Rezultati!J48),"",Rezultati!J48)</f>
        <v>12</v>
      </c>
      <c r="G54" s="16">
        <f>IF(ISBLANK(Rezultati!K48),"",Rezultati!K48)</f>
      </c>
      <c r="H54" s="77">
        <f>IF(ISBLANK(Rezultati!L48),"",Rezultati!L48)</f>
        <v>60</v>
      </c>
      <c r="I54" s="78" t="str">
        <f t="shared" si="0"/>
        <v>D</v>
      </c>
      <c r="J54" s="18"/>
      <c r="K54" s="18"/>
    </row>
    <row r="55" spans="1:11" ht="12.75">
      <c r="A55" s="70" t="str">
        <f>IF(ISBLANK(Rezultati!B49),"",Rezultati!B49)</f>
        <v>49/2018</v>
      </c>
      <c r="B55" s="71" t="str">
        <f>IF(ISBLANK(Rezultati!C49),"",Rezultati!C49)</f>
        <v>Boris Pajović</v>
      </c>
      <c r="C55" s="76">
        <f>IF(ISBLANK(Rezultati!D49),"",Rezultati!D49)</f>
        <v>5</v>
      </c>
      <c r="D55" s="16">
        <f>IF(ISBLANK(Rezultati!G49),"",Rezultati!G49)</f>
        <v>41</v>
      </c>
      <c r="E55" s="16">
        <f>IF(ISBLANK(Rezultati!H49),"",Rezultati!H49)</f>
      </c>
      <c r="F55" s="16">
        <f>IF(ISBLANK(Rezultati!J49),"",Rezultati!J49)</f>
        <v>25</v>
      </c>
      <c r="G55" s="16">
        <f>IF(ISBLANK(Rezultati!K49),"",Rezultati!K49)</f>
      </c>
      <c r="H55" s="77">
        <f>IF(ISBLANK(Rezultati!L49),"",Rezultati!L49)</f>
        <v>76</v>
      </c>
      <c r="I55" s="78" t="str">
        <f t="shared" si="0"/>
        <v>C</v>
      </c>
      <c r="J55" s="18"/>
      <c r="K55" s="18"/>
    </row>
    <row r="56" spans="1:11" ht="12.75">
      <c r="A56" s="70" t="str">
        <f>IF(ISBLANK(Rezultati!B50),"",Rezultati!B50)</f>
        <v>50/2018</v>
      </c>
      <c r="B56" s="71" t="str">
        <f>IF(ISBLANK(Rezultati!C50),"",Rezultati!C50)</f>
        <v>Duško Bulatović</v>
      </c>
      <c r="C56" s="76">
        <f>IF(ISBLANK(Rezultati!D50),"",Rezultati!D50)</f>
        <v>5</v>
      </c>
      <c r="D56" s="16">
        <f>IF(ISBLANK(Rezultati!G50),"",Rezultati!G50)</f>
        <v>33</v>
      </c>
      <c r="E56" s="16">
        <f>IF(ISBLANK(Rezultati!H50),"",Rezultati!H50)</f>
      </c>
      <c r="F56" s="16">
        <f>IF(ISBLANK(Rezultati!J50),"",Rezultati!J50)</f>
        <v>26</v>
      </c>
      <c r="G56" s="16">
        <f>IF(ISBLANK(Rezultati!K50),"",Rezultati!K50)</f>
      </c>
      <c r="H56" s="77">
        <f>IF(ISBLANK(Rezultati!L50),"",Rezultati!L50)</f>
        <v>69</v>
      </c>
      <c r="I56" s="78" t="str">
        <f t="shared" si="0"/>
        <v>D</v>
      </c>
      <c r="J56" s="18"/>
      <c r="K56" s="18"/>
    </row>
    <row r="57" spans="1:11" ht="12.75">
      <c r="A57" s="70" t="str">
        <f>IF(ISBLANK(Rezultati!B51),"",Rezultati!B51)</f>
        <v>51/2018</v>
      </c>
      <c r="B57" s="71" t="str">
        <f>IF(ISBLANK(Rezultati!C51),"",Rezultati!C51)</f>
        <v>Nikola Mugoša</v>
      </c>
      <c r="C57" s="76">
        <f>IF(ISBLANK(Rezultati!D51),"",Rezultati!D51)</f>
      </c>
      <c r="D57" s="16">
        <f>IF(ISBLANK(Rezultati!G51),"",Rezultati!G51)</f>
        <v>29</v>
      </c>
      <c r="E57" s="16">
        <f>IF(ISBLANK(Rezultati!H51),"",Rezultati!H51)</f>
      </c>
      <c r="F57" s="16">
        <f>IF(ISBLANK(Rezultati!J51),"",Rezultati!J51)</f>
      </c>
      <c r="G57" s="16">
        <f>IF(ISBLANK(Rezultati!K51),"",Rezultati!K51)</f>
      </c>
      <c r="H57" s="77">
        <f>IF(ISBLANK(Rezultati!L51),"",Rezultati!L51)</f>
        <v>34</v>
      </c>
      <c r="I57" s="78" t="str">
        <f t="shared" si="0"/>
        <v>F</v>
      </c>
      <c r="J57" s="18"/>
      <c r="K57" s="18"/>
    </row>
    <row r="58" spans="1:11" ht="12.75">
      <c r="A58" s="70" t="str">
        <f>IF(ISBLANK(Rezultati!B52),"",Rezultati!B52)</f>
        <v>52/2018</v>
      </c>
      <c r="B58" s="71" t="str">
        <f>IF(ISBLANK(Rezultati!C52),"",Rezultati!C52)</f>
        <v>Marko Milić</v>
      </c>
      <c r="C58" s="76">
        <f>IF(ISBLANK(Rezultati!D52),"",Rezultati!D52)</f>
      </c>
      <c r="D58" s="16">
        <f>IF(ISBLANK(Rezultati!G52),"",Rezultati!G52)</f>
        <v>0</v>
      </c>
      <c r="E58" s="16">
        <f>IF(ISBLANK(Rezultati!H52),"",Rezultati!H52)</f>
        <v>43</v>
      </c>
      <c r="F58" s="16">
        <f>IF(ISBLANK(Rezultati!J52),"",Rezultati!J52)</f>
        <v>8</v>
      </c>
      <c r="G58" s="16">
        <f>IF(ISBLANK(Rezultati!K52),"",Rezultati!K52)</f>
      </c>
      <c r="H58" s="77">
        <f>IF(ISBLANK(Rezultati!L52),"",Rezultati!L52)</f>
        <v>55</v>
      </c>
      <c r="I58" s="78" t="str">
        <f t="shared" si="0"/>
        <v>E</v>
      </c>
      <c r="J58" s="18"/>
      <c r="K58" s="18"/>
    </row>
    <row r="59" spans="1:11" ht="12.75">
      <c r="A59" s="70" t="str">
        <f>IF(ISBLANK(Rezultati!B53),"",Rezultati!B53)</f>
        <v>53/2018</v>
      </c>
      <c r="B59" s="71" t="str">
        <f>IF(ISBLANK(Rezultati!C53),"",Rezultati!C53)</f>
        <v>Nikola Stanišić</v>
      </c>
      <c r="C59" s="76">
        <f>IF(ISBLANK(Rezultati!D53),"",Rezultati!D53)</f>
      </c>
      <c r="D59" s="16">
        <f>IF(ISBLANK(Rezultati!G53),"",Rezultati!G53)</f>
        <v>13</v>
      </c>
      <c r="E59" s="16">
        <f>IF(ISBLANK(Rezultati!H53),"",Rezultati!H53)</f>
        <v>21</v>
      </c>
      <c r="F59" s="16">
        <f>IF(ISBLANK(Rezultati!J53),"",Rezultati!J53)</f>
        <v>25</v>
      </c>
      <c r="G59" s="16">
        <f>IF(ISBLANK(Rezultati!K53),"",Rezultati!K53)</f>
      </c>
      <c r="H59" s="77">
        <f>IF(ISBLANK(Rezultati!L53),"",Rezultati!L53)</f>
        <v>51</v>
      </c>
      <c r="I59" s="78" t="str">
        <f t="shared" si="0"/>
        <v>E</v>
      </c>
      <c r="J59" s="18"/>
      <c r="K59" s="18"/>
    </row>
    <row r="60" spans="1:11" ht="12.75">
      <c r="A60" s="70" t="str">
        <f>IF(ISBLANK(Rezultati!B54),"",Rezultati!B54)</f>
        <v>54/2018</v>
      </c>
      <c r="B60" s="71" t="str">
        <f>IF(ISBLANK(Rezultati!C54),"",Rezultati!C54)</f>
        <v>Filip Vuković</v>
      </c>
      <c r="C60" s="76">
        <f>IF(ISBLANK(Rezultati!D54),"",Rezultati!D54)</f>
        <v>5</v>
      </c>
      <c r="D60" s="16">
        <f>IF(ISBLANK(Rezultati!G54),"",Rezultati!G54)</f>
        <v>26</v>
      </c>
      <c r="E60" s="16">
        <f>IF(ISBLANK(Rezultati!H54),"",Rezultati!H54)</f>
      </c>
      <c r="F60" s="16">
        <f>IF(ISBLANK(Rezultati!J54),"",Rezultati!J54)</f>
        <v>25</v>
      </c>
      <c r="G60" s="16">
        <f>IF(ISBLANK(Rezultati!K54),"",Rezultati!K54)</f>
      </c>
      <c r="H60" s="77">
        <f>IF(ISBLANK(Rezultati!L54),"",Rezultati!L54)</f>
        <v>61</v>
      </c>
      <c r="I60" s="78" t="str">
        <f t="shared" si="0"/>
        <v>D</v>
      </c>
      <c r="J60" s="18"/>
      <c r="K60" s="18"/>
    </row>
    <row r="61" spans="1:11" ht="12.75">
      <c r="A61" s="70" t="str">
        <f>IF(ISBLANK(Rezultati!B55),"",Rezultati!B55)</f>
        <v>55/2018</v>
      </c>
      <c r="B61" s="71" t="str">
        <f>IF(ISBLANK(Rezultati!C55),"",Rezultati!C55)</f>
        <v>Nikola Jontes</v>
      </c>
      <c r="C61" s="76">
        <f>IF(ISBLANK(Rezultati!D55),"",Rezultati!D55)</f>
        <v>5</v>
      </c>
      <c r="D61" s="16">
        <f>IF(ISBLANK(Rezultati!G55),"",Rezultati!G55)</f>
        <v>36</v>
      </c>
      <c r="E61" s="16">
        <f>IF(ISBLANK(Rezultati!H55),"",Rezultati!H55)</f>
      </c>
      <c r="F61" s="16">
        <f>IF(ISBLANK(Rezultati!J55),"",Rezultati!J55)</f>
        <v>18</v>
      </c>
      <c r="G61" s="16">
        <f>IF(ISBLANK(Rezultati!K55),"",Rezultati!K55)</f>
      </c>
      <c r="H61" s="77">
        <f>IF(ISBLANK(Rezultati!L55),"",Rezultati!L55)</f>
        <v>64</v>
      </c>
      <c r="I61" s="78" t="str">
        <f t="shared" si="0"/>
        <v>D</v>
      </c>
      <c r="J61" s="18"/>
      <c r="K61" s="18"/>
    </row>
    <row r="62" spans="1:11" ht="12.75">
      <c r="A62" s="70" t="str">
        <f>IF(ISBLANK(Rezultati!B56),"",Rezultati!B56)</f>
        <v>56/2018</v>
      </c>
      <c r="B62" s="71" t="str">
        <f>IF(ISBLANK(Rezultati!C56),"",Rezultati!C56)</f>
        <v>Vasilije Doklestić</v>
      </c>
      <c r="C62" s="76">
        <f>IF(ISBLANK(Rezultati!D56),"",Rezultati!D56)</f>
        <v>5</v>
      </c>
      <c r="D62" s="16">
        <f>IF(ISBLANK(Rezultati!G56),"",Rezultati!G56)</f>
        <v>34</v>
      </c>
      <c r="E62" s="16">
        <f>IF(ISBLANK(Rezultati!H56),"",Rezultati!H56)</f>
      </c>
      <c r="F62" s="16">
        <f>IF(ISBLANK(Rezultati!J56),"",Rezultati!J56)</f>
        <v>18</v>
      </c>
      <c r="G62" s="16">
        <f>IF(ISBLANK(Rezultati!K56),"",Rezultati!K56)</f>
      </c>
      <c r="H62" s="77">
        <f>IF(ISBLANK(Rezultati!L56),"",Rezultati!L56)</f>
        <v>62</v>
      </c>
      <c r="I62" s="78" t="str">
        <f t="shared" si="0"/>
        <v>D</v>
      </c>
      <c r="J62" s="18"/>
      <c r="K62" s="18"/>
    </row>
    <row r="63" spans="1:11" ht="12.75">
      <c r="A63" s="70" t="str">
        <f>IF(ISBLANK(Rezultati!B57),"",Rezultati!B57)</f>
        <v>57/2018</v>
      </c>
      <c r="B63" s="71" t="str">
        <f>IF(ISBLANK(Rezultati!C57),"",Rezultati!C57)</f>
        <v>Andrea Zeković</v>
      </c>
      <c r="C63" s="76">
        <f>IF(ISBLANK(Rezultati!D57),"",Rezultati!D57)</f>
        <v>5</v>
      </c>
      <c r="D63" s="16">
        <f>IF(ISBLANK(Rezultati!G57),"",Rezultati!G57)</f>
        <v>10</v>
      </c>
      <c r="E63" s="16">
        <f>IF(ISBLANK(Rezultati!H57),"",Rezultati!H57)</f>
        <v>22</v>
      </c>
      <c r="F63" s="16">
        <f>IF(ISBLANK(Rezultati!J57),"",Rezultati!J57)</f>
        <v>18</v>
      </c>
      <c r="G63" s="16">
        <f>IF(ISBLANK(Rezultati!K57),"",Rezultati!K57)</f>
      </c>
      <c r="H63" s="77">
        <f>IF(ISBLANK(Rezultati!L57),"",Rezultati!L57)</f>
        <v>50</v>
      </c>
      <c r="I63" s="78" t="str">
        <f t="shared" si="0"/>
        <v>E</v>
      </c>
      <c r="J63" s="18"/>
      <c r="K63" s="18"/>
    </row>
    <row r="64" spans="1:11" ht="12.75">
      <c r="A64" s="70" t="str">
        <f>IF(ISBLANK(Rezultati!B58),"",Rezultati!B58)</f>
        <v>59/2018</v>
      </c>
      <c r="B64" s="71" t="str">
        <f>IF(ISBLANK(Rezultati!C58),"",Rezultati!C58)</f>
        <v>Miljan Aković</v>
      </c>
      <c r="C64" s="76">
        <f>IF(ISBLANK(Rezultati!D58),"",Rezultati!D58)</f>
        <v>5</v>
      </c>
      <c r="D64" s="16">
        <f>IF(ISBLANK(Rezultati!G58),"",Rezultati!G58)</f>
        <v>8</v>
      </c>
      <c r="E64" s="16">
        <f>IF(ISBLANK(Rezultati!H58),"",Rezultati!H58)</f>
        <v>13</v>
      </c>
      <c r="F64" s="16">
        <f>IF(ISBLANK(Rezultati!J58),"",Rezultati!J58)</f>
        <v>11</v>
      </c>
      <c r="G64" s="16">
        <f>IF(ISBLANK(Rezultati!K58),"",Rezultati!K58)</f>
      </c>
      <c r="H64" s="77">
        <f>IF(ISBLANK(Rezultati!L58),"",Rezultati!L58)</f>
        <v>34</v>
      </c>
      <c r="I64" s="78" t="str">
        <f t="shared" si="0"/>
        <v>F</v>
      </c>
      <c r="J64" s="18"/>
      <c r="K64" s="18"/>
    </row>
    <row r="65" spans="1:11" ht="12.75">
      <c r="A65" s="70" t="str">
        <f>IF(ISBLANK(Rezultati!B59),"",Rezultati!B59)</f>
        <v>60/2018</v>
      </c>
      <c r="B65" s="71" t="str">
        <f>IF(ISBLANK(Rezultati!C59),"",Rezultati!C59)</f>
        <v>Jovana Unković</v>
      </c>
      <c r="C65" s="76">
        <f>IF(ISBLANK(Rezultati!D59),"",Rezultati!D59)</f>
        <v>5</v>
      </c>
      <c r="D65" s="16">
        <f>IF(ISBLANK(Rezultati!G59),"",Rezultati!G59)</f>
        <v>4</v>
      </c>
      <c r="E65" s="16">
        <f>IF(ISBLANK(Rezultati!H59),"",Rezultati!H59)</f>
        <v>31</v>
      </c>
      <c r="F65" s="16">
        <f>IF(ISBLANK(Rezultati!J59),"",Rezultati!J59)</f>
        <v>13</v>
      </c>
      <c r="G65" s="16">
        <f>IF(ISBLANK(Rezultati!K59),"",Rezultati!K59)</f>
      </c>
      <c r="H65" s="77">
        <f>IF(ISBLANK(Rezultati!L59),"",Rezultati!L59)</f>
        <v>54</v>
      </c>
      <c r="I65" s="78" t="str">
        <f t="shared" si="0"/>
        <v>E</v>
      </c>
      <c r="J65" s="18"/>
      <c r="K65" s="18"/>
    </row>
    <row r="66" spans="1:11" ht="12.75">
      <c r="A66" s="70" t="str">
        <f>IF(ISBLANK(Rezultati!B60),"",Rezultati!B60)</f>
        <v>61/2018</v>
      </c>
      <c r="B66" s="71" t="str">
        <f>IF(ISBLANK(Rezultati!C60),"",Rezultati!C60)</f>
        <v>Marijana Sandić</v>
      </c>
      <c r="C66" s="76">
        <f>IF(ISBLANK(Rezultati!D60),"",Rezultati!D60)</f>
        <v>5</v>
      </c>
      <c r="D66" s="16">
        <f>IF(ISBLANK(Rezultati!G60),"",Rezultati!G60)</f>
        <v>26</v>
      </c>
      <c r="E66" s="16">
        <f>IF(ISBLANK(Rezultati!H60),"",Rezultati!H60)</f>
        <v>38</v>
      </c>
      <c r="F66" s="16">
        <f>IF(ISBLANK(Rezultati!J60),"",Rezultati!J60)</f>
        <v>18</v>
      </c>
      <c r="G66" s="16">
        <f>IF(ISBLANK(Rezultati!K60),"",Rezultati!K60)</f>
      </c>
      <c r="H66" s="77">
        <f>IF(ISBLANK(Rezultati!L60),"",Rezultati!L60)</f>
        <v>66</v>
      </c>
      <c r="I66" s="78" t="str">
        <f t="shared" si="0"/>
        <v>D</v>
      </c>
      <c r="J66" s="18"/>
      <c r="K66" s="18"/>
    </row>
    <row r="67" spans="1:11" ht="12.75">
      <c r="A67" s="70" t="str">
        <f>IF(ISBLANK(Rezultati!B61),"",Rezultati!B61)</f>
        <v>62/2018</v>
      </c>
      <c r="B67" s="71" t="str">
        <f>IF(ISBLANK(Rezultati!C61),"",Rezultati!C61)</f>
        <v>Ivan Pejanović</v>
      </c>
      <c r="C67" s="76">
        <f>IF(ISBLANK(Rezultati!D61),"",Rezultati!D61)</f>
      </c>
      <c r="D67" s="16">
        <f>IF(ISBLANK(Rezultati!G61),"",Rezultati!G61)</f>
        <v>41</v>
      </c>
      <c r="E67" s="16">
        <f>IF(ISBLANK(Rezultati!H61),"",Rezultati!H61)</f>
      </c>
      <c r="F67" s="16">
        <f>IF(ISBLANK(Rezultati!J61),"",Rezultati!J61)</f>
      </c>
      <c r="G67" s="16">
        <f>IF(ISBLANK(Rezultati!K61),"",Rezultati!K61)</f>
      </c>
      <c r="H67" s="77">
        <f>IF(ISBLANK(Rezultati!L61),"",Rezultati!L61)</f>
        <v>46</v>
      </c>
      <c r="I67" s="78" t="str">
        <f t="shared" si="0"/>
        <v>F</v>
      </c>
      <c r="J67" s="18"/>
      <c r="K67" s="18"/>
    </row>
    <row r="68" spans="1:11" ht="12.75">
      <c r="A68" s="70" t="str">
        <f>IF(ISBLANK(Rezultati!B62),"",Rezultati!B62)</f>
        <v>63/2018</v>
      </c>
      <c r="B68" s="71" t="str">
        <f>IF(ISBLANK(Rezultati!C62),"",Rezultati!C62)</f>
        <v>Nikola Knežević</v>
      </c>
      <c r="C68" s="76">
        <f>IF(ISBLANK(Rezultati!D62),"",Rezultati!D62)</f>
      </c>
      <c r="D68" s="16">
        <f>IF(ISBLANK(Rezultati!G62),"",Rezultati!G62)</f>
      </c>
      <c r="E68" s="16">
        <f>IF(ISBLANK(Rezultati!H62),"",Rezultati!H62)</f>
      </c>
      <c r="F68" s="16">
        <f>IF(ISBLANK(Rezultati!J62),"",Rezultati!J62)</f>
      </c>
      <c r="G68" s="16">
        <f>IF(ISBLANK(Rezultati!K62),"",Rezultati!K62)</f>
      </c>
      <c r="H68" s="77">
        <f>IF(ISBLANK(Rezultati!L62),"",Rezultati!L62)</f>
        <v>4</v>
      </c>
      <c r="I68" s="78" t="str">
        <f t="shared" si="0"/>
        <v>F</v>
      </c>
      <c r="J68" s="18"/>
      <c r="K68" s="18"/>
    </row>
    <row r="69" spans="1:11" ht="12.75">
      <c r="A69" s="70" t="str">
        <f>IF(ISBLANK(Rezultati!B63),"",Rezultati!B63)</f>
        <v>64/2018</v>
      </c>
      <c r="B69" s="71" t="str">
        <f>IF(ISBLANK(Rezultati!C63),"",Rezultati!C63)</f>
        <v>Aler Kojčin</v>
      </c>
      <c r="C69" s="76">
        <f>IF(ISBLANK(Rezultati!D63),"",Rezultati!D63)</f>
        <v>5</v>
      </c>
      <c r="D69" s="16">
        <f>IF(ISBLANK(Rezultati!G63),"",Rezultati!G63)</f>
        <v>18</v>
      </c>
      <c r="E69" s="16">
        <f>IF(ISBLANK(Rezultati!H63),"",Rezultati!H63)</f>
        <v>36</v>
      </c>
      <c r="F69" s="16">
        <f>IF(ISBLANK(Rezultati!J63),"",Rezultati!J63)</f>
        <v>19</v>
      </c>
      <c r="G69" s="16">
        <f>IF(ISBLANK(Rezultati!K63),"",Rezultati!K63)</f>
      </c>
      <c r="H69" s="77">
        <f>IF(ISBLANK(Rezultati!L63),"",Rezultati!L63)</f>
        <v>64</v>
      </c>
      <c r="I69" s="78" t="str">
        <f t="shared" si="0"/>
        <v>D</v>
      </c>
      <c r="J69" s="18"/>
      <c r="K69" s="18"/>
    </row>
    <row r="70" spans="1:11" ht="12.75">
      <c r="A70" s="70" t="str">
        <f>IF(ISBLANK(Rezultati!B64),"",Rezultati!B64)</f>
        <v>65/2018</v>
      </c>
      <c r="B70" s="71" t="str">
        <f>IF(ISBLANK(Rezultati!C64),"",Rezultati!C64)</f>
        <v>Andrija Raković</v>
      </c>
      <c r="C70" s="76">
        <f>IF(ISBLANK(Rezultati!D64),"",Rezultati!D64)</f>
        <v>5</v>
      </c>
      <c r="D70" s="16">
        <f>IF(ISBLANK(Rezultati!G64),"",Rezultati!G64)</f>
        <v>22</v>
      </c>
      <c r="E70" s="16">
        <f>IF(ISBLANK(Rezultati!H64),"",Rezultati!H64)</f>
      </c>
      <c r="F70" s="16">
        <f>IF(ISBLANK(Rezultati!J64),"",Rezultati!J64)</f>
        <v>18</v>
      </c>
      <c r="G70" s="16">
        <f>IF(ISBLANK(Rezultati!K64),"",Rezultati!K64)</f>
      </c>
      <c r="H70" s="77">
        <f>IF(ISBLANK(Rezultati!L64),"",Rezultati!L64)</f>
        <v>50</v>
      </c>
      <c r="I70" s="78" t="str">
        <f t="shared" si="0"/>
        <v>E</v>
      </c>
      <c r="J70" s="18"/>
      <c r="K70" s="18"/>
    </row>
    <row r="71" spans="1:11" ht="12.75">
      <c r="A71" s="70" t="str">
        <f>IF(ISBLANK(Rezultati!B65),"",Rezultati!B65)</f>
        <v>66/2018</v>
      </c>
      <c r="B71" s="71" t="str">
        <f>IF(ISBLANK(Rezultati!C65),"",Rezultati!C65)</f>
        <v>Danijela Đuretić</v>
      </c>
      <c r="C71" s="76">
        <f>IF(ISBLANK(Rezultati!D65),"",Rezultati!D65)</f>
        <v>5</v>
      </c>
      <c r="D71" s="16">
        <f>IF(ISBLANK(Rezultati!G65),"",Rezultati!G65)</f>
        <v>42</v>
      </c>
      <c r="E71" s="16">
        <f>IF(ISBLANK(Rezultati!H65),"",Rezultati!H65)</f>
      </c>
      <c r="F71" s="16">
        <f>IF(ISBLANK(Rezultati!J65),"",Rezultati!J65)</f>
        <v>25</v>
      </c>
      <c r="G71" s="16">
        <f>IF(ISBLANK(Rezultati!K65),"",Rezultati!K65)</f>
      </c>
      <c r="H71" s="77">
        <f>IF(ISBLANK(Rezultati!L65),"",Rezultati!L65)</f>
        <v>77</v>
      </c>
      <c r="I71" s="78" t="str">
        <f t="shared" si="0"/>
        <v>C</v>
      </c>
      <c r="J71" s="18"/>
      <c r="K71" s="18"/>
    </row>
    <row r="72" spans="1:11" ht="12.75">
      <c r="A72" s="70" t="str">
        <f>IF(ISBLANK(Rezultati!B66),"",Rezultati!B66)</f>
        <v>67/2018</v>
      </c>
      <c r="B72" s="71" t="str">
        <f>IF(ISBLANK(Rezultati!C66),"",Rezultati!C66)</f>
        <v>Milivoje Vidaković</v>
      </c>
      <c r="C72" s="76">
        <f>IF(ISBLANK(Rezultati!D66),"",Rezultati!D66)</f>
        <v>5</v>
      </c>
      <c r="D72" s="16">
        <f>IF(ISBLANK(Rezultati!G66),"",Rezultati!G66)</f>
        <v>37</v>
      </c>
      <c r="E72" s="16">
        <f>IF(ISBLANK(Rezultati!H66),"",Rezultati!H66)</f>
      </c>
      <c r="F72" s="16">
        <f>IF(ISBLANK(Rezultati!J66),"",Rezultati!J66)</f>
        <v>13</v>
      </c>
      <c r="G72" s="16">
        <f>IF(ISBLANK(Rezultati!K66),"",Rezultati!K66)</f>
      </c>
      <c r="H72" s="77">
        <f>IF(ISBLANK(Rezultati!L66),"",Rezultati!L66)</f>
        <v>60</v>
      </c>
      <c r="I72" s="78" t="str">
        <f t="shared" si="0"/>
        <v>D</v>
      </c>
      <c r="J72" s="18"/>
      <c r="K72" s="18"/>
    </row>
    <row r="73" spans="1:11" ht="12.75">
      <c r="A73" s="70" t="str">
        <f>IF(ISBLANK(Rezultati!B67),"",Rezultati!B67)</f>
        <v>68/2018</v>
      </c>
      <c r="B73" s="71" t="str">
        <f>IF(ISBLANK(Rezultati!C67),"",Rezultati!C67)</f>
        <v>Almina Kujović</v>
      </c>
      <c r="C73" s="76">
        <f>IF(ISBLANK(Rezultati!D67),"",Rezultati!D67)</f>
        <v>5</v>
      </c>
      <c r="D73" s="16">
        <f>IF(ISBLANK(Rezultati!G67),"",Rezultati!G67)</f>
        <v>30</v>
      </c>
      <c r="E73" s="16">
        <f>IF(ISBLANK(Rezultati!H67),"",Rezultati!H67)</f>
      </c>
      <c r="F73" s="16">
        <f>IF(ISBLANK(Rezultati!J67),"",Rezultati!J67)</f>
        <v>18</v>
      </c>
      <c r="G73" s="16">
        <f>IF(ISBLANK(Rezultati!K67),"",Rezultati!K67)</f>
      </c>
      <c r="H73" s="77">
        <f>IF(ISBLANK(Rezultati!L67),"",Rezultati!L67)</f>
        <v>58</v>
      </c>
      <c r="I73" s="78" t="str">
        <f aca="true" t="shared" si="1" ref="I73:I136">IF(H73=0,"-",IF(H73&lt;50,"F",IF(H73&lt;60,"E",IF(H73&lt;70,"D",IF(H73&lt;80,"C",IF(H73&lt;90,"B","A"))))))</f>
        <v>E</v>
      </c>
      <c r="J73" s="18"/>
      <c r="K73" s="18"/>
    </row>
    <row r="74" spans="1:11" ht="12.75">
      <c r="A74" s="70" t="str">
        <f>IF(ISBLANK(Rezultati!B68),"",Rezultati!B68)</f>
        <v>69/2018</v>
      </c>
      <c r="B74" s="71" t="str">
        <f>IF(ISBLANK(Rezultati!C68),"",Rezultati!C68)</f>
        <v>Goran Unger</v>
      </c>
      <c r="C74" s="76">
        <f>IF(ISBLANK(Rezultati!D68),"",Rezultati!D68)</f>
        <v>5</v>
      </c>
      <c r="D74" s="16">
        <f>IF(ISBLANK(Rezultati!G68),"",Rezultati!G68)</f>
        <v>8</v>
      </c>
      <c r="E74" s="16">
        <f>IF(ISBLANK(Rezultati!H68),"",Rezultati!H68)</f>
        <v>26</v>
      </c>
      <c r="F74" s="16">
        <f>IF(ISBLANK(Rezultati!J68),"",Rezultati!J68)</f>
        <v>0</v>
      </c>
      <c r="G74" s="16">
        <f>IF(ISBLANK(Rezultati!K68),"",Rezultati!K68)</f>
      </c>
      <c r="H74" s="77">
        <f>IF(ISBLANK(Rezultati!L68),"",Rezultati!L68)</f>
        <v>36</v>
      </c>
      <c r="I74" s="78" t="str">
        <f t="shared" si="1"/>
        <v>F</v>
      </c>
      <c r="J74" s="18"/>
      <c r="K74" s="18"/>
    </row>
    <row r="75" spans="1:11" ht="12.75">
      <c r="A75" s="70" t="str">
        <f>IF(ISBLANK(Rezultati!B69),"",Rezultati!B69)</f>
        <v>71/2018</v>
      </c>
      <c r="B75" s="71" t="str">
        <f>IF(ISBLANK(Rezultati!C69),"",Rezultati!C69)</f>
        <v>Aleksa Medojević</v>
      </c>
      <c r="C75" s="76">
        <f>IF(ISBLANK(Rezultati!D69),"",Rezultati!D69)</f>
      </c>
      <c r="D75" s="16">
        <f>IF(ISBLANK(Rezultati!G69),"",Rezultati!G69)</f>
        <v>0</v>
      </c>
      <c r="E75" s="16">
        <f>IF(ISBLANK(Rezultati!H69),"",Rezultati!H69)</f>
        <v>7</v>
      </c>
      <c r="F75" s="16">
        <f>IF(ISBLANK(Rezultati!J69),"",Rezultati!J69)</f>
      </c>
      <c r="G75" s="16">
        <f>IF(ISBLANK(Rezultati!K69),"",Rezultati!K69)</f>
      </c>
      <c r="H75" s="77">
        <f>IF(ISBLANK(Rezultati!L69),"",Rezultati!L69)</f>
        <v>11</v>
      </c>
      <c r="I75" s="78" t="str">
        <f t="shared" si="1"/>
        <v>F</v>
      </c>
      <c r="J75" s="18"/>
      <c r="K75" s="18"/>
    </row>
    <row r="76" spans="1:11" ht="12.75">
      <c r="A76" s="70" t="str">
        <f>IF(ISBLANK(Rezultati!B70),"",Rezultati!B70)</f>
        <v>72/2018</v>
      </c>
      <c r="B76" s="71" t="str">
        <f>IF(ISBLANK(Rezultati!C70),"",Rezultati!C70)</f>
        <v>Danijela Vulović</v>
      </c>
      <c r="C76" s="76">
        <f>IF(ISBLANK(Rezultati!D70),"",Rezultati!D70)</f>
        <v>5</v>
      </c>
      <c r="D76" s="16">
        <f>IF(ISBLANK(Rezultati!G70),"",Rezultati!G70)</f>
        <v>0</v>
      </c>
      <c r="E76" s="16">
        <f>IF(ISBLANK(Rezultati!H70),"",Rezultati!H70)</f>
        <v>20</v>
      </c>
      <c r="F76" s="16">
        <f>IF(ISBLANK(Rezultati!J70),"",Rezultati!J70)</f>
        <v>10</v>
      </c>
      <c r="G76" s="16">
        <f>IF(ISBLANK(Rezultati!K70),"",Rezultati!K70)</f>
      </c>
      <c r="H76" s="77">
        <f>IF(ISBLANK(Rezultati!L70),"",Rezultati!L70)</f>
        <v>40</v>
      </c>
      <c r="I76" s="78" t="str">
        <f t="shared" si="1"/>
        <v>F</v>
      </c>
      <c r="J76" s="18"/>
      <c r="K76" s="18"/>
    </row>
    <row r="77" spans="1:11" ht="12.75">
      <c r="A77" s="70" t="str">
        <f>IF(ISBLANK(Rezultati!B71),"",Rezultati!B71)</f>
        <v>73/2018</v>
      </c>
      <c r="B77" s="71" t="str">
        <f>IF(ISBLANK(Rezultati!C71),"",Rezultati!C71)</f>
        <v>Mirko Todorović</v>
      </c>
      <c r="C77" s="76">
        <f>IF(ISBLANK(Rezultati!D71),"",Rezultati!D71)</f>
        <v>5</v>
      </c>
      <c r="D77" s="16">
        <f>IF(ISBLANK(Rezultati!G71),"",Rezultati!G71)</f>
        <v>39</v>
      </c>
      <c r="E77" s="16">
        <f>IF(ISBLANK(Rezultati!H71),"",Rezultati!H71)</f>
      </c>
      <c r="F77" s="16">
        <f>IF(ISBLANK(Rezultati!J71),"",Rezultati!J71)</f>
        <v>21</v>
      </c>
      <c r="G77" s="16">
        <f>IF(ISBLANK(Rezultati!K71),"",Rezultati!K71)</f>
      </c>
      <c r="H77" s="77">
        <f>IF(ISBLANK(Rezultati!L71),"",Rezultati!L71)</f>
        <v>70</v>
      </c>
      <c r="I77" s="78" t="str">
        <f t="shared" si="1"/>
        <v>C</v>
      </c>
      <c r="J77" s="18"/>
      <c r="K77" s="18"/>
    </row>
    <row r="78" spans="1:11" ht="12.75">
      <c r="A78" s="70" t="str">
        <f>IF(ISBLANK(Rezultati!B72),"",Rezultati!B72)</f>
        <v>74/2018</v>
      </c>
      <c r="B78" s="71" t="str">
        <f>IF(ISBLANK(Rezultati!C72),"",Rezultati!C72)</f>
        <v>Svetlana Korać</v>
      </c>
      <c r="C78" s="76">
        <f>IF(ISBLANK(Rezultati!D72),"",Rezultati!D72)</f>
        <v>5</v>
      </c>
      <c r="D78" s="16">
        <f>IF(ISBLANK(Rezultati!G72),"",Rezultati!G72)</f>
        <v>0</v>
      </c>
      <c r="E78" s="16">
        <f>IF(ISBLANK(Rezultati!H72),"",Rezultati!H72)</f>
        <v>10</v>
      </c>
      <c r="F78" s="16">
        <f>IF(ISBLANK(Rezultati!J72),"",Rezultati!J72)</f>
        <v>2</v>
      </c>
      <c r="G78" s="16">
        <f>IF(ISBLANK(Rezultati!K72),"",Rezultati!K72)</f>
      </c>
      <c r="H78" s="77">
        <f>IF(ISBLANK(Rezultati!L72),"",Rezultati!L72)</f>
        <v>21</v>
      </c>
      <c r="I78" s="78" t="str">
        <f t="shared" si="1"/>
        <v>F</v>
      </c>
      <c r="J78" s="18"/>
      <c r="K78" s="18"/>
    </row>
    <row r="79" spans="1:11" ht="12.75">
      <c r="A79" s="70" t="str">
        <f>IF(ISBLANK(Rezultati!B73),"",Rezultati!B73)</f>
        <v>75/2018</v>
      </c>
      <c r="B79" s="71" t="str">
        <f>IF(ISBLANK(Rezultati!C73),"",Rezultati!C73)</f>
        <v>Hazir Nurković</v>
      </c>
      <c r="C79" s="76">
        <f>IF(ISBLANK(Rezultati!D73),"",Rezultati!D73)</f>
        <v>5</v>
      </c>
      <c r="D79" s="16">
        <f>IF(ISBLANK(Rezultati!G73),"",Rezultati!G73)</f>
        <v>26</v>
      </c>
      <c r="E79" s="16">
        <f>IF(ISBLANK(Rezultati!H73),"",Rezultati!H73)</f>
      </c>
      <c r="F79" s="16">
        <f>IF(ISBLANK(Rezultati!J73),"",Rezultati!J73)</f>
        <v>19</v>
      </c>
      <c r="G79" s="16">
        <f>IF(ISBLANK(Rezultati!K73),"",Rezultati!K73)</f>
      </c>
      <c r="H79" s="77">
        <f>IF(ISBLANK(Rezultati!L73),"",Rezultati!L73)</f>
        <v>55</v>
      </c>
      <c r="I79" s="78" t="str">
        <f t="shared" si="1"/>
        <v>E</v>
      </c>
      <c r="J79" s="18"/>
      <c r="K79" s="18"/>
    </row>
    <row r="80" spans="1:11" ht="12.75">
      <c r="A80" s="70" t="str">
        <f>IF(ISBLANK(Rezultati!B74),"",Rezultati!B74)</f>
        <v>76/2018</v>
      </c>
      <c r="B80" s="71" t="str">
        <f>IF(ISBLANK(Rezultati!C74),"",Rezultati!C74)</f>
        <v>Emir Kardović</v>
      </c>
      <c r="C80" s="76">
        <f>IF(ISBLANK(Rezultati!D74),"",Rezultati!D74)</f>
        <v>5</v>
      </c>
      <c r="D80" s="16">
        <f>IF(ISBLANK(Rezultati!G74),"",Rezultati!G74)</f>
        <v>31</v>
      </c>
      <c r="E80" s="16">
        <f>IF(ISBLANK(Rezultati!H74),"",Rezultati!H74)</f>
      </c>
      <c r="F80" s="16">
        <f>IF(ISBLANK(Rezultati!J74),"",Rezultati!J74)</f>
        <v>33</v>
      </c>
      <c r="G80" s="16">
        <f>IF(ISBLANK(Rezultati!K74),"",Rezultati!K74)</f>
      </c>
      <c r="H80" s="77">
        <f>IF(ISBLANK(Rezultati!L74),"",Rezultati!L74)</f>
        <v>74</v>
      </c>
      <c r="I80" s="78" t="str">
        <f t="shared" si="1"/>
        <v>C</v>
      </c>
      <c r="J80" s="18"/>
      <c r="K80" s="18"/>
    </row>
    <row r="81" spans="1:11" ht="12.75">
      <c r="A81" s="70" t="str">
        <f>IF(ISBLANK(Rezultati!B75),"",Rezultati!B75)</f>
        <v>77/2018</v>
      </c>
      <c r="B81" s="71" t="str">
        <f>IF(ISBLANK(Rezultati!C75),"",Rezultati!C75)</f>
        <v>Slađan Dangubić</v>
      </c>
      <c r="C81" s="76">
        <f>IF(ISBLANK(Rezultati!D75),"",Rezultati!D75)</f>
      </c>
      <c r="D81" s="16">
        <f>IF(ISBLANK(Rezultati!G75),"",Rezultati!G75)</f>
      </c>
      <c r="E81" s="16">
        <f>IF(ISBLANK(Rezultati!H75),"",Rezultati!H75)</f>
      </c>
      <c r="F81" s="16">
        <f>IF(ISBLANK(Rezultati!J75),"",Rezultati!J75)</f>
      </c>
      <c r="G81" s="16">
        <f>IF(ISBLANK(Rezultati!K75),"",Rezultati!K75)</f>
      </c>
      <c r="H81" s="77">
        <f>IF(ISBLANK(Rezultati!L75),"",Rezultati!L75)</f>
        <v>0</v>
      </c>
      <c r="I81" s="78" t="str">
        <f t="shared" si="1"/>
        <v>-</v>
      </c>
      <c r="J81" s="18"/>
      <c r="K81" s="18"/>
    </row>
    <row r="82" spans="1:11" ht="12.75">
      <c r="A82" s="70" t="str">
        <f>IF(ISBLANK(Rezultati!B76),"",Rezultati!B76)</f>
        <v>78/2018</v>
      </c>
      <c r="B82" s="71" t="str">
        <f>IF(ISBLANK(Rezultati!C76),"",Rezultati!C76)</f>
        <v>Blažo Tadić</v>
      </c>
      <c r="C82" s="76">
        <f>IF(ISBLANK(Rezultati!D76),"",Rezultati!D76)</f>
        <v>5</v>
      </c>
      <c r="D82" s="16">
        <f>IF(ISBLANK(Rezultati!G76),"",Rezultati!G76)</f>
        <v>43</v>
      </c>
      <c r="E82" s="16">
        <f>IF(ISBLANK(Rezultati!H76),"",Rezultati!H76)</f>
      </c>
      <c r="F82" s="16">
        <f>IF(ISBLANK(Rezultati!J76),"",Rezultati!J76)</f>
        <v>28</v>
      </c>
      <c r="G82" s="16">
        <f>IF(ISBLANK(Rezultati!K76),"",Rezultati!K76)</f>
      </c>
      <c r="H82" s="77">
        <f>IF(ISBLANK(Rezultati!L76),"",Rezultati!L76)</f>
        <v>81</v>
      </c>
      <c r="I82" s="78" t="str">
        <f t="shared" si="1"/>
        <v>B</v>
      </c>
      <c r="J82" s="18"/>
      <c r="K82" s="18"/>
    </row>
    <row r="83" spans="1:11" ht="12.75">
      <c r="A83" s="70" t="str">
        <f>IF(ISBLANK(Rezultati!B77),"",Rezultati!B77)</f>
        <v>79/2018</v>
      </c>
      <c r="B83" s="71" t="str">
        <f>IF(ISBLANK(Rezultati!C77),"",Rezultati!C77)</f>
        <v>Đorđije Jovanović</v>
      </c>
      <c r="C83" s="76">
        <f>IF(ISBLANK(Rezultati!D77),"",Rezultati!D77)</f>
        <v>5</v>
      </c>
      <c r="D83" s="16">
        <f>IF(ISBLANK(Rezultati!G77),"",Rezultati!G77)</f>
        <v>15</v>
      </c>
      <c r="E83" s="16">
        <f>IF(ISBLANK(Rezultati!H77),"",Rezultati!H77)</f>
        <v>18</v>
      </c>
      <c r="F83" s="16">
        <f>IF(ISBLANK(Rezultati!J77),"",Rezultati!J77)</f>
        <v>22</v>
      </c>
      <c r="G83" s="16">
        <f>IF(ISBLANK(Rezultati!K77),"",Rezultati!K77)</f>
      </c>
      <c r="H83" s="77">
        <f>IF(ISBLANK(Rezultati!L77),"",Rezultati!L77)</f>
        <v>50</v>
      </c>
      <c r="I83" s="78" t="str">
        <f t="shared" si="1"/>
        <v>E</v>
      </c>
      <c r="J83" s="18"/>
      <c r="K83" s="18"/>
    </row>
    <row r="84" spans="1:11" ht="12.75">
      <c r="A84" s="70" t="str">
        <f>IF(ISBLANK(Rezultati!B78),"",Rezultati!B78)</f>
        <v>80/2018</v>
      </c>
      <c r="B84" s="71" t="str">
        <f>IF(ISBLANK(Rezultati!C78),"",Rezultati!C78)</f>
        <v>Nikola Oborina</v>
      </c>
      <c r="C84" s="76">
        <f>IF(ISBLANK(Rezultati!D78),"",Rezultati!D78)</f>
      </c>
      <c r="D84" s="16">
        <f>IF(ISBLANK(Rezultati!G78),"",Rezultati!G78)</f>
        <v>4</v>
      </c>
      <c r="E84" s="16">
        <f>IF(ISBLANK(Rezultati!H78),"",Rezultati!H78)</f>
        <v>21</v>
      </c>
      <c r="F84" s="16">
        <f>IF(ISBLANK(Rezultati!J78),"",Rezultati!J78)</f>
        <v>13</v>
      </c>
      <c r="G84" s="16">
        <f>IF(ISBLANK(Rezultati!K78),"",Rezultati!K78)</f>
      </c>
      <c r="H84" s="77">
        <f>IF(ISBLANK(Rezultati!L78),"",Rezultati!L78)</f>
        <v>39</v>
      </c>
      <c r="I84" s="78" t="str">
        <f t="shared" si="1"/>
        <v>F</v>
      </c>
      <c r="J84" s="18"/>
      <c r="K84" s="18"/>
    </row>
    <row r="85" spans="1:11" ht="12.75">
      <c r="A85" s="70" t="str">
        <f>IF(ISBLANK(Rezultati!B79),"",Rezultati!B79)</f>
        <v>81/2018</v>
      </c>
      <c r="B85" s="71" t="str">
        <f>IF(ISBLANK(Rezultati!C79),"",Rezultati!C79)</f>
        <v>Ivona Radunović</v>
      </c>
      <c r="C85" s="76">
        <f>IF(ISBLANK(Rezultati!D79),"",Rezultati!D79)</f>
        <v>5</v>
      </c>
      <c r="D85" s="16">
        <f>IF(ISBLANK(Rezultati!G79),"",Rezultati!G79)</f>
        <v>7</v>
      </c>
      <c r="E85" s="16">
        <f>IF(ISBLANK(Rezultati!H79),"",Rezultati!H79)</f>
        <v>27</v>
      </c>
      <c r="F85" s="16">
        <f>IF(ISBLANK(Rezultati!J79),"",Rezultati!J79)</f>
        <v>23</v>
      </c>
      <c r="G85" s="16">
        <f>IF(ISBLANK(Rezultati!K79),"",Rezultati!K79)</f>
      </c>
      <c r="H85" s="77">
        <f>IF(ISBLANK(Rezultati!L79),"",Rezultati!L79)</f>
        <v>60</v>
      </c>
      <c r="I85" s="78" t="str">
        <f t="shared" si="1"/>
        <v>D</v>
      </c>
      <c r="J85" s="18"/>
      <c r="K85" s="18"/>
    </row>
    <row r="86" spans="1:11" ht="12.75">
      <c r="A86" s="70" t="str">
        <f>IF(ISBLANK(Rezultati!B80),"",Rezultati!B80)</f>
        <v>82/2018</v>
      </c>
      <c r="B86" s="71" t="str">
        <f>IF(ISBLANK(Rezultati!C80),"",Rezultati!C80)</f>
        <v>Aleksa Mandić</v>
      </c>
      <c r="C86" s="76">
        <f>IF(ISBLANK(Rezultati!D80),"",Rezultati!D80)</f>
      </c>
      <c r="D86" s="16">
        <f>IF(ISBLANK(Rezultati!G80),"",Rezultati!G80)</f>
        <v>3</v>
      </c>
      <c r="E86" s="16">
        <f>IF(ISBLANK(Rezultati!H80),"",Rezultati!H80)</f>
        <v>5</v>
      </c>
      <c r="F86" s="16">
        <f>IF(ISBLANK(Rezultati!J80),"",Rezultati!J80)</f>
      </c>
      <c r="G86" s="16">
        <f>IF(ISBLANK(Rezultati!K80),"",Rezultati!K80)</f>
      </c>
      <c r="H86" s="77">
        <f>IF(ISBLANK(Rezultati!L80),"",Rezultati!L80)</f>
        <v>10</v>
      </c>
      <c r="I86" s="78" t="str">
        <f t="shared" si="1"/>
        <v>F</v>
      </c>
      <c r="J86" s="18"/>
      <c r="K86" s="18"/>
    </row>
    <row r="87" spans="1:11" ht="12.75">
      <c r="A87" s="70" t="str">
        <f>IF(ISBLANK(Rezultati!B81),"",Rezultati!B81)</f>
        <v>83/2018</v>
      </c>
      <c r="B87" s="71" t="str">
        <f>IF(ISBLANK(Rezultati!C81),"",Rezultati!C81)</f>
        <v>Aranđel Bulić</v>
      </c>
      <c r="C87" s="76">
        <f>IF(ISBLANK(Rezultati!D81),"",Rezultati!D81)</f>
        <v>5</v>
      </c>
      <c r="D87" s="16">
        <f>IF(ISBLANK(Rezultati!G81),"",Rezultati!G81)</f>
        <v>20</v>
      </c>
      <c r="E87" s="16">
        <f>IF(ISBLANK(Rezultati!H81),"",Rezultati!H81)</f>
      </c>
      <c r="F87" s="16">
        <f>IF(ISBLANK(Rezultati!J81),"",Rezultati!J81)</f>
        <v>9</v>
      </c>
      <c r="G87" s="16">
        <f>IF(ISBLANK(Rezultati!K81),"",Rezultati!K81)</f>
      </c>
      <c r="H87" s="77">
        <f>IF(ISBLANK(Rezultati!L81),"",Rezultati!L81)</f>
        <v>39</v>
      </c>
      <c r="I87" s="78" t="str">
        <f t="shared" si="1"/>
        <v>F</v>
      </c>
      <c r="J87" s="18"/>
      <c r="K87" s="18"/>
    </row>
    <row r="88" spans="1:11" ht="12.75">
      <c r="A88" s="70" t="str">
        <f>IF(ISBLANK(Rezultati!B82),"",Rezultati!B82)</f>
        <v>84/2018</v>
      </c>
      <c r="B88" s="71" t="str">
        <f>IF(ISBLANK(Rezultati!C82),"",Rezultati!C82)</f>
        <v>Filip Rađenović</v>
      </c>
      <c r="C88" s="76">
        <f>IF(ISBLANK(Rezultati!D82),"",Rezultati!D82)</f>
        <v>5</v>
      </c>
      <c r="D88" s="16">
        <f>IF(ISBLANK(Rezultati!G82),"",Rezultati!G82)</f>
      </c>
      <c r="E88" s="16">
        <f>IF(ISBLANK(Rezultati!H82),"",Rezultati!H82)</f>
        <v>18</v>
      </c>
      <c r="F88" s="16">
        <f>IF(ISBLANK(Rezultati!J82),"",Rezultati!J82)</f>
        <v>22</v>
      </c>
      <c r="G88" s="16">
        <f>IF(ISBLANK(Rezultati!K82),"",Rezultati!K82)</f>
      </c>
      <c r="H88" s="77">
        <f>IF(ISBLANK(Rezultati!L82),"",Rezultati!L82)</f>
        <v>45</v>
      </c>
      <c r="I88" s="78" t="str">
        <f t="shared" si="1"/>
        <v>F</v>
      </c>
      <c r="J88" s="18"/>
      <c r="K88" s="18"/>
    </row>
    <row r="89" spans="1:11" ht="12.75">
      <c r="A89" s="70" t="str">
        <f>IF(ISBLANK(Rezultati!B83),"",Rezultati!B83)</f>
        <v>85/2018</v>
      </c>
      <c r="B89" s="71" t="str">
        <f>IF(ISBLANK(Rezultati!C83),"",Rezultati!C83)</f>
        <v>Dejan Bešović</v>
      </c>
      <c r="C89" s="76">
        <f>IF(ISBLANK(Rezultati!D83),"",Rezultati!D83)</f>
      </c>
      <c r="D89" s="16">
        <f>IF(ISBLANK(Rezultati!G83),"",Rezultati!G83)</f>
        <v>6</v>
      </c>
      <c r="E89" s="16">
        <f>IF(ISBLANK(Rezultati!H83),"",Rezultati!H83)</f>
        <v>15</v>
      </c>
      <c r="F89" s="16">
        <f>IF(ISBLANK(Rezultati!J83),"",Rezultati!J83)</f>
      </c>
      <c r="G89" s="16">
        <f>IF(ISBLANK(Rezultati!K83),"",Rezultati!K83)</f>
      </c>
      <c r="H89" s="77">
        <f>IF(ISBLANK(Rezultati!L83),"",Rezultati!L83)</f>
        <v>19</v>
      </c>
      <c r="I89" s="78" t="str">
        <f t="shared" si="1"/>
        <v>F</v>
      </c>
      <c r="J89" s="18"/>
      <c r="K89" s="18"/>
    </row>
    <row r="90" spans="1:11" ht="12.75">
      <c r="A90" s="70" t="str">
        <f>IF(ISBLANK(Rezultati!B84),"",Rezultati!B84)</f>
        <v>86/2018</v>
      </c>
      <c r="B90" s="71" t="str">
        <f>IF(ISBLANK(Rezultati!C84),"",Rezultati!C84)</f>
        <v>Marko Pajović</v>
      </c>
      <c r="C90" s="76">
        <f>IF(ISBLANK(Rezultati!D84),"",Rezultati!D84)</f>
        <v>5</v>
      </c>
      <c r="D90" s="16">
        <f>IF(ISBLANK(Rezultati!G84),"",Rezultati!G84)</f>
        <v>37</v>
      </c>
      <c r="E90" s="16">
        <f>IF(ISBLANK(Rezultati!H84),"",Rezultati!H84)</f>
      </c>
      <c r="F90" s="16">
        <f>IF(ISBLANK(Rezultati!J84),"",Rezultati!J84)</f>
        <v>10</v>
      </c>
      <c r="G90" s="16">
        <f>IF(ISBLANK(Rezultati!K84),"",Rezultati!K84)</f>
      </c>
      <c r="H90" s="77">
        <f>IF(ISBLANK(Rezultati!L84),"",Rezultati!L84)</f>
        <v>57</v>
      </c>
      <c r="I90" s="78" t="str">
        <f t="shared" si="1"/>
        <v>E</v>
      </c>
      <c r="J90" s="18"/>
      <c r="K90" s="18"/>
    </row>
    <row r="91" spans="1:11" ht="12.75">
      <c r="A91" s="70" t="str">
        <f>IF(ISBLANK(Rezultati!B85),"",Rezultati!B85)</f>
        <v>87/2018</v>
      </c>
      <c r="B91" s="71" t="str">
        <f>IF(ISBLANK(Rezultati!C85),"",Rezultati!C85)</f>
        <v>Slavica Kalović</v>
      </c>
      <c r="C91" s="76">
        <f>IF(ISBLANK(Rezultati!D85),"",Rezultati!D85)</f>
        <v>5</v>
      </c>
      <c r="D91" s="16">
        <f>IF(ISBLANK(Rezultati!G85),"",Rezultati!G85)</f>
        <v>34</v>
      </c>
      <c r="E91" s="16">
        <f>IF(ISBLANK(Rezultati!H85),"",Rezultati!H85)</f>
      </c>
      <c r="F91" s="16">
        <f>IF(ISBLANK(Rezultati!J85),"",Rezultati!J85)</f>
        <v>26</v>
      </c>
      <c r="G91" s="16">
        <f>IF(ISBLANK(Rezultati!K85),"",Rezultati!K85)</f>
      </c>
      <c r="H91" s="77">
        <f>IF(ISBLANK(Rezultati!L85),"",Rezultati!L85)</f>
        <v>70</v>
      </c>
      <c r="I91" s="78" t="str">
        <f t="shared" si="1"/>
        <v>C</v>
      </c>
      <c r="J91" s="18"/>
      <c r="K91" s="18"/>
    </row>
    <row r="92" spans="1:11" ht="12.75">
      <c r="A92" s="70" t="str">
        <f>IF(ISBLANK(Rezultati!B86),"",Rezultati!B86)</f>
        <v>89/2018</v>
      </c>
      <c r="B92" s="71" t="str">
        <f>IF(ISBLANK(Rezultati!C86),"",Rezultati!C86)</f>
        <v>Amina Pirović</v>
      </c>
      <c r="C92" s="76">
        <f>IF(ISBLANK(Rezultati!D86),"",Rezultati!D86)</f>
      </c>
      <c r="D92" s="16">
        <f>IF(ISBLANK(Rezultati!G86),"",Rezultati!G86)</f>
        <v>45</v>
      </c>
      <c r="E92" s="16">
        <f>IF(ISBLANK(Rezultati!H86),"",Rezultati!H86)</f>
      </c>
      <c r="F92" s="16">
        <f>IF(ISBLANK(Rezultati!J86),"",Rezultati!J86)</f>
      </c>
      <c r="G92" s="16">
        <f>IF(ISBLANK(Rezultati!K86),"",Rezultati!K86)</f>
      </c>
      <c r="H92" s="77">
        <f>IF(ISBLANK(Rezultati!L86),"",Rezultati!L86)</f>
        <v>50</v>
      </c>
      <c r="I92" s="78" t="str">
        <f t="shared" si="1"/>
        <v>E</v>
      </c>
      <c r="J92" s="18"/>
      <c r="K92" s="18"/>
    </row>
    <row r="93" spans="1:11" ht="12.75">
      <c r="A93" s="70" t="str">
        <f>IF(ISBLANK(Rezultati!B87),"",Rezultati!B87)</f>
        <v>90/2018</v>
      </c>
      <c r="B93" s="71" t="str">
        <f>IF(ISBLANK(Rezultati!C87),"",Rezultati!C87)</f>
        <v>Vladimir Jovović</v>
      </c>
      <c r="C93" s="76">
        <f>IF(ISBLANK(Rezultati!D87),"",Rezultati!D87)</f>
        <v>5</v>
      </c>
      <c r="D93" s="16">
        <f>IF(ISBLANK(Rezultati!G87),"",Rezultati!G87)</f>
        <v>7</v>
      </c>
      <c r="E93" s="16">
        <f>IF(ISBLANK(Rezultati!H87),"",Rezultati!H87)</f>
        <v>18</v>
      </c>
      <c r="F93" s="16">
        <f>IF(ISBLANK(Rezultati!J87),"",Rezultati!J87)</f>
        <v>0</v>
      </c>
      <c r="G93" s="16">
        <f>IF(ISBLANK(Rezultati!K87),"",Rezultati!K87)</f>
      </c>
      <c r="H93" s="77">
        <f>IF(ISBLANK(Rezultati!L87),"",Rezultati!L87)</f>
        <v>28</v>
      </c>
      <c r="I93" s="78" t="str">
        <f t="shared" si="1"/>
        <v>F</v>
      </c>
      <c r="J93" s="18"/>
      <c r="K93" s="18"/>
    </row>
    <row r="94" spans="1:11" ht="12.75">
      <c r="A94" s="70" t="str">
        <f>IF(ISBLANK(Rezultati!B88),"",Rezultati!B88)</f>
        <v>91/2018</v>
      </c>
      <c r="B94" s="71" t="str">
        <f>IF(ISBLANK(Rezultati!C88),"",Rezultati!C88)</f>
        <v>Filip Šćekić</v>
      </c>
      <c r="C94" s="76">
        <f>IF(ISBLANK(Rezultati!D88),"",Rezultati!D88)</f>
        <v>5</v>
      </c>
      <c r="D94" s="16">
        <f>IF(ISBLANK(Rezultati!G88),"",Rezultati!G88)</f>
        <v>25</v>
      </c>
      <c r="E94" s="16">
        <f>IF(ISBLANK(Rezultati!H88),"",Rezultati!H88)</f>
      </c>
      <c r="F94" s="16">
        <f>IF(ISBLANK(Rezultati!J88),"",Rezultati!J88)</f>
        <v>17</v>
      </c>
      <c r="G94" s="16">
        <f>IF(ISBLANK(Rezultati!K88),"",Rezultati!K88)</f>
      </c>
      <c r="H94" s="77">
        <f>IF(ISBLANK(Rezultati!L88),"",Rezultati!L88)</f>
        <v>52</v>
      </c>
      <c r="I94" s="78" t="str">
        <f t="shared" si="1"/>
        <v>E</v>
      </c>
      <c r="J94" s="18"/>
      <c r="K94" s="18"/>
    </row>
    <row r="95" spans="1:11" ht="12.75">
      <c r="A95" s="70" t="str">
        <f>IF(ISBLANK(Rezultati!B89),"",Rezultati!B89)</f>
        <v>92/2018</v>
      </c>
      <c r="B95" s="71" t="str">
        <f>IF(ISBLANK(Rezultati!C89),"",Rezultati!C89)</f>
        <v>Branislav Lekić</v>
      </c>
      <c r="C95" s="76">
        <f>IF(ISBLANK(Rezultati!D89),"",Rezultati!D89)</f>
      </c>
      <c r="D95" s="16">
        <f>IF(ISBLANK(Rezultati!G89),"",Rezultati!G89)</f>
        <v>0</v>
      </c>
      <c r="E95" s="16">
        <f>IF(ISBLANK(Rezultati!H89),"",Rezultati!H89)</f>
        <v>25</v>
      </c>
      <c r="F95" s="16">
        <f>IF(ISBLANK(Rezultati!J89),"",Rezultati!J89)</f>
        <v>28</v>
      </c>
      <c r="G95" s="16">
        <f>IF(ISBLANK(Rezultati!K89),"",Rezultati!K89)</f>
      </c>
      <c r="H95" s="77">
        <f>IF(ISBLANK(Rezultati!L89),"",Rezultati!L89)</f>
        <v>57</v>
      </c>
      <c r="I95" s="78" t="str">
        <f t="shared" si="1"/>
        <v>E</v>
      </c>
      <c r="J95" s="18"/>
      <c r="K95" s="18"/>
    </row>
    <row r="96" spans="1:11" ht="12.75">
      <c r="A96" s="70" t="str">
        <f>IF(ISBLANK(Rezultati!B90),"",Rezultati!B90)</f>
        <v>93/2018</v>
      </c>
      <c r="B96" s="71" t="str">
        <f>IF(ISBLANK(Rezultati!C90),"",Rezultati!C90)</f>
        <v>Nikola Maslovarić</v>
      </c>
      <c r="C96" s="76">
        <f>IF(ISBLANK(Rezultati!D90),"",Rezultati!D90)</f>
      </c>
      <c r="D96" s="16">
        <f>IF(ISBLANK(Rezultati!G90),"",Rezultati!G90)</f>
      </c>
      <c r="E96" s="16">
        <f>IF(ISBLANK(Rezultati!H90),"",Rezultati!H90)</f>
      </c>
      <c r="F96" s="16">
        <f>IF(ISBLANK(Rezultati!J90),"",Rezultati!J90)</f>
      </c>
      <c r="G96" s="16">
        <f>IF(ISBLANK(Rezultati!K90),"",Rezultati!K90)</f>
      </c>
      <c r="H96" s="77">
        <f>IF(ISBLANK(Rezultati!L90),"",Rezultati!L90)</f>
        <v>0</v>
      </c>
      <c r="I96" s="78" t="str">
        <f t="shared" si="1"/>
        <v>-</v>
      </c>
      <c r="J96" s="18"/>
      <c r="K96" s="18"/>
    </row>
    <row r="97" spans="1:11" ht="12.75">
      <c r="A97" s="70" t="str">
        <f>IF(ISBLANK(Rezultati!B91),"",Rezultati!B91)</f>
        <v>94/2018</v>
      </c>
      <c r="B97" s="71" t="str">
        <f>IF(ISBLANK(Rezultati!C91),"",Rezultati!C91)</f>
        <v>Dejan Mušikić</v>
      </c>
      <c r="C97" s="76">
        <f>IF(ISBLANK(Rezultati!D91),"",Rezultati!D91)</f>
      </c>
      <c r="D97" s="16">
        <f>IF(ISBLANK(Rezultati!G91),"",Rezultati!G91)</f>
        <v>23</v>
      </c>
      <c r="E97" s="16">
        <f>IF(ISBLANK(Rezultati!H91),"",Rezultati!H91)</f>
      </c>
      <c r="F97" s="16">
        <f>IF(ISBLANK(Rezultati!J91),"",Rezultati!J91)</f>
        <v>28</v>
      </c>
      <c r="G97" s="16">
        <f>IF(ISBLANK(Rezultati!K91),"",Rezultati!K91)</f>
      </c>
      <c r="H97" s="77">
        <f>IF(ISBLANK(Rezultati!L91),"",Rezultati!L91)</f>
        <v>56</v>
      </c>
      <c r="I97" s="78" t="str">
        <f t="shared" si="1"/>
        <v>E</v>
      </c>
      <c r="J97" s="18"/>
      <c r="K97" s="18"/>
    </row>
    <row r="98" spans="1:11" ht="12.75">
      <c r="A98" s="70" t="str">
        <f>IF(ISBLANK(Rezultati!B92),"",Rezultati!B92)</f>
        <v>95/2018</v>
      </c>
      <c r="B98" s="71" t="str">
        <f>IF(ISBLANK(Rezultati!C92),"",Rezultati!C92)</f>
        <v>Srđan Lajović</v>
      </c>
      <c r="C98" s="76">
        <f>IF(ISBLANK(Rezultati!D92),"",Rezultati!D92)</f>
        <v>5</v>
      </c>
      <c r="D98" s="16">
        <f>IF(ISBLANK(Rezultati!G92),"",Rezultati!G92)</f>
        <v>9</v>
      </c>
      <c r="E98" s="16">
        <f>IF(ISBLANK(Rezultati!H92),"",Rezultati!H92)</f>
        <v>21</v>
      </c>
      <c r="F98" s="16">
        <f>IF(ISBLANK(Rezultati!J92),"",Rezultati!J92)</f>
      </c>
      <c r="G98" s="16">
        <f>IF(ISBLANK(Rezultati!K92),"",Rezultati!K92)</f>
      </c>
      <c r="H98" s="77">
        <f>IF(ISBLANK(Rezultati!L92),"",Rezultati!L92)</f>
        <v>31</v>
      </c>
      <c r="I98" s="78" t="str">
        <f t="shared" si="1"/>
        <v>F</v>
      </c>
      <c r="J98" s="18"/>
      <c r="K98" s="18"/>
    </row>
    <row r="99" spans="1:11" ht="12.75">
      <c r="A99" s="70" t="str">
        <f>IF(ISBLANK(Rezultati!B93),"",Rezultati!B93)</f>
        <v>96/2018</v>
      </c>
      <c r="B99" s="71" t="str">
        <f>IF(ISBLANK(Rezultati!C93),"",Rezultati!C93)</f>
        <v>Filip Marijanović</v>
      </c>
      <c r="C99" s="76">
        <f>IF(ISBLANK(Rezultati!D93),"",Rezultati!D93)</f>
        <v>5</v>
      </c>
      <c r="D99" s="16">
        <f>IF(ISBLANK(Rezultati!G93),"",Rezultati!G93)</f>
        <v>42</v>
      </c>
      <c r="E99" s="16">
        <f>IF(ISBLANK(Rezultati!H93),"",Rezultati!H93)</f>
      </c>
      <c r="F99" s="16">
        <f>IF(ISBLANK(Rezultati!J93),"",Rezultati!J93)</f>
        <v>31</v>
      </c>
      <c r="G99" s="16">
        <f>IF(ISBLANK(Rezultati!K93),"",Rezultati!K93)</f>
      </c>
      <c r="H99" s="77">
        <f>IF(ISBLANK(Rezultati!L93),"",Rezultati!L93)</f>
        <v>82</v>
      </c>
      <c r="I99" s="78" t="str">
        <f t="shared" si="1"/>
        <v>B</v>
      </c>
      <c r="J99" s="18"/>
      <c r="K99" s="18"/>
    </row>
    <row r="100" spans="1:11" ht="12.75">
      <c r="A100" s="70" t="str">
        <f>IF(ISBLANK(Rezultati!B94),"",Rezultati!B94)</f>
        <v>97/2018</v>
      </c>
      <c r="B100" s="71" t="str">
        <f>IF(ISBLANK(Rezultati!C94),"",Rezultati!C94)</f>
        <v>Nađa Đukanović</v>
      </c>
      <c r="C100" s="76">
        <f>IF(ISBLANK(Rezultati!D94),"",Rezultati!D94)</f>
        <v>5</v>
      </c>
      <c r="D100" s="16">
        <f>IF(ISBLANK(Rezultati!G94),"",Rezultati!G94)</f>
        <v>41</v>
      </c>
      <c r="E100" s="16">
        <f>IF(ISBLANK(Rezultati!H94),"",Rezultati!H94)</f>
      </c>
      <c r="F100" s="16">
        <f>IF(ISBLANK(Rezultati!J94),"",Rezultati!J94)</f>
        <v>20</v>
      </c>
      <c r="G100" s="16">
        <f>IF(ISBLANK(Rezultati!K94),"",Rezultati!K94)</f>
      </c>
      <c r="H100" s="77">
        <f>IF(ISBLANK(Rezultati!L94),"",Rezultati!L94)</f>
        <v>71</v>
      </c>
      <c r="I100" s="78" t="str">
        <f t="shared" si="1"/>
        <v>C</v>
      </c>
      <c r="J100" s="18"/>
      <c r="K100" s="18"/>
    </row>
    <row r="101" spans="1:11" ht="12.75">
      <c r="A101" s="70" t="str">
        <f>IF(ISBLANK(Rezultati!B95),"",Rezultati!B95)</f>
        <v>98/2018</v>
      </c>
      <c r="B101" s="71" t="str">
        <f>IF(ISBLANK(Rezultati!C95),"",Rezultati!C95)</f>
        <v>Vlado Peković</v>
      </c>
      <c r="C101" s="76">
        <f>IF(ISBLANK(Rezultati!D95),"",Rezultati!D95)</f>
      </c>
      <c r="D101" s="16">
        <f>IF(ISBLANK(Rezultati!G95),"",Rezultati!G95)</f>
        <v>9</v>
      </c>
      <c r="E101" s="16">
        <f>IF(ISBLANK(Rezultati!H95),"",Rezultati!H95)</f>
      </c>
      <c r="F101" s="16">
        <f>IF(ISBLANK(Rezultati!J95),"",Rezultati!J95)</f>
      </c>
      <c r="G101" s="16">
        <f>IF(ISBLANK(Rezultati!K95),"",Rezultati!K95)</f>
      </c>
      <c r="H101" s="77">
        <f>IF(ISBLANK(Rezultati!L95),"",Rezultati!L95)</f>
        <v>14</v>
      </c>
      <c r="I101" s="78" t="str">
        <f t="shared" si="1"/>
        <v>F</v>
      </c>
      <c r="J101" s="18"/>
      <c r="K101" s="18"/>
    </row>
    <row r="102" spans="1:11" ht="12.75">
      <c r="A102" s="70" t="str">
        <f>IF(ISBLANK(Rezultati!B96),"",Rezultati!B96)</f>
        <v>99/2018</v>
      </c>
      <c r="B102" s="71" t="str">
        <f>IF(ISBLANK(Rezultati!C96),"",Rezultati!C96)</f>
        <v>Stefan Stojanović</v>
      </c>
      <c r="C102" s="76">
        <f>IF(ISBLANK(Rezultati!D96),"",Rezultati!D96)</f>
        <v>5</v>
      </c>
      <c r="D102" s="16">
        <f>IF(ISBLANK(Rezultati!G96),"",Rezultati!G96)</f>
        <v>23</v>
      </c>
      <c r="E102" s="16">
        <f>IF(ISBLANK(Rezultati!H96),"",Rezultati!H96)</f>
        <v>28</v>
      </c>
      <c r="F102" s="16">
        <f>IF(ISBLANK(Rezultati!J96),"",Rezultati!J96)</f>
        <v>4</v>
      </c>
      <c r="G102" s="16">
        <f>IF(ISBLANK(Rezultati!K96),"",Rezultati!K96)</f>
      </c>
      <c r="H102" s="77">
        <f>IF(ISBLANK(Rezultati!L96),"",Rezultati!L96)</f>
        <v>42</v>
      </c>
      <c r="I102" s="78" t="str">
        <f t="shared" si="1"/>
        <v>F</v>
      </c>
      <c r="J102" s="18"/>
      <c r="K102" s="18"/>
    </row>
    <row r="103" spans="1:11" ht="12.75">
      <c r="A103" s="70" t="str">
        <f>IF(ISBLANK(Rezultati!B97),"",Rezultati!B97)</f>
        <v>100/2018</v>
      </c>
      <c r="B103" s="71" t="str">
        <f>IF(ISBLANK(Rezultati!C97),"",Rezultati!C97)</f>
        <v>Sanja Bjelanović</v>
      </c>
      <c r="C103" s="76">
        <f>IF(ISBLANK(Rezultati!D97),"",Rezultati!D97)</f>
        <v>5</v>
      </c>
      <c r="D103" s="16">
        <f>IF(ISBLANK(Rezultati!G97),"",Rezultati!G97)</f>
        <v>28</v>
      </c>
      <c r="E103" s="16">
        <f>IF(ISBLANK(Rezultati!H97),"",Rezultati!H97)</f>
      </c>
      <c r="F103" s="16">
        <f>IF(ISBLANK(Rezultati!J97),"",Rezultati!J97)</f>
        <v>24</v>
      </c>
      <c r="G103" s="16">
        <f>IF(ISBLANK(Rezultati!K97),"",Rezultati!K97)</f>
      </c>
      <c r="H103" s="77">
        <f>IF(ISBLANK(Rezultati!L97),"",Rezultati!L97)</f>
        <v>62</v>
      </c>
      <c r="I103" s="78" t="str">
        <f t="shared" si="1"/>
        <v>D</v>
      </c>
      <c r="J103" s="18"/>
      <c r="K103" s="18"/>
    </row>
    <row r="104" spans="1:11" ht="12.75">
      <c r="A104" s="70" t="str">
        <f>IF(ISBLANK(Rezultati!B98),"",Rezultati!B98)</f>
        <v>101/2018</v>
      </c>
      <c r="B104" s="71" t="str">
        <f>IF(ISBLANK(Rezultati!C98),"",Rezultati!C98)</f>
        <v>Mirjana Zlatičanin</v>
      </c>
      <c r="C104" s="76">
        <f>IF(ISBLANK(Rezultati!D98),"",Rezultati!D98)</f>
      </c>
      <c r="D104" s="16">
        <f>IF(ISBLANK(Rezultati!G98),"",Rezultati!G98)</f>
      </c>
      <c r="E104" s="16">
        <f>IF(ISBLANK(Rezultati!H98),"",Rezultati!H98)</f>
      </c>
      <c r="F104" s="16">
        <f>IF(ISBLANK(Rezultati!J98),"",Rezultati!J98)</f>
      </c>
      <c r="G104" s="16">
        <f>IF(ISBLANK(Rezultati!K98),"",Rezultati!K98)</f>
      </c>
      <c r="H104" s="77">
        <f>IF(ISBLANK(Rezultati!L98),"",Rezultati!L98)</f>
        <v>0</v>
      </c>
      <c r="I104" s="78" t="str">
        <f t="shared" si="1"/>
        <v>-</v>
      </c>
      <c r="J104" s="18"/>
      <c r="K104" s="18"/>
    </row>
    <row r="105" spans="1:11" ht="12.75">
      <c r="A105" s="70" t="str">
        <f>IF(ISBLANK(Rezultati!B99),"",Rezultati!B99)</f>
        <v>102/2018</v>
      </c>
      <c r="B105" s="71" t="str">
        <f>IF(ISBLANK(Rezultati!C99),"",Rezultati!C99)</f>
        <v>Milan Radulović</v>
      </c>
      <c r="C105" s="76">
        <f>IF(ISBLANK(Rezultati!D99),"",Rezultati!D99)</f>
        <v>5</v>
      </c>
      <c r="D105" s="16">
        <f>IF(ISBLANK(Rezultati!G99),"",Rezultati!G99)</f>
        <v>8</v>
      </c>
      <c r="E105" s="16">
        <f>IF(ISBLANK(Rezultati!H99),"",Rezultati!H99)</f>
        <v>25</v>
      </c>
      <c r="F105" s="16">
        <f>IF(ISBLANK(Rezultati!J99),"",Rezultati!J99)</f>
        <v>20</v>
      </c>
      <c r="G105" s="16">
        <f>IF(ISBLANK(Rezultati!K99),"",Rezultati!K99)</f>
      </c>
      <c r="H105" s="77">
        <f>IF(ISBLANK(Rezultati!L99),"",Rezultati!L99)</f>
        <v>55</v>
      </c>
      <c r="I105" s="78" t="str">
        <f t="shared" si="1"/>
        <v>E</v>
      </c>
      <c r="J105" s="18"/>
      <c r="K105" s="18"/>
    </row>
    <row r="106" spans="1:11" ht="12.75">
      <c r="A106" s="70" t="str">
        <f>IF(ISBLANK(Rezultati!B100),"",Rezultati!B100)</f>
        <v>103/2018</v>
      </c>
      <c r="B106" s="71" t="str">
        <f>IF(ISBLANK(Rezultati!C100),"",Rezultati!C100)</f>
        <v>Vladimir Šljivančanin</v>
      </c>
      <c r="C106" s="76">
        <f>IF(ISBLANK(Rezultati!D100),"",Rezultati!D100)</f>
        <v>5</v>
      </c>
      <c r="D106" s="16">
        <f>IF(ISBLANK(Rezultati!G100),"",Rezultati!G100)</f>
        <v>8</v>
      </c>
      <c r="E106" s="16">
        <f>IF(ISBLANK(Rezultati!H100),"",Rezultati!H100)</f>
      </c>
      <c r="F106" s="16">
        <f>IF(ISBLANK(Rezultati!J100),"",Rezultati!J100)</f>
        <v>15</v>
      </c>
      <c r="G106" s="16">
        <f>IF(ISBLANK(Rezultati!K100),"",Rezultati!K100)</f>
      </c>
      <c r="H106" s="77">
        <f>IF(ISBLANK(Rezultati!L100),"",Rezultati!L100)</f>
        <v>33</v>
      </c>
      <c r="I106" s="78" t="str">
        <f t="shared" si="1"/>
        <v>F</v>
      </c>
      <c r="J106" s="18"/>
      <c r="K106" s="18"/>
    </row>
    <row r="107" spans="1:11" ht="12.75">
      <c r="A107" s="70" t="str">
        <f>IF(ISBLANK(Rezultati!B101),"",Rezultati!B101)</f>
        <v>104/2018</v>
      </c>
      <c r="B107" s="71" t="str">
        <f>IF(ISBLANK(Rezultati!C101),"",Rezultati!C101)</f>
        <v>Jusuf Šabović</v>
      </c>
      <c r="C107" s="76">
        <f>IF(ISBLANK(Rezultati!D101),"",Rezultati!D101)</f>
        <v>5</v>
      </c>
      <c r="D107" s="16">
        <f>IF(ISBLANK(Rezultati!G101),"",Rezultati!G101)</f>
        <v>9</v>
      </c>
      <c r="E107" s="16">
        <f>IF(ISBLANK(Rezultati!H101),"",Rezultati!H101)</f>
        <v>15</v>
      </c>
      <c r="F107" s="16">
        <f>IF(ISBLANK(Rezultati!J101),"",Rezultati!J101)</f>
        <v>29</v>
      </c>
      <c r="G107" s="16">
        <f>IF(ISBLANK(Rezultati!K101),"",Rezultati!K101)</f>
      </c>
      <c r="H107" s="77">
        <f>IF(ISBLANK(Rezultati!L101),"",Rezultati!L101)</f>
        <v>54</v>
      </c>
      <c r="I107" s="78" t="str">
        <f t="shared" si="1"/>
        <v>E</v>
      </c>
      <c r="J107" s="18"/>
      <c r="K107" s="18"/>
    </row>
    <row r="108" spans="1:11" ht="12.75">
      <c r="A108" s="70" t="str">
        <f>IF(ISBLANK(Rezultati!B102),"",Rezultati!B102)</f>
        <v>105/2018</v>
      </c>
      <c r="B108" s="71" t="str">
        <f>IF(ISBLANK(Rezultati!C102),"",Rezultati!C102)</f>
        <v>Sanel Kandić</v>
      </c>
      <c r="C108" s="76">
        <f>IF(ISBLANK(Rezultati!D102),"",Rezultati!D102)</f>
        <v>5</v>
      </c>
      <c r="D108" s="16">
        <f>IF(ISBLANK(Rezultati!G102),"",Rezultati!G102)</f>
        <v>27</v>
      </c>
      <c r="E108" s="16">
        <f>IF(ISBLANK(Rezultati!H102),"",Rezultati!H102)</f>
      </c>
      <c r="F108" s="16">
        <f>IF(ISBLANK(Rezultati!J102),"",Rezultati!J102)</f>
        <v>17</v>
      </c>
      <c r="G108" s="16">
        <f>IF(ISBLANK(Rezultati!K102),"",Rezultati!K102)</f>
      </c>
      <c r="H108" s="77">
        <f>IF(ISBLANK(Rezultati!L102),"",Rezultati!L102)</f>
        <v>54</v>
      </c>
      <c r="I108" s="78" t="str">
        <f t="shared" si="1"/>
        <v>E</v>
      </c>
      <c r="J108" s="18"/>
      <c r="K108" s="18"/>
    </row>
    <row r="109" spans="1:11" ht="12.75">
      <c r="A109" s="70" t="str">
        <f>IF(ISBLANK(Rezultati!B103),"",Rezultati!B103)</f>
        <v>106/2018</v>
      </c>
      <c r="B109" s="71" t="str">
        <f>IF(ISBLANK(Rezultati!C103),"",Rezultati!C103)</f>
        <v>Mirko Čizmović</v>
      </c>
      <c r="C109" s="76">
        <f>IF(ISBLANK(Rezultati!D103),"",Rezultati!D103)</f>
      </c>
      <c r="D109" s="16">
        <f>IF(ISBLANK(Rezultati!G103),"",Rezultati!G103)</f>
        <v>39</v>
      </c>
      <c r="E109" s="16">
        <f>IF(ISBLANK(Rezultati!H103),"",Rezultati!H103)</f>
      </c>
      <c r="F109" s="16">
        <f>IF(ISBLANK(Rezultati!J103),"",Rezultati!J103)</f>
        <v>22</v>
      </c>
      <c r="G109" s="16">
        <f>IF(ISBLANK(Rezultati!K103),"",Rezultati!K103)</f>
      </c>
      <c r="H109" s="77">
        <f>IF(ISBLANK(Rezultati!L103),"",Rezultati!L103)</f>
        <v>66</v>
      </c>
      <c r="I109" s="78" t="str">
        <f t="shared" si="1"/>
        <v>D</v>
      </c>
      <c r="J109" s="18"/>
      <c r="K109" s="18"/>
    </row>
    <row r="110" spans="1:11" ht="12.75">
      <c r="A110" s="70" t="str">
        <f>IF(ISBLANK(Rezultati!B104),"",Rezultati!B104)</f>
        <v>107/2018</v>
      </c>
      <c r="B110" s="71" t="str">
        <f>IF(ISBLANK(Rezultati!C104),"",Rezultati!C104)</f>
        <v>Jovan Vasić</v>
      </c>
      <c r="C110" s="76">
        <f>IF(ISBLANK(Rezultati!D104),"",Rezultati!D104)</f>
      </c>
      <c r="D110" s="16">
        <f>IF(ISBLANK(Rezultati!G104),"",Rezultati!G104)</f>
        <v>16</v>
      </c>
      <c r="E110" s="16">
        <f>IF(ISBLANK(Rezultati!H104),"",Rezultati!H104)</f>
      </c>
      <c r="F110" s="16">
        <f>IF(ISBLANK(Rezultati!J104),"",Rezultati!J104)</f>
      </c>
      <c r="G110" s="16">
        <f>IF(ISBLANK(Rezultati!K104),"",Rezultati!K104)</f>
      </c>
      <c r="H110" s="77">
        <f>IF(ISBLANK(Rezultati!L104),"",Rezultati!L104)</f>
        <v>21</v>
      </c>
      <c r="I110" s="78" t="str">
        <f t="shared" si="1"/>
        <v>F</v>
      </c>
      <c r="J110" s="18"/>
      <c r="K110" s="18"/>
    </row>
    <row r="111" spans="1:11" ht="12.75">
      <c r="A111" s="70" t="str">
        <f>IF(ISBLANK(Rezultati!B105),"",Rezultati!B105)</f>
        <v>108/2018</v>
      </c>
      <c r="B111" s="71" t="str">
        <f>IF(ISBLANK(Rezultati!C105),"",Rezultati!C105)</f>
        <v>Dejan Marsenić</v>
      </c>
      <c r="C111" s="76">
        <f>IF(ISBLANK(Rezultati!D105),"",Rezultati!D105)</f>
      </c>
      <c r="D111" s="16">
        <f>IF(ISBLANK(Rezultati!G105),"",Rezultati!G105)</f>
        <v>27</v>
      </c>
      <c r="E111" s="16">
        <f>IF(ISBLANK(Rezultati!H105),"",Rezultati!H105)</f>
      </c>
      <c r="F111" s="16">
        <f>IF(ISBLANK(Rezultati!J105),"",Rezultati!J105)</f>
        <v>10</v>
      </c>
      <c r="G111" s="16">
        <f>IF(ISBLANK(Rezultati!K105),"",Rezultati!K105)</f>
      </c>
      <c r="H111" s="77">
        <f>IF(ISBLANK(Rezultati!L105),"",Rezultati!L105)</f>
        <v>42</v>
      </c>
      <c r="I111" s="78" t="str">
        <f t="shared" si="1"/>
        <v>F</v>
      </c>
      <c r="J111" s="18"/>
      <c r="K111" s="18"/>
    </row>
    <row r="112" spans="1:11" ht="12.75">
      <c r="A112" s="70" t="str">
        <f>IF(ISBLANK(Rezultati!B106),"",Rezultati!B106)</f>
        <v>109/2018</v>
      </c>
      <c r="B112" s="71" t="str">
        <f>IF(ISBLANK(Rezultati!C106),"",Rezultati!C106)</f>
        <v>Petar Popović</v>
      </c>
      <c r="C112" s="76">
        <f>IF(ISBLANK(Rezultati!D106),"",Rezultati!D106)</f>
      </c>
      <c r="D112" s="16">
        <f>IF(ISBLANK(Rezultati!G106),"",Rezultati!G106)</f>
        <v>32</v>
      </c>
      <c r="E112" s="16">
        <f>IF(ISBLANK(Rezultati!H106),"",Rezultati!H106)</f>
      </c>
      <c r="F112" s="16">
        <f>IF(ISBLANK(Rezultati!J106),"",Rezultati!J106)</f>
        <v>14</v>
      </c>
      <c r="G112" s="16">
        <f>IF(ISBLANK(Rezultati!K106),"",Rezultati!K106)</f>
      </c>
      <c r="H112" s="77">
        <f>IF(ISBLANK(Rezultati!L106),"",Rezultati!L106)</f>
        <v>50</v>
      </c>
      <c r="I112" s="78" t="str">
        <f t="shared" si="1"/>
        <v>E</v>
      </c>
      <c r="J112" s="18"/>
      <c r="K112" s="18"/>
    </row>
    <row r="113" spans="1:11" ht="12.75">
      <c r="A113" s="70" t="str">
        <f>IF(ISBLANK(Rezultati!B107),"",Rezultati!B107)</f>
        <v>110/2018</v>
      </c>
      <c r="B113" s="71" t="str">
        <f>IF(ISBLANK(Rezultati!C107),"",Rezultati!C107)</f>
        <v>Kenan Grbović</v>
      </c>
      <c r="C113" s="76">
        <f>IF(ISBLANK(Rezultati!D107),"",Rezultati!D107)</f>
      </c>
      <c r="D113" s="16">
        <f>IF(ISBLANK(Rezultati!G107),"",Rezultati!G107)</f>
        <v>31</v>
      </c>
      <c r="E113" s="16">
        <f>IF(ISBLANK(Rezultati!H107),"",Rezultati!H107)</f>
      </c>
      <c r="F113" s="16">
        <f>IF(ISBLANK(Rezultati!J107),"",Rezultati!J107)</f>
        <v>5</v>
      </c>
      <c r="G113" s="16">
        <f>IF(ISBLANK(Rezultati!K107),"",Rezultati!K107)</f>
      </c>
      <c r="H113" s="77">
        <f>IF(ISBLANK(Rezultati!L107),"",Rezultati!L107)</f>
        <v>41</v>
      </c>
      <c r="I113" s="78" t="str">
        <f t="shared" si="1"/>
        <v>F</v>
      </c>
      <c r="J113" s="18"/>
      <c r="K113" s="18"/>
    </row>
    <row r="114" spans="1:11" ht="12.75">
      <c r="A114" s="70" t="str">
        <f>IF(ISBLANK(Rezultati!B108),"",Rezultati!B108)</f>
        <v>112/2018</v>
      </c>
      <c r="B114" s="71" t="str">
        <f>IF(ISBLANK(Rezultati!C108),"",Rezultati!C108)</f>
        <v>Željka Bakić</v>
      </c>
      <c r="C114" s="76">
        <f>IF(ISBLANK(Rezultati!D108),"",Rezultati!D108)</f>
        <v>5</v>
      </c>
      <c r="D114" s="16">
        <f>IF(ISBLANK(Rezultati!G108),"",Rezultati!G108)</f>
        <v>10</v>
      </c>
      <c r="E114" s="16">
        <f>IF(ISBLANK(Rezultati!H108),"",Rezultati!H108)</f>
        <v>39</v>
      </c>
      <c r="F114" s="16">
        <f>IF(ISBLANK(Rezultati!J108),"",Rezultati!J108)</f>
        <v>29</v>
      </c>
      <c r="G114" s="16">
        <f>IF(ISBLANK(Rezultati!K108),"",Rezultati!K108)</f>
      </c>
      <c r="H114" s="77">
        <f>IF(ISBLANK(Rezultati!L108),"",Rezultati!L108)</f>
        <v>78</v>
      </c>
      <c r="I114" s="78" t="str">
        <f t="shared" si="1"/>
        <v>C</v>
      </c>
      <c r="J114" s="18"/>
      <c r="K114" s="18"/>
    </row>
    <row r="115" spans="1:11" ht="12.75">
      <c r="A115" s="70" t="str">
        <f>IF(ISBLANK(Rezultati!B109),"",Rezultati!B109)</f>
        <v>113/2018</v>
      </c>
      <c r="B115" s="71" t="str">
        <f>IF(ISBLANK(Rezultati!C109),"",Rezultati!C109)</f>
        <v>Lazar Delić</v>
      </c>
      <c r="C115" s="76">
        <f>IF(ISBLANK(Rezultati!D109),"",Rezultati!D109)</f>
        <v>5</v>
      </c>
      <c r="D115" s="16">
        <f>IF(ISBLANK(Rezultati!G109),"",Rezultati!G109)</f>
        <v>14</v>
      </c>
      <c r="E115" s="16">
        <f>IF(ISBLANK(Rezultati!H109),"",Rezultati!H109)</f>
        <v>16</v>
      </c>
      <c r="F115" s="16">
        <f>IF(ISBLANK(Rezultati!J109),"",Rezultati!J109)</f>
        <v>17</v>
      </c>
      <c r="G115" s="16">
        <f>IF(ISBLANK(Rezultati!K109),"",Rezultati!K109)</f>
      </c>
      <c r="H115" s="77">
        <f>IF(ISBLANK(Rezultati!L109),"",Rezultati!L109)</f>
        <v>43</v>
      </c>
      <c r="I115" s="78" t="str">
        <f t="shared" si="1"/>
        <v>F</v>
      </c>
      <c r="J115" s="18"/>
      <c r="K115" s="18"/>
    </row>
    <row r="116" spans="1:11" ht="12.75">
      <c r="A116" s="70" t="str">
        <f>IF(ISBLANK(Rezultati!B110),"",Rezultati!B110)</f>
        <v>114/2018</v>
      </c>
      <c r="B116" s="71" t="str">
        <f>IF(ISBLANK(Rezultati!C110),"",Rezultati!C110)</f>
        <v>Ivan Lerinc</v>
      </c>
      <c r="C116" s="76">
        <f>IF(ISBLANK(Rezultati!D110),"",Rezultati!D110)</f>
        <v>5</v>
      </c>
      <c r="D116" s="16">
        <f>IF(ISBLANK(Rezultati!G110),"",Rezultati!G110)</f>
        <v>40</v>
      </c>
      <c r="E116" s="16">
        <f>IF(ISBLANK(Rezultati!H110),"",Rezultati!H110)</f>
      </c>
      <c r="F116" s="16">
        <f>IF(ISBLANK(Rezultati!J110),"",Rezultati!J110)</f>
        <v>30</v>
      </c>
      <c r="G116" s="16">
        <f>IF(ISBLANK(Rezultati!K110),"",Rezultati!K110)</f>
      </c>
      <c r="H116" s="77">
        <f>IF(ISBLANK(Rezultati!L110),"",Rezultati!L110)</f>
        <v>80</v>
      </c>
      <c r="I116" s="78" t="str">
        <f t="shared" si="1"/>
        <v>B</v>
      </c>
      <c r="J116" s="18"/>
      <c r="K116" s="18"/>
    </row>
    <row r="117" spans="1:11" ht="12.75">
      <c r="A117" s="70" t="str">
        <f>IF(ISBLANK(Rezultati!B111),"",Rezultati!B111)</f>
        <v>115/2018</v>
      </c>
      <c r="B117" s="71" t="str">
        <f>IF(ISBLANK(Rezultati!C111),"",Rezultati!C111)</f>
        <v>Lazar Ćetković</v>
      </c>
      <c r="C117" s="76">
        <f>IF(ISBLANK(Rezultati!D111),"",Rezultati!D111)</f>
        <v>5</v>
      </c>
      <c r="D117" s="16">
        <f>IF(ISBLANK(Rezultati!G111),"",Rezultati!G111)</f>
        <v>36</v>
      </c>
      <c r="E117" s="16">
        <f>IF(ISBLANK(Rezultati!H111),"",Rezultati!H111)</f>
      </c>
      <c r="F117" s="16">
        <f>IF(ISBLANK(Rezultati!J111),"",Rezultati!J111)</f>
        <v>15</v>
      </c>
      <c r="G117" s="16">
        <f>IF(ISBLANK(Rezultati!K111),"",Rezultati!K111)</f>
      </c>
      <c r="H117" s="77">
        <f>IF(ISBLANK(Rezultati!L111),"",Rezultati!L111)</f>
        <v>61</v>
      </c>
      <c r="I117" s="78" t="str">
        <f t="shared" si="1"/>
        <v>D</v>
      </c>
      <c r="J117" s="18"/>
      <c r="K117" s="18"/>
    </row>
    <row r="118" spans="1:11" ht="12.75">
      <c r="A118" s="70" t="str">
        <f>IF(ISBLANK(Rezultati!B112),"",Rezultati!B112)</f>
        <v>116/2018</v>
      </c>
      <c r="B118" s="71" t="str">
        <f>IF(ISBLANK(Rezultati!C112),"",Rezultati!C112)</f>
        <v>Miljan Golubović</v>
      </c>
      <c r="C118" s="76">
        <f>IF(ISBLANK(Rezultati!D112),"",Rezultati!D112)</f>
        <v>5</v>
      </c>
      <c r="D118" s="16">
        <f>IF(ISBLANK(Rezultati!G112),"",Rezultati!G112)</f>
        <v>6</v>
      </c>
      <c r="E118" s="16">
        <f>IF(ISBLANK(Rezultati!H112),"",Rezultati!H112)</f>
        <v>16</v>
      </c>
      <c r="F118" s="16">
        <f>IF(ISBLANK(Rezultati!J112),"",Rezultati!J112)</f>
        <v>10</v>
      </c>
      <c r="G118" s="16">
        <f>IF(ISBLANK(Rezultati!K112),"",Rezultati!K112)</f>
      </c>
      <c r="H118" s="77">
        <f>IF(ISBLANK(Rezultati!L112),"",Rezultati!L112)</f>
        <v>36</v>
      </c>
      <c r="I118" s="78" t="str">
        <f t="shared" si="1"/>
        <v>F</v>
      </c>
      <c r="J118" s="18"/>
      <c r="K118" s="18"/>
    </row>
    <row r="119" spans="1:11" ht="12.75">
      <c r="A119" s="70" t="str">
        <f>IF(ISBLANK(Rezultati!B113),"",Rezultati!B113)</f>
        <v>117/2018</v>
      </c>
      <c r="B119" s="71" t="str">
        <f>IF(ISBLANK(Rezultati!C113),"",Rezultati!C113)</f>
        <v>Dragan Knežević</v>
      </c>
      <c r="C119" s="76">
        <f>IF(ISBLANK(Rezultati!D113),"",Rezultati!D113)</f>
      </c>
      <c r="D119" s="16">
        <f>IF(ISBLANK(Rezultati!G113),"",Rezultati!G113)</f>
      </c>
      <c r="E119" s="16">
        <f>IF(ISBLANK(Rezultati!H113),"",Rezultati!H113)</f>
      </c>
      <c r="F119" s="16">
        <f>IF(ISBLANK(Rezultati!J113),"",Rezultati!J113)</f>
      </c>
      <c r="G119" s="16">
        <f>IF(ISBLANK(Rezultati!K113),"",Rezultati!K113)</f>
      </c>
      <c r="H119" s="77">
        <f>IF(ISBLANK(Rezultati!L113),"",Rezultati!L113)</f>
        <v>0</v>
      </c>
      <c r="I119" s="78" t="str">
        <f t="shared" si="1"/>
        <v>-</v>
      </c>
      <c r="J119" s="18"/>
      <c r="K119" s="18"/>
    </row>
    <row r="120" spans="1:11" ht="12.75">
      <c r="A120" s="70" t="str">
        <f>IF(ISBLANK(Rezultati!B114),"",Rezultati!B114)</f>
        <v>118/2018</v>
      </c>
      <c r="B120" s="71" t="str">
        <f>IF(ISBLANK(Rezultati!C114),"",Rezultati!C114)</f>
        <v>Kristina Smolović</v>
      </c>
      <c r="C120" s="76">
        <f>IF(ISBLANK(Rezultati!D114),"",Rezultati!D114)</f>
      </c>
      <c r="D120" s="16">
        <f>IF(ISBLANK(Rezultati!G114),"",Rezultati!G114)</f>
        <v>3</v>
      </c>
      <c r="E120" s="16">
        <f>IF(ISBLANK(Rezultati!H114),"",Rezultati!H114)</f>
        <v>11</v>
      </c>
      <c r="F120" s="16">
        <f>IF(ISBLANK(Rezultati!J114),"",Rezultati!J114)</f>
        <v>0</v>
      </c>
      <c r="G120" s="16">
        <f>IF(ISBLANK(Rezultati!K114),"",Rezultati!K114)</f>
      </c>
      <c r="H120" s="77">
        <f>IF(ISBLANK(Rezultati!L114),"",Rezultati!L114)</f>
        <v>16</v>
      </c>
      <c r="I120" s="78" t="str">
        <f t="shared" si="1"/>
        <v>F</v>
      </c>
      <c r="J120" s="18"/>
      <c r="K120" s="18"/>
    </row>
    <row r="121" spans="1:11" ht="12.75">
      <c r="A121" s="70" t="str">
        <f>IF(ISBLANK(Rezultati!B115),"",Rezultati!B115)</f>
        <v>119/2018</v>
      </c>
      <c r="B121" s="71" t="str">
        <f>IF(ISBLANK(Rezultati!C115),"",Rezultati!C115)</f>
        <v>Vladan Tomašević</v>
      </c>
      <c r="C121" s="76">
        <f>IF(ISBLANK(Rezultati!D115),"",Rezultati!D115)</f>
      </c>
      <c r="D121" s="16">
        <f>IF(ISBLANK(Rezultati!G115),"",Rezultati!G115)</f>
      </c>
      <c r="E121" s="16">
        <f>IF(ISBLANK(Rezultati!H115),"",Rezultati!H115)</f>
        <v>24</v>
      </c>
      <c r="F121" s="16">
        <f>IF(ISBLANK(Rezultati!J115),"",Rezultati!J115)</f>
        <v>12</v>
      </c>
      <c r="G121" s="16">
        <f>IF(ISBLANK(Rezultati!K115),"",Rezultati!K115)</f>
      </c>
      <c r="H121" s="77">
        <f>IF(ISBLANK(Rezultati!L115),"",Rezultati!L115)</f>
        <v>40</v>
      </c>
      <c r="I121" s="78" t="str">
        <f t="shared" si="1"/>
        <v>F</v>
      </c>
      <c r="J121" s="18"/>
      <c r="K121" s="18"/>
    </row>
    <row r="122" spans="1:11" ht="12.75">
      <c r="A122" s="70" t="str">
        <f>IF(ISBLANK(Rezultati!B116),"",Rezultati!B116)</f>
        <v>120/2018</v>
      </c>
      <c r="B122" s="71" t="str">
        <f>IF(ISBLANK(Rezultati!C116),"",Rezultati!C116)</f>
        <v>Miroje Stanić</v>
      </c>
      <c r="C122" s="76">
        <f>IF(ISBLANK(Rezultati!D116),"",Rezultati!D116)</f>
        <v>5</v>
      </c>
      <c r="D122" s="16">
        <f>IF(ISBLANK(Rezultati!G116),"",Rezultati!G116)</f>
        <v>37</v>
      </c>
      <c r="E122" s="16">
        <f>IF(ISBLANK(Rezultati!H116),"",Rezultati!H116)</f>
      </c>
      <c r="F122" s="16">
        <f>IF(ISBLANK(Rezultati!J116),"",Rezultati!J116)</f>
        <v>26</v>
      </c>
      <c r="G122" s="16">
        <f>IF(ISBLANK(Rezultati!K116),"",Rezultati!K116)</f>
      </c>
      <c r="H122" s="77">
        <f>IF(ISBLANK(Rezultati!L116),"",Rezultati!L116)</f>
        <v>68</v>
      </c>
      <c r="I122" s="78" t="str">
        <f t="shared" si="1"/>
        <v>D</v>
      </c>
      <c r="J122" s="18"/>
      <c r="K122" s="18"/>
    </row>
    <row r="123" spans="1:11" ht="12.75">
      <c r="A123" s="70" t="str">
        <f>IF(ISBLANK(Rezultati!B117),"",Rezultati!B117)</f>
        <v>121/2018</v>
      </c>
      <c r="B123" s="71" t="str">
        <f>IF(ISBLANK(Rezultati!C117),"",Rezultati!C117)</f>
        <v>Dragoljub Vujičić</v>
      </c>
      <c r="C123" s="76">
        <f>IF(ISBLANK(Rezultati!D117),"",Rezultati!D117)</f>
        <v>5</v>
      </c>
      <c r="D123" s="16">
        <f>IF(ISBLANK(Rezultati!G117),"",Rezultati!G117)</f>
        <v>25</v>
      </c>
      <c r="E123" s="16">
        <f>IF(ISBLANK(Rezultati!H117),"",Rezultati!H117)</f>
      </c>
      <c r="F123" s="16">
        <f>IF(ISBLANK(Rezultati!J117),"",Rezultati!J117)</f>
      </c>
      <c r="G123" s="16">
        <f>IF(ISBLANK(Rezultati!K117),"",Rezultati!K117)</f>
      </c>
      <c r="H123" s="77">
        <f>IF(ISBLANK(Rezultati!L117),"",Rezultati!L117)</f>
        <v>35</v>
      </c>
      <c r="I123" s="78" t="str">
        <f t="shared" si="1"/>
        <v>F</v>
      </c>
      <c r="J123" s="18"/>
      <c r="K123" s="18"/>
    </row>
    <row r="124" spans="1:11" ht="12.75">
      <c r="A124" s="70" t="str">
        <f>IF(ISBLANK(Rezultati!B118),"",Rezultati!B118)</f>
        <v>122/2018</v>
      </c>
      <c r="B124" s="71" t="str">
        <f>IF(ISBLANK(Rezultati!C118),"",Rezultati!C118)</f>
        <v>Božana Klikovac</v>
      </c>
      <c r="C124" s="76">
        <f>IF(ISBLANK(Rezultati!D118),"",Rezultati!D118)</f>
      </c>
      <c r="D124" s="16">
        <f>IF(ISBLANK(Rezultati!G118),"",Rezultati!G118)</f>
      </c>
      <c r="E124" s="16">
        <f>IF(ISBLANK(Rezultati!H118),"",Rezultati!H118)</f>
        <v>6</v>
      </c>
      <c r="F124" s="16">
        <f>IF(ISBLANK(Rezultati!J118),"",Rezultati!J118)</f>
      </c>
      <c r="G124" s="16">
        <f>IF(ISBLANK(Rezultati!K118),"",Rezultati!K118)</f>
      </c>
      <c r="H124" s="77">
        <f>IF(ISBLANK(Rezultati!L118),"",Rezultati!L118)</f>
        <v>10</v>
      </c>
      <c r="I124" s="78" t="str">
        <f t="shared" si="1"/>
        <v>F</v>
      </c>
      <c r="J124" s="18"/>
      <c r="K124" s="18"/>
    </row>
    <row r="125" spans="1:11" ht="12.75">
      <c r="A125" s="70" t="str">
        <f>IF(ISBLANK(Rezultati!B119),"",Rezultati!B119)</f>
        <v>123/2018</v>
      </c>
      <c r="B125" s="71" t="str">
        <f>IF(ISBLANK(Rezultati!C119),"",Rezultati!C119)</f>
        <v>Anđela Đurišić</v>
      </c>
      <c r="C125" s="76">
        <f>IF(ISBLANK(Rezultati!D119),"",Rezultati!D119)</f>
      </c>
      <c r="D125" s="16">
        <f>IF(ISBLANK(Rezultati!G119),"",Rezultati!G119)</f>
        <v>0</v>
      </c>
      <c r="E125" s="16">
        <f>IF(ISBLANK(Rezultati!H119),"",Rezultati!H119)</f>
        <v>6</v>
      </c>
      <c r="F125" s="16">
        <f>IF(ISBLANK(Rezultati!J119),"",Rezultati!J119)</f>
        <v>24</v>
      </c>
      <c r="G125" s="16">
        <f>IF(ISBLANK(Rezultati!K119),"",Rezultati!K119)</f>
      </c>
      <c r="H125" s="77">
        <f>IF(ISBLANK(Rezultati!L119),"",Rezultati!L119)</f>
        <v>35</v>
      </c>
      <c r="I125" s="78" t="str">
        <f t="shared" si="1"/>
        <v>F</v>
      </c>
      <c r="J125" s="18"/>
      <c r="K125" s="18"/>
    </row>
    <row r="126" spans="1:11" ht="12.75">
      <c r="A126" s="70" t="str">
        <f>IF(ISBLANK(Rezultati!B120),"",Rezultati!B120)</f>
        <v>124/2018</v>
      </c>
      <c r="B126" s="71" t="str">
        <f>IF(ISBLANK(Rezultati!C120),"",Rezultati!C120)</f>
        <v>Zerina Bogućanin</v>
      </c>
      <c r="C126" s="76">
        <f>IF(ISBLANK(Rezultati!D120),"",Rezultati!D120)</f>
        <v>5</v>
      </c>
      <c r="D126" s="16">
        <f>IF(ISBLANK(Rezultati!G120),"",Rezultati!G120)</f>
        <v>26</v>
      </c>
      <c r="E126" s="16">
        <f>IF(ISBLANK(Rezultati!H120),"",Rezultati!H120)</f>
        <v>29</v>
      </c>
      <c r="F126" s="16">
        <f>IF(ISBLANK(Rezultati!J120),"",Rezultati!J120)</f>
        <v>13</v>
      </c>
      <c r="G126" s="16">
        <f>IF(ISBLANK(Rezultati!K120),"",Rezultati!K120)</f>
      </c>
      <c r="H126" s="77">
        <f>IF(ISBLANK(Rezultati!L120),"",Rezultati!L120)</f>
        <v>52</v>
      </c>
      <c r="I126" s="78" t="str">
        <f t="shared" si="1"/>
        <v>E</v>
      </c>
      <c r="J126" s="18"/>
      <c r="K126" s="18"/>
    </row>
    <row r="127" spans="1:11" ht="12.75">
      <c r="A127" s="70" t="str">
        <f>IF(ISBLANK(Rezultati!B121),"",Rezultati!B121)</f>
        <v>125/2018</v>
      </c>
      <c r="B127" s="71" t="str">
        <f>IF(ISBLANK(Rezultati!C121),"",Rezultati!C121)</f>
        <v>Bogdan Mijušković</v>
      </c>
      <c r="C127" s="76">
        <f>IF(ISBLANK(Rezultati!D121),"",Rezultati!D121)</f>
        <v>5</v>
      </c>
      <c r="D127" s="16">
        <f>IF(ISBLANK(Rezultati!G121),"",Rezultati!G121)</f>
      </c>
      <c r="E127" s="16">
        <f>IF(ISBLANK(Rezultati!H121),"",Rezultati!H121)</f>
        <v>9</v>
      </c>
      <c r="F127" s="16">
        <f>IF(ISBLANK(Rezultati!J121),"",Rezultati!J121)</f>
      </c>
      <c r="G127" s="16">
        <f>IF(ISBLANK(Rezultati!K121),"",Rezultati!K121)</f>
      </c>
      <c r="H127" s="77">
        <f>IF(ISBLANK(Rezultati!L121),"",Rezultati!L121)</f>
        <v>18</v>
      </c>
      <c r="I127" s="78" t="str">
        <f t="shared" si="1"/>
        <v>F</v>
      </c>
      <c r="J127" s="18"/>
      <c r="K127" s="18"/>
    </row>
    <row r="128" spans="1:11" ht="12.75">
      <c r="A128" s="70" t="str">
        <f>IF(ISBLANK(Rezultati!B122),"",Rezultati!B122)</f>
        <v>126/2018</v>
      </c>
      <c r="B128" s="71" t="str">
        <f>IF(ISBLANK(Rezultati!C122),"",Rezultati!C122)</f>
        <v>Vuk Bubanja</v>
      </c>
      <c r="C128" s="76">
        <f>IF(ISBLANK(Rezultati!D122),"",Rezultati!D122)</f>
      </c>
      <c r="D128" s="16">
        <f>IF(ISBLANK(Rezultati!G122),"",Rezultati!G122)</f>
        <v>22</v>
      </c>
      <c r="E128" s="16">
        <f>IF(ISBLANK(Rezultati!H122),"",Rezultati!H122)</f>
      </c>
      <c r="F128" s="16">
        <f>IF(ISBLANK(Rezultati!J122),"",Rezultati!J122)</f>
      </c>
      <c r="G128" s="16">
        <f>IF(ISBLANK(Rezultati!K122),"",Rezultati!K122)</f>
      </c>
      <c r="H128" s="77">
        <f>IF(ISBLANK(Rezultati!L122),"",Rezultati!L122)</f>
        <v>27</v>
      </c>
      <c r="I128" s="78" t="str">
        <f t="shared" si="1"/>
        <v>F</v>
      </c>
      <c r="J128" s="18"/>
      <c r="K128" s="18"/>
    </row>
    <row r="129" spans="1:11" ht="12.75">
      <c r="A129" s="70" t="str">
        <f>IF(ISBLANK(Rezultati!B123),"",Rezultati!B123)</f>
        <v>127/2018</v>
      </c>
      <c r="B129" s="71" t="str">
        <f>IF(ISBLANK(Rezultati!C123),"",Rezultati!C123)</f>
        <v>Nikola Živković</v>
      </c>
      <c r="C129" s="76">
        <f>IF(ISBLANK(Rezultati!D123),"",Rezultati!D123)</f>
      </c>
      <c r="D129" s="16">
        <f>IF(ISBLANK(Rezultati!G123),"",Rezultati!G123)</f>
        <v>28</v>
      </c>
      <c r="E129" s="16">
        <f>IF(ISBLANK(Rezultati!H123),"",Rezultati!H123)</f>
      </c>
      <c r="F129" s="16">
        <f>IF(ISBLANK(Rezultati!J123),"",Rezultati!J123)</f>
        <v>5</v>
      </c>
      <c r="G129" s="16">
        <f>IF(ISBLANK(Rezultati!K123),"",Rezultati!K123)</f>
      </c>
      <c r="H129" s="77">
        <f>IF(ISBLANK(Rezultati!L123),"",Rezultati!L123)</f>
        <v>38</v>
      </c>
      <c r="I129" s="78" t="str">
        <f t="shared" si="1"/>
        <v>F</v>
      </c>
      <c r="J129" s="18"/>
      <c r="K129" s="18"/>
    </row>
    <row r="130" spans="1:11" ht="12.75">
      <c r="A130" s="70" t="str">
        <f>IF(ISBLANK(Rezultati!B124),"",Rezultati!B124)</f>
        <v>128/2018</v>
      </c>
      <c r="B130" s="71" t="str">
        <f>IF(ISBLANK(Rezultati!C124),"",Rezultati!C124)</f>
        <v>Danilo Ćupić</v>
      </c>
      <c r="C130" s="76">
        <f>IF(ISBLANK(Rezultati!D124),"",Rezultati!D124)</f>
      </c>
      <c r="D130" s="16">
        <f>IF(ISBLANK(Rezultati!G124),"",Rezultati!G124)</f>
        <v>21</v>
      </c>
      <c r="E130" s="16">
        <f>IF(ISBLANK(Rezultati!H124),"",Rezultati!H124)</f>
      </c>
      <c r="F130" s="16">
        <f>IF(ISBLANK(Rezultati!J124),"",Rezultati!J124)</f>
        <v>15</v>
      </c>
      <c r="G130" s="16">
        <f>IF(ISBLANK(Rezultati!K124),"",Rezultati!K124)</f>
      </c>
      <c r="H130" s="77">
        <f>IF(ISBLANK(Rezultati!L124),"",Rezultati!L124)</f>
        <v>41</v>
      </c>
      <c r="I130" s="78" t="str">
        <f t="shared" si="1"/>
        <v>F</v>
      </c>
      <c r="J130" s="18"/>
      <c r="K130" s="18"/>
    </row>
    <row r="131" spans="1:11" ht="12.75">
      <c r="A131" s="70" t="str">
        <f>IF(ISBLANK(Rezultati!B125),"",Rezultati!B125)</f>
        <v>129/2018</v>
      </c>
      <c r="B131" s="71" t="str">
        <f>IF(ISBLANK(Rezultati!C125),"",Rezultati!C125)</f>
        <v>Luka Globarević</v>
      </c>
      <c r="C131" s="76">
        <f>IF(ISBLANK(Rezultati!D125),"",Rezultati!D125)</f>
      </c>
      <c r="D131" s="16">
        <f>IF(ISBLANK(Rezultati!G125),"",Rezultati!G125)</f>
      </c>
      <c r="E131" s="16">
        <f>IF(ISBLANK(Rezultati!H125),"",Rezultati!H125)</f>
      </c>
      <c r="F131" s="16">
        <f>IF(ISBLANK(Rezultati!J125),"",Rezultati!J125)</f>
      </c>
      <c r="G131" s="16">
        <f>IF(ISBLANK(Rezultati!K125),"",Rezultati!K125)</f>
      </c>
      <c r="H131" s="77">
        <f>IF(ISBLANK(Rezultati!L125),"",Rezultati!L125)</f>
        <v>0</v>
      </c>
      <c r="I131" s="78" t="str">
        <f t="shared" si="1"/>
        <v>-</v>
      </c>
      <c r="J131" s="18"/>
      <c r="K131" s="18"/>
    </row>
    <row r="132" spans="1:11" ht="12.75">
      <c r="A132" s="70" t="str">
        <f>IF(ISBLANK(Rezultati!B126),"",Rezultati!B126)</f>
        <v>130/2018</v>
      </c>
      <c r="B132" s="71" t="str">
        <f>IF(ISBLANK(Rezultati!C126),"",Rezultati!C126)</f>
        <v>Marjan Bilafer</v>
      </c>
      <c r="C132" s="76">
        <f>IF(ISBLANK(Rezultati!D126),"",Rezultati!D126)</f>
        <v>5</v>
      </c>
      <c r="D132" s="16">
        <f>IF(ISBLANK(Rezultati!G126),"",Rezultati!G126)</f>
        <v>35</v>
      </c>
      <c r="E132" s="16">
        <f>IF(ISBLANK(Rezultati!H126),"",Rezultati!H126)</f>
      </c>
      <c r="F132" s="16">
        <f>IF(ISBLANK(Rezultati!J126),"",Rezultati!J126)</f>
        <v>14</v>
      </c>
      <c r="G132" s="16">
        <f>IF(ISBLANK(Rezultati!K126),"",Rezultati!K126)</f>
      </c>
      <c r="H132" s="77">
        <f>IF(ISBLANK(Rezultati!L126),"",Rezultati!L126)</f>
        <v>59</v>
      </c>
      <c r="I132" s="78" t="str">
        <f t="shared" si="1"/>
        <v>E</v>
      </c>
      <c r="J132" s="18"/>
      <c r="K132" s="18"/>
    </row>
    <row r="133" spans="1:11" ht="12.75">
      <c r="A133" s="70" t="str">
        <f>IF(ISBLANK(Rezultati!B127),"",Rezultati!B127)</f>
        <v>131/2018</v>
      </c>
      <c r="B133" s="71" t="str">
        <f>IF(ISBLANK(Rezultati!C127),"",Rezultati!C127)</f>
        <v>Dušan Popović</v>
      </c>
      <c r="C133" s="76">
        <f>IF(ISBLANK(Rezultati!D127),"",Rezultati!D127)</f>
      </c>
      <c r="D133" s="16">
        <f>IF(ISBLANK(Rezultati!G127),"",Rezultati!G127)</f>
        <v>3</v>
      </c>
      <c r="E133" s="16">
        <f>IF(ISBLANK(Rezultati!H127),"",Rezultati!H127)</f>
      </c>
      <c r="F133" s="16">
        <f>IF(ISBLANK(Rezultati!J127),"",Rezultati!J127)</f>
        <v>5</v>
      </c>
      <c r="G133" s="16">
        <f>IF(ISBLANK(Rezultati!K127),"",Rezultati!K127)</f>
      </c>
      <c r="H133" s="77">
        <f>IF(ISBLANK(Rezultati!L127),"",Rezultati!L127)</f>
        <v>13</v>
      </c>
      <c r="I133" s="78" t="str">
        <f t="shared" si="1"/>
        <v>F</v>
      </c>
      <c r="J133" s="18"/>
      <c r="K133" s="18"/>
    </row>
    <row r="134" spans="1:11" ht="12.75">
      <c r="A134" s="70" t="str">
        <f>IF(ISBLANK(Rezultati!B128),"",Rezultati!B128)</f>
        <v>10/2017</v>
      </c>
      <c r="B134" s="71" t="str">
        <f>IF(ISBLANK(Rezultati!C128),"",Rezultati!C128)</f>
        <v>Miljan Jevtović</v>
      </c>
      <c r="C134" s="76">
        <f>IF(ISBLANK(Rezultati!D128),"",Rezultati!D128)</f>
        <v>5</v>
      </c>
      <c r="D134" s="16">
        <f>IF(ISBLANK(Rezultati!G128),"",Rezultati!G128)</f>
        <v>0</v>
      </c>
      <c r="E134" s="16">
        <f>IF(ISBLANK(Rezultati!H128),"",Rezultati!H128)</f>
      </c>
      <c r="F134" s="16">
        <f>IF(ISBLANK(Rezultati!J128),"",Rezultati!J128)</f>
      </c>
      <c r="G134" s="16">
        <f>IF(ISBLANK(Rezultati!K128),"",Rezultati!K128)</f>
      </c>
      <c r="H134" s="77">
        <f>IF(ISBLANK(Rezultati!L128),"",Rezultati!L128)</f>
        <v>5</v>
      </c>
      <c r="I134" s="78" t="str">
        <f t="shared" si="1"/>
        <v>F</v>
      </c>
      <c r="J134" s="18"/>
      <c r="K134" s="18"/>
    </row>
    <row r="135" spans="1:11" ht="12.75">
      <c r="A135" s="70" t="str">
        <f>IF(ISBLANK(Rezultati!B129),"",Rezultati!B129)</f>
        <v>33/2017</v>
      </c>
      <c r="B135" s="71" t="str">
        <f>IF(ISBLANK(Rezultati!C129),"",Rezultati!C129)</f>
        <v>Stefan Popović</v>
      </c>
      <c r="C135" s="76">
        <f>IF(ISBLANK(Rezultati!D129),"",Rezultati!D129)</f>
        <v>5</v>
      </c>
      <c r="D135" s="16">
        <f>IF(ISBLANK(Rezultati!G129),"",Rezultati!G129)</f>
        <v>25</v>
      </c>
      <c r="E135" s="16">
        <f>IF(ISBLANK(Rezultati!H129),"",Rezultati!H129)</f>
      </c>
      <c r="F135" s="16">
        <f>IF(ISBLANK(Rezultati!J129),"",Rezultati!J129)</f>
        <v>20</v>
      </c>
      <c r="G135" s="16">
        <f>IF(ISBLANK(Rezultati!K129),"",Rezultati!K129)</f>
      </c>
      <c r="H135" s="77">
        <f>IF(ISBLANK(Rezultati!L129),"",Rezultati!L129)</f>
        <v>55</v>
      </c>
      <c r="I135" s="78" t="str">
        <f t="shared" si="1"/>
        <v>E</v>
      </c>
      <c r="J135" s="18"/>
      <c r="K135" s="18"/>
    </row>
    <row r="136" spans="1:11" ht="12.75">
      <c r="A136" s="70" t="str">
        <f>IF(ISBLANK(Rezultati!B130),"",Rezultati!B130)</f>
        <v>75/2017</v>
      </c>
      <c r="B136" s="71" t="str">
        <f>IF(ISBLANK(Rezultati!C130),"",Rezultati!C130)</f>
        <v>Ado Gargović</v>
      </c>
      <c r="C136" s="76">
        <f>IF(ISBLANK(Rezultati!D130),"",Rezultati!D130)</f>
        <v>5</v>
      </c>
      <c r="D136" s="16">
        <f>IF(ISBLANK(Rezultati!G130),"",Rezultati!G130)</f>
        <v>22</v>
      </c>
      <c r="E136" s="16">
        <f>IF(ISBLANK(Rezultati!H130),"",Rezultati!H130)</f>
      </c>
      <c r="F136" s="16">
        <f>IF(ISBLANK(Rezultati!J130),"",Rezultati!J130)</f>
        <v>12</v>
      </c>
      <c r="G136" s="16">
        <f>IF(ISBLANK(Rezultati!K130),"",Rezultati!K130)</f>
      </c>
      <c r="H136" s="77">
        <f>IF(ISBLANK(Rezultati!L130),"",Rezultati!L130)</f>
        <v>39</v>
      </c>
      <c r="I136" s="78" t="str">
        <f t="shared" si="1"/>
        <v>F</v>
      </c>
      <c r="J136" s="18"/>
      <c r="K136" s="18"/>
    </row>
    <row r="137" spans="1:11" ht="12.75">
      <c r="A137" s="70" t="str">
        <f>IF(ISBLANK(Rezultati!B131),"",Rezultati!B131)</f>
        <v>93/2017</v>
      </c>
      <c r="B137" s="71" t="str">
        <f>IF(ISBLANK(Rezultati!C131),"",Rezultati!C131)</f>
        <v>Eldin Ibrahimović</v>
      </c>
      <c r="C137" s="76">
        <f>IF(ISBLANK(Rezultati!D131),"",Rezultati!D131)</f>
        <v>5</v>
      </c>
      <c r="D137" s="16">
        <f>IF(ISBLANK(Rezultati!G131),"",Rezultati!G131)</f>
      </c>
      <c r="E137" s="16">
        <f>IF(ISBLANK(Rezultati!H131),"",Rezultati!H131)</f>
      </c>
      <c r="F137" s="16">
        <f>IF(ISBLANK(Rezultati!J131),"",Rezultati!J131)</f>
      </c>
      <c r="G137" s="16">
        <f>IF(ISBLANK(Rezultati!K131),"",Rezultati!K131)</f>
      </c>
      <c r="H137" s="77">
        <f>IF(ISBLANK(Rezultati!L131),"",Rezultati!L131)</f>
        <v>5</v>
      </c>
      <c r="I137" s="78" t="str">
        <f aca="true" t="shared" si="2" ref="I137:I153">IF(H137=0,"-",IF(H137&lt;50,"F",IF(H137&lt;60,"E",IF(H137&lt;70,"D",IF(H137&lt;80,"C",IF(H137&lt;90,"B","A"))))))</f>
        <v>F</v>
      </c>
      <c r="J137" s="18"/>
      <c r="K137" s="18"/>
    </row>
    <row r="138" spans="1:11" ht="12.75">
      <c r="A138" s="70" t="str">
        <f>IF(ISBLANK(Rezultati!B132),"",Rezultati!B132)</f>
        <v>98/2017</v>
      </c>
      <c r="B138" s="71" t="str">
        <f>IF(ISBLANK(Rezultati!C132),"",Rezultati!C132)</f>
        <v>Denis Adrović</v>
      </c>
      <c r="C138" s="76">
        <f>IF(ISBLANK(Rezultati!D132),"",Rezultati!D132)</f>
        <v>5</v>
      </c>
      <c r="D138" s="16">
        <f>IF(ISBLANK(Rezultati!G132),"",Rezultati!G132)</f>
      </c>
      <c r="E138" s="16">
        <f>IF(ISBLANK(Rezultati!H132),"",Rezultati!H132)</f>
        <v>8</v>
      </c>
      <c r="F138" s="16">
        <f>IF(ISBLANK(Rezultati!J132),"",Rezultati!J132)</f>
      </c>
      <c r="G138" s="16">
        <f>IF(ISBLANK(Rezultati!K132),"",Rezultati!K132)</f>
      </c>
      <c r="H138" s="77">
        <f>IF(ISBLANK(Rezultati!L132),"",Rezultati!L132)</f>
        <v>13</v>
      </c>
      <c r="I138" s="78" t="str">
        <f t="shared" si="2"/>
        <v>F</v>
      </c>
      <c r="J138" s="18"/>
      <c r="K138" s="18"/>
    </row>
    <row r="139" spans="1:11" ht="12.75">
      <c r="A139" s="70" t="str">
        <f>IF(ISBLANK(Rezultati!B133),"",Rezultati!B133)</f>
        <v>114/2017</v>
      </c>
      <c r="B139" s="71" t="str">
        <f>IF(ISBLANK(Rezultati!C133),"",Rezultati!C133)</f>
        <v>Božo Krivokapić</v>
      </c>
      <c r="C139" s="76">
        <f>IF(ISBLANK(Rezultati!D133),"",Rezultati!D133)</f>
        <v>5</v>
      </c>
      <c r="D139" s="16">
        <f>IF(ISBLANK(Rezultati!G133),"",Rezultati!G133)</f>
        <v>25</v>
      </c>
      <c r="E139" s="16">
        <f>IF(ISBLANK(Rezultati!H133),"",Rezultati!H133)</f>
      </c>
      <c r="F139" s="16">
        <f>IF(ISBLANK(Rezultati!J133),"",Rezultati!J133)</f>
        <v>20</v>
      </c>
      <c r="G139" s="16">
        <f>IF(ISBLANK(Rezultati!K133),"",Rezultati!K133)</f>
      </c>
      <c r="H139" s="77">
        <f>IF(ISBLANK(Rezultati!L133),"",Rezultati!L133)</f>
        <v>50</v>
      </c>
      <c r="I139" s="78" t="str">
        <f t="shared" si="2"/>
        <v>E</v>
      </c>
      <c r="J139" s="18"/>
      <c r="K139" s="18"/>
    </row>
    <row r="140" spans="1:11" ht="12.75">
      <c r="A140" s="70" t="str">
        <f>IF(ISBLANK(Rezultati!B134),"",Rezultati!B134)</f>
        <v>117/2017</v>
      </c>
      <c r="B140" s="71" t="str">
        <f>IF(ISBLANK(Rezultati!C134),"",Rezultati!C134)</f>
        <v>Luka Daković</v>
      </c>
      <c r="C140" s="76">
        <f>IF(ISBLANK(Rezultati!D134),"",Rezultati!D134)</f>
        <v>5</v>
      </c>
      <c r="D140" s="16">
        <f>IF(ISBLANK(Rezultati!G134),"",Rezultati!G134)</f>
      </c>
      <c r="E140" s="16">
        <f>IF(ISBLANK(Rezultati!H134),"",Rezultati!H134)</f>
      </c>
      <c r="F140" s="16">
        <f>IF(ISBLANK(Rezultati!J134),"",Rezultati!J134)</f>
      </c>
      <c r="G140" s="16">
        <f>IF(ISBLANK(Rezultati!K134),"",Rezultati!K134)</f>
      </c>
      <c r="H140" s="77">
        <f>IF(ISBLANK(Rezultati!L134),"",Rezultati!L134)</f>
        <v>5</v>
      </c>
      <c r="I140" s="78" t="str">
        <f t="shared" si="2"/>
        <v>F</v>
      </c>
      <c r="J140" s="18"/>
      <c r="K140" s="18"/>
    </row>
    <row r="141" spans="1:11" ht="12.75">
      <c r="A141" s="70" t="str">
        <f>IF(ISBLANK(Rezultati!B135),"",Rezultati!B135)</f>
        <v>122/2017</v>
      </c>
      <c r="B141" s="71" t="str">
        <f>IF(ISBLANK(Rezultati!C135),"",Rezultati!C135)</f>
        <v>Dženis Gutić</v>
      </c>
      <c r="C141" s="76">
        <f>IF(ISBLANK(Rezultati!D135),"",Rezultati!D135)</f>
        <v>5</v>
      </c>
      <c r="D141" s="16">
        <f>IF(ISBLANK(Rezultati!G135),"",Rezultati!G135)</f>
      </c>
      <c r="E141" s="16">
        <f>IF(ISBLANK(Rezultati!H135),"",Rezultati!H135)</f>
        <v>16</v>
      </c>
      <c r="F141" s="16">
        <f>IF(ISBLANK(Rezultati!J135),"",Rezultati!J135)</f>
        <v>29</v>
      </c>
      <c r="G141" s="16">
        <f>IF(ISBLANK(Rezultati!K135),"",Rezultati!K135)</f>
      </c>
      <c r="H141" s="77">
        <f>IF(ISBLANK(Rezultati!L135),"",Rezultati!L135)</f>
        <v>50</v>
      </c>
      <c r="I141" s="78" t="str">
        <f t="shared" si="2"/>
        <v>E</v>
      </c>
      <c r="J141" s="18"/>
      <c r="K141" s="18"/>
    </row>
    <row r="142" spans="1:11" ht="12.75">
      <c r="A142" s="70" t="str">
        <f>IF(ISBLANK(Rezultati!B136),"",Rezultati!B136)</f>
        <v>123/2017</v>
      </c>
      <c r="B142" s="71" t="str">
        <f>IF(ISBLANK(Rezultati!C136),"",Rezultati!C136)</f>
        <v>Pavle Milić</v>
      </c>
      <c r="C142" s="76">
        <f>IF(ISBLANK(Rezultati!D136),"",Rezultati!D136)</f>
        <v>5</v>
      </c>
      <c r="D142" s="16">
        <f>IF(ISBLANK(Rezultati!G136),"",Rezultati!G136)</f>
      </c>
      <c r="E142" s="16">
        <f>IF(ISBLANK(Rezultati!H136),"",Rezultati!H136)</f>
      </c>
      <c r="F142" s="16">
        <f>IF(ISBLANK(Rezultati!J136),"",Rezultati!J136)</f>
      </c>
      <c r="G142" s="16">
        <f>IF(ISBLANK(Rezultati!K136),"",Rezultati!K136)</f>
      </c>
      <c r="H142" s="77">
        <f>IF(ISBLANK(Rezultati!L136),"",Rezultati!L136)</f>
        <v>9</v>
      </c>
      <c r="I142" s="78" t="str">
        <f t="shared" si="2"/>
        <v>F</v>
      </c>
      <c r="J142" s="18"/>
      <c r="K142" s="18"/>
    </row>
    <row r="143" spans="1:11" ht="12.75">
      <c r="A143" s="70" t="str">
        <f>IF(ISBLANK(Rezultati!B137),"",Rezultati!B137)</f>
        <v>124/2017</v>
      </c>
      <c r="B143" s="71" t="str">
        <f>IF(ISBLANK(Rezultati!C137),"",Rezultati!C137)</f>
        <v>Radoje Mojašević</v>
      </c>
      <c r="C143" s="76">
        <f>IF(ISBLANK(Rezultati!D137),"",Rezultati!D137)</f>
        <v>5</v>
      </c>
      <c r="D143" s="16">
        <f>IF(ISBLANK(Rezultati!G137),"",Rezultati!G137)</f>
      </c>
      <c r="E143" s="16">
        <f>IF(ISBLANK(Rezultati!H137),"",Rezultati!H137)</f>
      </c>
      <c r="F143" s="16">
        <f>IF(ISBLANK(Rezultati!J137),"",Rezultati!J137)</f>
        <v>9</v>
      </c>
      <c r="G143" s="16">
        <f>IF(ISBLANK(Rezultati!K137),"",Rezultati!K137)</f>
      </c>
      <c r="H143" s="77">
        <f>IF(ISBLANK(Rezultati!L137),"",Rezultati!L137)</f>
        <v>14</v>
      </c>
      <c r="I143" s="78" t="str">
        <f t="shared" si="2"/>
        <v>F</v>
      </c>
      <c r="J143" s="18"/>
      <c r="K143" s="18"/>
    </row>
    <row r="144" spans="1:11" ht="12.75">
      <c r="A144" s="70" t="str">
        <f>IF(ISBLANK(Rezultati!B138),"",Rezultati!B138)</f>
        <v>35/2016</v>
      </c>
      <c r="B144" s="71" t="str">
        <f>IF(ISBLANK(Rezultati!C138),"",Rezultati!C138)</f>
        <v>Ivan Kovačević</v>
      </c>
      <c r="C144" s="76">
        <f>IF(ISBLANK(Rezultati!D138),"",Rezultati!D138)</f>
        <v>5</v>
      </c>
      <c r="D144" s="16">
        <f>IF(ISBLANK(Rezultati!G138),"",Rezultati!G138)</f>
        <v>4</v>
      </c>
      <c r="E144" s="16">
        <f>IF(ISBLANK(Rezultati!H138),"",Rezultati!H138)</f>
        <v>16</v>
      </c>
      <c r="F144" s="16">
        <f>IF(ISBLANK(Rezultati!J138),"",Rezultati!J138)</f>
        <v>37</v>
      </c>
      <c r="G144" s="16">
        <f>IF(ISBLANK(Rezultati!K138),"",Rezultati!K138)</f>
      </c>
      <c r="H144" s="77">
        <f>IF(ISBLANK(Rezultati!L138),"",Rezultati!L138)</f>
        <v>62</v>
      </c>
      <c r="I144" s="78" t="str">
        <f t="shared" si="2"/>
        <v>D</v>
      </c>
      <c r="J144" s="18"/>
      <c r="K144" s="18"/>
    </row>
    <row r="145" spans="1:11" ht="12.75">
      <c r="A145" s="70" t="str">
        <f>IF(ISBLANK(Rezultati!B139),"",Rezultati!B139)</f>
        <v>42/2016</v>
      </c>
      <c r="B145" s="71" t="str">
        <f>IF(ISBLANK(Rezultati!C139),"",Rezultati!C139)</f>
        <v>Miloš Radanović</v>
      </c>
      <c r="C145" s="76">
        <f>IF(ISBLANK(Rezultati!D139),"",Rezultati!D139)</f>
        <v>5</v>
      </c>
      <c r="D145" s="16">
        <f>IF(ISBLANK(Rezultati!G139),"",Rezultati!G139)</f>
      </c>
      <c r="E145" s="16">
        <f>IF(ISBLANK(Rezultati!H139),"",Rezultati!H139)</f>
        <v>0</v>
      </c>
      <c r="F145" s="16">
        <f>IF(ISBLANK(Rezultati!J139),"",Rezultati!J139)</f>
      </c>
      <c r="G145" s="16">
        <f>IF(ISBLANK(Rezultati!K139),"",Rezultati!K139)</f>
      </c>
      <c r="H145" s="77">
        <f>IF(ISBLANK(Rezultati!L139),"",Rezultati!L139)</f>
        <v>5</v>
      </c>
      <c r="I145" s="78" t="str">
        <f t="shared" si="2"/>
        <v>F</v>
      </c>
      <c r="J145" s="18"/>
      <c r="K145" s="18"/>
    </row>
    <row r="146" spans="1:11" ht="12.75">
      <c r="A146" s="70" t="str">
        <f>IF(ISBLANK(Rezultati!B140),"",Rezultati!B140)</f>
        <v>75/2016</v>
      </c>
      <c r="B146" s="71" t="str">
        <f>IF(ISBLANK(Rezultati!C140),"",Rezultati!C140)</f>
        <v>Branimir Barović</v>
      </c>
      <c r="C146" s="76">
        <f>IF(ISBLANK(Rezultati!D140),"",Rezultati!D140)</f>
        <v>5</v>
      </c>
      <c r="D146" s="16">
        <f>IF(ISBLANK(Rezultati!G140),"",Rezultati!G140)</f>
        <v>3</v>
      </c>
      <c r="E146" s="16">
        <f>IF(ISBLANK(Rezultati!H140),"",Rezultati!H140)</f>
        <v>7</v>
      </c>
      <c r="F146" s="16">
        <f>IF(ISBLANK(Rezultati!J140),"",Rezultati!J140)</f>
        <v>3</v>
      </c>
      <c r="G146" s="16">
        <f>IF(ISBLANK(Rezultati!K140),"",Rezultati!K140)</f>
      </c>
      <c r="H146" s="77">
        <f>IF(ISBLANK(Rezultati!L140),"",Rezultati!L140)</f>
        <v>20</v>
      </c>
      <c r="I146" s="78" t="str">
        <f t="shared" si="2"/>
        <v>F</v>
      </c>
      <c r="J146" s="18"/>
      <c r="K146" s="18"/>
    </row>
    <row r="147" spans="1:11" ht="12.75">
      <c r="A147" s="70" t="str">
        <f>IF(ISBLANK(Rezultati!B141),"",Rezultati!B141)</f>
        <v>78/2016</v>
      </c>
      <c r="B147" s="71" t="str">
        <f>IF(ISBLANK(Rezultati!C141),"",Rezultati!C141)</f>
        <v>Radoš Pođanin</v>
      </c>
      <c r="C147" s="76">
        <f>IF(ISBLANK(Rezultati!D141),"",Rezultati!D141)</f>
      </c>
      <c r="D147" s="16">
        <f>IF(ISBLANK(Rezultati!G141),"",Rezultati!G141)</f>
      </c>
      <c r="E147" s="16">
        <f>IF(ISBLANK(Rezultati!H141),"",Rezultati!H141)</f>
      </c>
      <c r="F147" s="16">
        <f>IF(ISBLANK(Rezultati!J141),"",Rezultati!J141)</f>
      </c>
      <c r="G147" s="16">
        <f>IF(ISBLANK(Rezultati!K141),"",Rezultati!K141)</f>
      </c>
      <c r="H147" s="77">
        <f>IF(ISBLANK(Rezultati!L141),"",Rezultati!L141)</f>
        <v>0</v>
      </c>
      <c r="I147" s="78" t="str">
        <f t="shared" si="2"/>
        <v>-</v>
      </c>
      <c r="J147" s="18"/>
      <c r="K147" s="18"/>
    </row>
    <row r="148" spans="1:14" ht="12.75">
      <c r="A148" s="70" t="str">
        <f>IF(ISBLANK(Rezultati!B142),"",Rezultati!B142)</f>
        <v>128/2016</v>
      </c>
      <c r="B148" s="71" t="str">
        <f>IF(ISBLANK(Rezultati!C142),"",Rezultati!C142)</f>
        <v>Petar Čarapić</v>
      </c>
      <c r="C148" s="76">
        <f>IF(ISBLANK(Rezultati!D142),"",Rezultati!D142)</f>
        <v>5</v>
      </c>
      <c r="D148" s="16">
        <f>IF(ISBLANK(Rezultati!G142),"",Rezultati!G142)</f>
      </c>
      <c r="E148" s="16">
        <f>IF(ISBLANK(Rezultati!H142),"",Rezultati!H142)</f>
        <v>13</v>
      </c>
      <c r="F148" s="16">
        <f>IF(ISBLANK(Rezultati!J142),"",Rezultati!J142)</f>
      </c>
      <c r="G148" s="16">
        <f>IF(ISBLANK(Rezultati!K142),"",Rezultati!K142)</f>
      </c>
      <c r="H148" s="77">
        <f>IF(ISBLANK(Rezultati!L142),"",Rezultati!L142)</f>
        <v>18</v>
      </c>
      <c r="I148" s="78" t="str">
        <f t="shared" si="2"/>
        <v>F</v>
      </c>
      <c r="J148" s="18"/>
      <c r="K148" s="18"/>
      <c r="N148" s="21"/>
    </row>
    <row r="149" spans="1:12" ht="12.75">
      <c r="A149" s="70" t="str">
        <f>IF(ISBLANK(Rezultati!B143),"",Rezultati!B143)</f>
        <v>79/2015</v>
      </c>
      <c r="B149" s="71" t="str">
        <f>IF(ISBLANK(Rezultati!C143),"",Rezultati!C143)</f>
        <v>Stefan Šestović</v>
      </c>
      <c r="C149" s="76">
        <f>IF(ISBLANK(Rezultati!D143),"",Rezultati!D143)</f>
        <v>5</v>
      </c>
      <c r="D149" s="16">
        <f>IF(ISBLANK(Rezultati!G143),"",Rezultati!G143)</f>
        <v>26</v>
      </c>
      <c r="E149" s="16">
        <f>IF(ISBLANK(Rezultati!H143),"",Rezultati!H143)</f>
      </c>
      <c r="F149" s="16">
        <f>IF(ISBLANK(Rezultati!J143),"",Rezultati!J143)</f>
        <v>3</v>
      </c>
      <c r="G149" s="16">
        <f>IF(ISBLANK(Rezultati!K143),"",Rezultati!K143)</f>
      </c>
      <c r="H149" s="77">
        <f>IF(ISBLANK(Rezultati!L143),"",Rezultati!L143)</f>
        <v>39</v>
      </c>
      <c r="I149" s="78" t="str">
        <f t="shared" si="2"/>
        <v>F</v>
      </c>
      <c r="J149" s="18"/>
      <c r="K149" s="18"/>
      <c r="L149" s="18"/>
    </row>
    <row r="150" spans="1:12" ht="12.75">
      <c r="A150" s="70" t="str">
        <f>IF(ISBLANK(Rezultati!B144),"",Rezultati!B144)</f>
        <v>80/2015</v>
      </c>
      <c r="B150" s="71" t="str">
        <f>IF(ISBLANK(Rezultati!C144),"",Rezultati!C144)</f>
        <v>Ivan Uskoković</v>
      </c>
      <c r="C150" s="76">
        <f>IF(ISBLANK(Rezultati!D144),"",Rezultati!D144)</f>
        <v>5</v>
      </c>
      <c r="D150" s="16">
        <f>IF(ISBLANK(Rezultati!G144),"",Rezultati!G144)</f>
      </c>
      <c r="E150" s="16">
        <f>IF(ISBLANK(Rezultati!H144),"",Rezultati!H144)</f>
      </c>
      <c r="F150" s="16">
        <f>IF(ISBLANK(Rezultati!J144),"",Rezultati!J144)</f>
      </c>
      <c r="G150" s="16">
        <f>IF(ISBLANK(Rezultati!K144),"",Rezultati!K144)</f>
      </c>
      <c r="H150" s="77">
        <f>IF(ISBLANK(Rezultati!L144),"",Rezultati!L144)</f>
        <v>5</v>
      </c>
      <c r="I150" s="78" t="str">
        <f t="shared" si="2"/>
        <v>F</v>
      </c>
      <c r="J150" s="18"/>
      <c r="K150" s="18"/>
      <c r="L150" s="18"/>
    </row>
    <row r="151" spans="1:11" ht="12.75">
      <c r="A151" s="70" t="str">
        <f>IF(ISBLANK(Rezultati!B145),"",Rezultati!B145)</f>
        <v>140/2014</v>
      </c>
      <c r="B151" s="71" t="str">
        <f>IF(ISBLANK(Rezultati!C145),"",Rezultati!C145)</f>
        <v>Nikola Savković</v>
      </c>
      <c r="C151" s="76">
        <f>IF(ISBLANK(Rezultati!D145),"",Rezultati!D145)</f>
        <v>5</v>
      </c>
      <c r="D151" s="16">
        <f>IF(ISBLANK(Rezultati!G145),"",Rezultati!G145)</f>
        <v>9</v>
      </c>
      <c r="E151" s="16">
        <f>IF(ISBLANK(Rezultati!H145),"",Rezultati!H145)</f>
        <v>13</v>
      </c>
      <c r="F151" s="16">
        <f>IF(ISBLANK(Rezultati!J145),"",Rezultati!J145)</f>
      </c>
      <c r="G151" s="16">
        <f>IF(ISBLANK(Rezultati!K145),"",Rezultati!K145)</f>
      </c>
      <c r="H151" s="77">
        <f>IF(ISBLANK(Rezultati!L145),"",Rezultati!L145)</f>
        <v>22</v>
      </c>
      <c r="I151" s="78" t="str">
        <f t="shared" si="2"/>
        <v>F</v>
      </c>
      <c r="J151" s="18"/>
      <c r="K151" s="18"/>
    </row>
    <row r="152" spans="1:11" ht="12.75">
      <c r="A152" s="70" t="str">
        <f>IF(ISBLANK(Rezultati!B146),"",Rezultati!B146)</f>
        <v>3/2012</v>
      </c>
      <c r="B152" s="71" t="str">
        <f>IF(ISBLANK(Rezultati!C146),"",Rezultati!C146)</f>
        <v>Mihailo Ristić</v>
      </c>
      <c r="C152" s="76">
        <f>IF(ISBLANK(Rezultati!D146),"",Rezultati!D146)</f>
        <v>5</v>
      </c>
      <c r="D152" s="16">
        <f>IF(ISBLANK(Rezultati!G146),"",Rezultati!G146)</f>
      </c>
      <c r="E152" s="16">
        <f>IF(ISBLANK(Rezultati!H146),"",Rezultati!H146)</f>
      </c>
      <c r="F152" s="16">
        <f>IF(ISBLANK(Rezultati!J146),"",Rezultati!J146)</f>
      </c>
      <c r="G152" s="16">
        <f>IF(ISBLANK(Rezultati!K146),"",Rezultati!K146)</f>
      </c>
      <c r="H152" s="77">
        <f>IF(ISBLANK(Rezultati!L146),"",Rezultati!L146)</f>
        <v>5</v>
      </c>
      <c r="I152" s="78" t="str">
        <f t="shared" si="2"/>
        <v>F</v>
      </c>
      <c r="J152" s="18"/>
      <c r="K152" s="18"/>
    </row>
    <row r="153" spans="1:11" ht="13.5" thickBot="1">
      <c r="A153" s="91" t="str">
        <f>IF(ISBLANK(Rezultati!B147),"",Rezultati!B147)</f>
        <v>87/2012</v>
      </c>
      <c r="B153" s="92" t="str">
        <f>IF(ISBLANK(Rezultati!C147),"",Rezultati!C147)</f>
        <v>Lazar Svrzić</v>
      </c>
      <c r="C153" s="73">
        <f>IF(ISBLANK(Rezultati!D147),"",Rezultati!D147)</f>
        <v>5</v>
      </c>
      <c r="D153" s="38">
        <f>IF(ISBLANK(Rezultati!G147),"",Rezultati!G147)</f>
      </c>
      <c r="E153" s="38">
        <f>IF(ISBLANK(Rezultati!H147),"",Rezultati!H147)</f>
      </c>
      <c r="F153" s="38">
        <f>IF(ISBLANK(Rezultati!J147),"",Rezultati!J147)</f>
      </c>
      <c r="G153" s="38">
        <f>IF(ISBLANK(Rezultati!K147),"",Rezultati!K147)</f>
      </c>
      <c r="H153" s="74">
        <f>IF(ISBLANK(Rezultati!L147),"",Rezultati!L147)</f>
        <v>5</v>
      </c>
      <c r="I153" s="75" t="str">
        <f t="shared" si="2"/>
        <v>F</v>
      </c>
      <c r="J153" s="18"/>
      <c r="K153" s="18"/>
    </row>
    <row r="154" spans="1:11" ht="12.75">
      <c r="A154" s="85"/>
      <c r="B154" s="86"/>
      <c r="C154" s="84"/>
      <c r="D154" s="93"/>
      <c r="E154" s="93"/>
      <c r="F154" s="93"/>
      <c r="G154" s="93"/>
      <c r="H154" s="94"/>
      <c r="I154" s="95"/>
      <c r="J154" s="18"/>
      <c r="K154" s="18"/>
    </row>
    <row r="155" spans="1:11" ht="12.75">
      <c r="A155" s="88"/>
      <c r="B155" s="88"/>
      <c r="C155" s="84"/>
      <c r="D155" s="93"/>
      <c r="E155" s="93"/>
      <c r="F155" s="93"/>
      <c r="G155" s="93"/>
      <c r="H155" s="94"/>
      <c r="I155" s="95"/>
      <c r="J155" s="18"/>
      <c r="K155" s="18"/>
    </row>
    <row r="156" spans="1:11" ht="13.5" thickBot="1">
      <c r="A156" s="88"/>
      <c r="B156" s="88"/>
      <c r="C156" s="84"/>
      <c r="D156" s="93"/>
      <c r="E156" s="93"/>
      <c r="F156" s="97"/>
      <c r="G156" s="97"/>
      <c r="H156" s="98"/>
      <c r="I156" s="99"/>
      <c r="J156" s="18"/>
      <c r="K156" s="18"/>
    </row>
    <row r="157" spans="1:11" ht="12.75">
      <c r="A157" s="88"/>
      <c r="B157" s="88"/>
      <c r="C157" s="84"/>
      <c r="D157" s="93"/>
      <c r="E157" s="93"/>
      <c r="F157" s="45"/>
      <c r="G157" s="93"/>
      <c r="H157" s="94"/>
      <c r="I157" s="95"/>
      <c r="J157" s="18"/>
      <c r="K157" s="18"/>
    </row>
    <row r="158" spans="1:11" ht="12.75">
      <c r="A158" s="88"/>
      <c r="B158" s="88"/>
      <c r="C158" s="84"/>
      <c r="D158" s="93"/>
      <c r="E158" s="93"/>
      <c r="F158" s="93"/>
      <c r="G158" s="93"/>
      <c r="H158" s="94"/>
      <c r="I158" s="95"/>
      <c r="J158" s="18"/>
      <c r="K158" s="18"/>
    </row>
    <row r="159" spans="1:11" ht="12.75">
      <c r="A159" s="87"/>
      <c r="B159" s="87"/>
      <c r="C159" s="84"/>
      <c r="D159" s="93"/>
      <c r="E159" s="93"/>
      <c r="F159" s="93"/>
      <c r="G159" s="93"/>
      <c r="H159" s="94"/>
      <c r="I159" s="95"/>
      <c r="J159" s="18"/>
      <c r="K159" s="18"/>
    </row>
    <row r="160" spans="1:11" ht="12.75">
      <c r="A160" s="88"/>
      <c r="B160" s="88"/>
      <c r="C160" s="84"/>
      <c r="D160" s="93"/>
      <c r="E160" s="93"/>
      <c r="F160" s="93"/>
      <c r="G160" s="93"/>
      <c r="H160" s="94"/>
      <c r="I160" s="95"/>
      <c r="J160" s="18"/>
      <c r="K160" s="18"/>
    </row>
    <row r="161" spans="1:11" ht="12.75">
      <c r="A161" s="88"/>
      <c r="B161" s="88"/>
      <c r="C161" s="84"/>
      <c r="D161" s="93"/>
      <c r="E161" s="93"/>
      <c r="F161" s="93"/>
      <c r="G161" s="93"/>
      <c r="H161" s="94"/>
      <c r="I161" s="95"/>
      <c r="J161" s="18"/>
      <c r="K161" s="18"/>
    </row>
    <row r="162" spans="1:11" ht="12.75">
      <c r="A162" s="88"/>
      <c r="B162" s="88"/>
      <c r="C162" s="84"/>
      <c r="D162" s="93"/>
      <c r="E162" s="93"/>
      <c r="F162" s="93"/>
      <c r="G162" s="93"/>
      <c r="H162" s="94"/>
      <c r="I162" s="95"/>
      <c r="J162" s="18"/>
      <c r="K162" s="18"/>
    </row>
    <row r="163" spans="1:11" ht="12.75">
      <c r="A163" s="88"/>
      <c r="B163" s="88"/>
      <c r="C163" s="84"/>
      <c r="D163" s="93"/>
      <c r="E163" s="93"/>
      <c r="F163" s="93"/>
      <c r="G163" s="93"/>
      <c r="H163" s="94"/>
      <c r="I163" s="95"/>
      <c r="J163" s="18"/>
      <c r="K163" s="18"/>
    </row>
    <row r="164" spans="1:11" ht="12.75">
      <c r="A164" s="88"/>
      <c r="B164" s="88"/>
      <c r="C164" s="84"/>
      <c r="D164" s="93"/>
      <c r="E164" s="93"/>
      <c r="F164" s="93"/>
      <c r="G164" s="93"/>
      <c r="H164" s="94"/>
      <c r="I164" s="95"/>
      <c r="J164" s="18"/>
      <c r="K164" s="18"/>
    </row>
    <row r="165" spans="1:11" ht="12.75">
      <c r="A165" s="88"/>
      <c r="B165" s="88"/>
      <c r="C165" s="84"/>
      <c r="D165" s="93"/>
      <c r="E165" s="93"/>
      <c r="F165" s="93"/>
      <c r="G165" s="93"/>
      <c r="H165" s="94"/>
      <c r="I165" s="95"/>
      <c r="J165" s="18"/>
      <c r="K165" s="18"/>
    </row>
    <row r="166" spans="1:11" ht="12.75">
      <c r="A166" s="88"/>
      <c r="B166" s="88"/>
      <c r="C166" s="84"/>
      <c r="D166" s="93"/>
      <c r="E166" s="93"/>
      <c r="F166" s="93"/>
      <c r="G166" s="93"/>
      <c r="H166" s="94"/>
      <c r="I166" s="95"/>
      <c r="J166" s="18"/>
      <c r="K166" s="18"/>
    </row>
    <row r="167" spans="1:11" ht="12.75">
      <c r="A167" s="88"/>
      <c r="B167" s="88"/>
      <c r="C167" s="84"/>
      <c r="D167" s="93"/>
      <c r="E167" s="93"/>
      <c r="F167" s="93"/>
      <c r="G167" s="93"/>
      <c r="H167" s="94"/>
      <c r="I167" s="95"/>
      <c r="J167" s="18"/>
      <c r="K167" s="18"/>
    </row>
    <row r="168" spans="1:9" ht="12.75">
      <c r="A168" s="88"/>
      <c r="B168" s="88"/>
      <c r="C168" s="84"/>
      <c r="D168" s="93"/>
      <c r="E168" s="93"/>
      <c r="F168" s="93"/>
      <c r="G168" s="93"/>
      <c r="H168" s="94"/>
      <c r="I168" s="95"/>
    </row>
    <row r="169" spans="1:9" ht="12.75">
      <c r="A169" s="88"/>
      <c r="B169" s="88"/>
      <c r="C169" s="84"/>
      <c r="D169" s="93"/>
      <c r="E169" s="93"/>
      <c r="F169" s="93"/>
      <c r="G169" s="93"/>
      <c r="H169" s="94"/>
      <c r="I169" s="95"/>
    </row>
    <row r="170" spans="1:9" ht="12.75">
      <c r="A170" s="96"/>
      <c r="B170" s="18"/>
      <c r="C170" s="18"/>
      <c r="D170" s="17"/>
      <c r="E170" s="17"/>
      <c r="F170" s="17"/>
      <c r="G170" s="17"/>
      <c r="H170" s="18"/>
      <c r="I170" s="18"/>
    </row>
    <row r="171" spans="1:9" ht="12.75">
      <c r="A171" s="96"/>
      <c r="B171" s="18"/>
      <c r="C171" s="18"/>
      <c r="D171" s="17"/>
      <c r="E171" s="17"/>
      <c r="F171" s="17"/>
      <c r="G171" s="17"/>
      <c r="H171" s="18"/>
      <c r="I171" s="18"/>
    </row>
    <row r="172" spans="1:9" ht="12.75">
      <c r="A172" s="96"/>
      <c r="B172" s="18"/>
      <c r="C172" s="18"/>
      <c r="D172" s="17"/>
      <c r="E172" s="17"/>
      <c r="F172" s="17"/>
      <c r="G172" s="17"/>
      <c r="H172" s="18"/>
      <c r="I172" s="18"/>
    </row>
    <row r="173" spans="6:8" ht="12.75">
      <c r="F173" s="17"/>
      <c r="G173" s="17"/>
      <c r="H173" s="18"/>
    </row>
    <row r="174" spans="6:8" ht="12.75">
      <c r="F174" s="17"/>
      <c r="G174" s="17"/>
      <c r="H174" s="18"/>
    </row>
    <row r="175" spans="6:8" ht="12.75">
      <c r="F175" s="17"/>
      <c r="G175" s="17"/>
      <c r="H175" s="18"/>
    </row>
    <row r="176" spans="6:8" ht="12.75">
      <c r="F176" s="45"/>
      <c r="G176" s="45"/>
      <c r="H176" s="46"/>
    </row>
    <row r="177" spans="7:8" ht="12.75">
      <c r="G177" s="45"/>
      <c r="H177" s="46"/>
    </row>
  </sheetData>
  <sheetProtection/>
  <mergeCells count="7">
    <mergeCell ref="A1:G1"/>
    <mergeCell ref="H1:I1"/>
    <mergeCell ref="C5:G5"/>
    <mergeCell ref="F6:G6"/>
    <mergeCell ref="H5:H7"/>
    <mergeCell ref="I5:I7"/>
    <mergeCell ref="D6:E6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pane ySplit="9" topLeftCell="A151" activePane="bottomLeft" state="frozen"/>
      <selection pane="topLeft" activeCell="A1" sqref="A1"/>
      <selection pane="bottomLeft" activeCell="D143" sqref="D143"/>
    </sheetView>
  </sheetViews>
  <sheetFormatPr defaultColWidth="9.140625" defaultRowHeight="12.75"/>
  <cols>
    <col min="1" max="1" width="15.00390625" style="8" customWidth="1"/>
    <col min="2" max="2" width="28.421875" style="11" customWidth="1"/>
    <col min="3" max="3" width="14.7109375" style="2" customWidth="1"/>
    <col min="4" max="4" width="15.7109375" style="9" customWidth="1"/>
    <col min="5" max="5" width="18.28125" style="2" customWidth="1"/>
    <col min="6" max="6" width="8.28125" style="6" customWidth="1"/>
    <col min="7" max="16384" width="9.140625" style="9" customWidth="1"/>
  </cols>
  <sheetData>
    <row r="1" spans="1:6" s="3" customFormat="1" ht="18.75" customHeight="1">
      <c r="A1" s="49" t="s">
        <v>7</v>
      </c>
      <c r="B1" s="50"/>
      <c r="C1" s="51"/>
      <c r="D1" s="52"/>
      <c r="E1" s="53"/>
      <c r="F1" s="4"/>
    </row>
    <row r="2" spans="1:5" s="5" customFormat="1" ht="14.25">
      <c r="A2" s="54"/>
      <c r="B2" s="55"/>
      <c r="C2" s="56"/>
      <c r="D2" s="57"/>
      <c r="E2" s="58"/>
    </row>
    <row r="3" spans="1:5" s="5" customFormat="1" ht="15">
      <c r="A3" s="54" t="s">
        <v>136</v>
      </c>
      <c r="B3" s="55"/>
      <c r="C3" s="57"/>
      <c r="D3" s="57"/>
      <c r="E3" s="58"/>
    </row>
    <row r="4" spans="1:5" s="5" customFormat="1" ht="15">
      <c r="A4" s="54" t="s">
        <v>18</v>
      </c>
      <c r="B4" s="55"/>
      <c r="C4" s="57" t="s">
        <v>21</v>
      </c>
      <c r="D4" s="57"/>
      <c r="E4" s="58"/>
    </row>
    <row r="5" spans="1:6" s="5" customFormat="1" ht="15">
      <c r="A5" s="54" t="s">
        <v>22</v>
      </c>
      <c r="B5" s="55"/>
      <c r="C5" s="57" t="s">
        <v>137</v>
      </c>
      <c r="D5" s="57"/>
      <c r="E5" s="58"/>
      <c r="F5" s="23"/>
    </row>
    <row r="6" spans="1:6" s="5" customFormat="1" ht="15.75" thickBot="1">
      <c r="A6" s="59"/>
      <c r="B6" s="60"/>
      <c r="C6" s="61"/>
      <c r="D6" s="62"/>
      <c r="E6" s="63"/>
      <c r="F6" s="22"/>
    </row>
    <row r="7" spans="1:5" s="6" customFormat="1" ht="12.75" customHeight="1" thickBot="1">
      <c r="A7" s="123" t="s">
        <v>8</v>
      </c>
      <c r="B7" s="126" t="s">
        <v>13</v>
      </c>
      <c r="C7" s="127" t="s">
        <v>9</v>
      </c>
      <c r="D7" s="128"/>
      <c r="E7" s="121" t="s">
        <v>10</v>
      </c>
    </row>
    <row r="8" spans="1:5" s="7" customFormat="1" ht="12.75" customHeight="1">
      <c r="A8" s="124"/>
      <c r="B8" s="124"/>
      <c r="C8" s="121" t="s">
        <v>11</v>
      </c>
      <c r="D8" s="121" t="s">
        <v>12</v>
      </c>
      <c r="E8" s="122"/>
    </row>
    <row r="9" spans="1:5" s="7" customFormat="1" ht="13.5" customHeight="1">
      <c r="A9" s="125"/>
      <c r="B9" s="125"/>
      <c r="C9" s="122"/>
      <c r="D9" s="122"/>
      <c r="E9" s="122"/>
    </row>
    <row r="10" spans="1:5" s="8" customFormat="1" ht="13.5" customHeight="1">
      <c r="A10" s="70" t="str">
        <f>IF(ISBLANK(Rezultati!B2),"",Rezultati!B2)</f>
        <v>1/2018</v>
      </c>
      <c r="B10" s="71" t="str">
        <f>IF(ISBLANK(Rezultati!C2),"",Rezultati!C2)</f>
        <v>Žarko Glavičanin</v>
      </c>
      <c r="C10" s="83">
        <f>Rezultati!I2</f>
        <v>54</v>
      </c>
      <c r="D10" s="83">
        <f>IF(Rezultati!K2,Rezultati!K2,Rezultati!J2)</f>
        <v>16</v>
      </c>
      <c r="E10" s="103" t="str">
        <f>Evidencija!I8</f>
        <v>C</v>
      </c>
    </row>
    <row r="11" spans="1:6" ht="12.75">
      <c r="A11" s="70" t="str">
        <f>IF(ISBLANK(Rezultati!B3),"",Rezultati!B3)</f>
        <v>2/2018</v>
      </c>
      <c r="B11" s="71" t="str">
        <f>IF(ISBLANK(Rezultati!C3),"",Rezultati!C3)</f>
        <v>Momčilo Mitrić</v>
      </c>
      <c r="C11" s="83">
        <f>Rezultati!I3</f>
        <v>55</v>
      </c>
      <c r="D11" s="83">
        <f>IF(Rezultati!K3,Rezultati!K3,Rezultati!J3)</f>
        <v>28</v>
      </c>
      <c r="E11" s="103" t="str">
        <f>Evidencija!I9</f>
        <v>B</v>
      </c>
      <c r="F11" s="9"/>
    </row>
    <row r="12" spans="1:6" ht="12.75">
      <c r="A12" s="70" t="str">
        <f>IF(ISBLANK(Rezultati!B4),"",Rezultati!B4)</f>
        <v>3/2018</v>
      </c>
      <c r="B12" s="71" t="str">
        <f>IF(ISBLANK(Rezultati!C4),"",Rezultati!C4)</f>
        <v>Vukan Jovićević</v>
      </c>
      <c r="C12" s="83">
        <f>Rezultati!I4</f>
        <v>10</v>
      </c>
      <c r="D12" s="83">
        <f>IF(Rezultati!K4,Rezultati!K4,Rezultati!J4)</f>
        <v>0</v>
      </c>
      <c r="E12" s="103" t="str">
        <f>Evidencija!I10</f>
        <v>F</v>
      </c>
      <c r="F12" s="9"/>
    </row>
    <row r="13" spans="1:6" ht="12.75">
      <c r="A13" s="70" t="str">
        <f>IF(ISBLANK(Rezultati!B5),"",Rezultati!B5)</f>
        <v>4/2018</v>
      </c>
      <c r="B13" s="71" t="str">
        <f>IF(ISBLANK(Rezultati!C5),"",Rezultati!C5)</f>
        <v>Dragojla Popović</v>
      </c>
      <c r="C13" s="83">
        <f>Rezultati!I5</f>
        <v>33</v>
      </c>
      <c r="D13" s="83">
        <f>IF(Rezultati!K5,Rezultati!K5,Rezultati!J5)</f>
        <v>30</v>
      </c>
      <c r="E13" s="103" t="str">
        <f>Evidencija!I11</f>
        <v>D</v>
      </c>
      <c r="F13" s="9"/>
    </row>
    <row r="14" spans="1:6" ht="12.75">
      <c r="A14" s="70" t="str">
        <f>IF(ISBLANK(Rezultati!B6),"",Rezultati!B6)</f>
        <v>5/2018</v>
      </c>
      <c r="B14" s="71" t="str">
        <f>IF(ISBLANK(Rezultati!C6),"",Rezultati!C6)</f>
        <v>Rade Dašić</v>
      </c>
      <c r="C14" s="83">
        <f>Rezultati!I6</f>
        <v>42</v>
      </c>
      <c r="D14" s="83">
        <f>IF(Rezultati!K6,Rezultati!K6,Rezultati!J6)</f>
        <v>35</v>
      </c>
      <c r="E14" s="103" t="str">
        <f>Evidencija!I12</f>
        <v>C</v>
      </c>
      <c r="F14" s="9"/>
    </row>
    <row r="15" spans="1:6" ht="12.75">
      <c r="A15" s="70" t="str">
        <f>IF(ISBLANK(Rezultati!B7),"",Rezultati!B7)</f>
        <v>6/2018</v>
      </c>
      <c r="B15" s="71" t="str">
        <f>IF(ISBLANK(Rezultati!C7),"",Rezultati!C7)</f>
        <v>Jasmin Marković</v>
      </c>
      <c r="C15" s="83">
        <f>Rezultati!I7</f>
        <v>54</v>
      </c>
      <c r="D15" s="83">
        <f>IF(Rezultati!K7,Rezultati!K7,Rezultati!J7)</f>
        <v>32</v>
      </c>
      <c r="E15" s="103" t="str">
        <f>Evidencija!I13</f>
        <v>B</v>
      </c>
      <c r="F15" s="9"/>
    </row>
    <row r="16" spans="1:6" ht="12.75">
      <c r="A16" s="70" t="str">
        <f>IF(ISBLANK(Rezultati!B8),"",Rezultati!B8)</f>
        <v>7/2018</v>
      </c>
      <c r="B16" s="71" t="str">
        <f>IF(ISBLANK(Rezultati!C8),"",Rezultati!C8)</f>
        <v>Miljan Vlahović</v>
      </c>
      <c r="C16" s="83">
        <f>Rezultati!I8</f>
        <v>38</v>
      </c>
      <c r="D16" s="83">
        <f>IF(Rezultati!K8,Rezultati!K8,Rezultati!J8)</f>
        <v>24</v>
      </c>
      <c r="E16" s="103" t="str">
        <f>Evidencija!I14</f>
        <v>D</v>
      </c>
      <c r="F16" s="9"/>
    </row>
    <row r="17" spans="1:6" ht="12.75">
      <c r="A17" s="70" t="str">
        <f>IF(ISBLANK(Rezultati!B9),"",Rezultati!B9)</f>
        <v>8/2018</v>
      </c>
      <c r="B17" s="71" t="str">
        <f>IF(ISBLANK(Rezultati!C9),"",Rezultati!C9)</f>
        <v>Alis Musić</v>
      </c>
      <c r="C17" s="83">
        <f>Rezultati!I9</f>
        <v>43</v>
      </c>
      <c r="D17" s="83">
        <f>IF(Rezultati!K9,Rezultati!K9,Rezultati!J9)</f>
        <v>30</v>
      </c>
      <c r="E17" s="103" t="str">
        <f>Evidencija!I15</f>
        <v>C</v>
      </c>
      <c r="F17" s="9"/>
    </row>
    <row r="18" spans="1:6" ht="12.75">
      <c r="A18" s="70" t="str">
        <f>IF(ISBLANK(Rezultati!B10),"",Rezultati!B10)</f>
        <v>9/2018</v>
      </c>
      <c r="B18" s="71" t="str">
        <f>IF(ISBLANK(Rezultati!C10),"",Rezultati!C10)</f>
        <v>Matija Tijanić</v>
      </c>
      <c r="C18" s="83">
        <f>Rezultati!I10</f>
        <v>40</v>
      </c>
      <c r="D18" s="83">
        <f>IF(Rezultati!K10,Rezultati!K10,Rezultati!J10)</f>
        <v>11</v>
      </c>
      <c r="E18" s="103" t="str">
        <f>Evidencija!I16</f>
        <v>E</v>
      </c>
      <c r="F18" s="9"/>
    </row>
    <row r="19" spans="1:6" ht="12.75">
      <c r="A19" s="70" t="str">
        <f>IF(ISBLANK(Rezultati!B11),"",Rezultati!B11)</f>
        <v>10/2018</v>
      </c>
      <c r="B19" s="71" t="str">
        <f>IF(ISBLANK(Rezultati!C11),"",Rezultati!C11)</f>
        <v>Luka Bandović</v>
      </c>
      <c r="C19" s="83">
        <f>Rezultati!I11</f>
        <v>28</v>
      </c>
      <c r="D19" s="83">
        <f>IF(Rezultati!K11,Rezultati!K11,Rezultati!J11)</f>
        <v>26</v>
      </c>
      <c r="E19" s="103" t="str">
        <f>Evidencija!I17</f>
        <v>E</v>
      </c>
      <c r="F19" s="9"/>
    </row>
    <row r="20" spans="1:6" ht="12.75">
      <c r="A20" s="70" t="str">
        <f>IF(ISBLANK(Rezultati!B12),"",Rezultati!B12)</f>
        <v>11/2018</v>
      </c>
      <c r="B20" s="71" t="str">
        <f>IF(ISBLANK(Rezultati!C12),"",Rezultati!C12)</f>
        <v>Marina Vojinović</v>
      </c>
      <c r="C20" s="83">
        <f>Rezultati!I12</f>
        <v>40</v>
      </c>
      <c r="D20" s="83">
        <f>IF(Rezultati!K12,Rezultati!K12,Rezultati!J12)</f>
        <v>20</v>
      </c>
      <c r="E20" s="103" t="str">
        <f>Evidencija!I18</f>
        <v>D</v>
      </c>
      <c r="F20" s="9"/>
    </row>
    <row r="21" spans="1:6" ht="12.75">
      <c r="A21" s="70" t="str">
        <f>IF(ISBLANK(Rezultati!B13),"",Rezultati!B13)</f>
        <v>12/2018</v>
      </c>
      <c r="B21" s="71" t="str">
        <f>IF(ISBLANK(Rezultati!C13),"",Rezultati!C13)</f>
        <v>Jasmina Banda</v>
      </c>
      <c r="C21" s="83">
        <f>Rezultati!I13</f>
        <v>13</v>
      </c>
      <c r="D21" s="83">
        <f>IF(Rezultati!K13,Rezultati!K13,Rezultati!J13)</f>
        <v>0</v>
      </c>
      <c r="E21" s="103" t="str">
        <f>Evidencija!I19</f>
        <v>F</v>
      </c>
      <c r="F21" s="9"/>
    </row>
    <row r="22" spans="1:6" ht="12.75">
      <c r="A22" s="70" t="str">
        <f>IF(ISBLANK(Rezultati!B14),"",Rezultati!B14)</f>
        <v>13/2018</v>
      </c>
      <c r="B22" s="71" t="str">
        <f>IF(ISBLANK(Rezultati!C14),"",Rezultati!C14)</f>
        <v>Adela Kolić</v>
      </c>
      <c r="C22" s="83">
        <f>Rezultati!I14</f>
        <v>10</v>
      </c>
      <c r="D22" s="83">
        <f>IF(Rezultati!K14,Rezultati!K14,Rezultati!J14)</f>
        <v>0</v>
      </c>
      <c r="E22" s="103" t="str">
        <f>Evidencija!I20</f>
        <v>F</v>
      </c>
      <c r="F22" s="9"/>
    </row>
    <row r="23" spans="1:6" ht="12.75">
      <c r="A23" s="70" t="str">
        <f>IF(ISBLANK(Rezultati!B15),"",Rezultati!B15)</f>
        <v>14/2018</v>
      </c>
      <c r="B23" s="71" t="str">
        <f>IF(ISBLANK(Rezultati!C15),"",Rezultati!C15)</f>
        <v>Nikolina Filipović</v>
      </c>
      <c r="C23" s="83">
        <f>Rezultati!I15</f>
        <v>37</v>
      </c>
      <c r="D23" s="83">
        <f>IF(Rezultati!K15,Rezultati!K15,Rezultati!J15)</f>
        <v>23</v>
      </c>
      <c r="E23" s="103" t="str">
        <f>Evidencija!I21</f>
        <v>D</v>
      </c>
      <c r="F23" s="9"/>
    </row>
    <row r="24" spans="1:6" ht="12.75">
      <c r="A24" s="70" t="str">
        <f>IF(ISBLANK(Rezultati!B16),"",Rezultati!B16)</f>
        <v>15/2018</v>
      </c>
      <c r="B24" s="71" t="str">
        <f>IF(ISBLANK(Rezultati!C16),"",Rezultati!C16)</f>
        <v>Alina Nikočević</v>
      </c>
      <c r="C24" s="83">
        <f>Rezultati!I16</f>
        <v>51</v>
      </c>
      <c r="D24" s="83">
        <f>IF(Rezultati!K16,Rezultati!K16,Rezultati!J16)</f>
        <v>35</v>
      </c>
      <c r="E24" s="103" t="str">
        <f>Evidencija!I22</f>
        <v>B</v>
      </c>
      <c r="F24" s="9"/>
    </row>
    <row r="25" spans="1:6" ht="12.75">
      <c r="A25" s="70" t="str">
        <f>IF(ISBLANK(Rezultati!B17),"",Rezultati!B17)</f>
        <v>16/2018</v>
      </c>
      <c r="B25" s="71" t="str">
        <f>IF(ISBLANK(Rezultati!C17),"",Rezultati!C17)</f>
        <v>Kenan Gredić</v>
      </c>
      <c r="C25" s="83">
        <f>Rezultati!I17</f>
        <v>8</v>
      </c>
      <c r="D25" s="83">
        <f>IF(Rezultati!K17,Rezultati!K17,Rezultati!J17)</f>
        <v>0</v>
      </c>
      <c r="E25" s="103" t="str">
        <f>Evidencija!I23</f>
        <v>F</v>
      </c>
      <c r="F25" s="9"/>
    </row>
    <row r="26" spans="1:6" ht="12.75">
      <c r="A26" s="70" t="str">
        <f>IF(ISBLANK(Rezultati!B18),"",Rezultati!B18)</f>
        <v>17/2018</v>
      </c>
      <c r="B26" s="71" t="str">
        <f>IF(ISBLANK(Rezultati!C18),"",Rezultati!C18)</f>
        <v>Kristina Bojičić</v>
      </c>
      <c r="C26" s="83">
        <f>Rezultati!I18</f>
        <v>52</v>
      </c>
      <c r="D26" s="83">
        <f>IF(Rezultati!K18,Rezultati!K18,Rezultati!J18)</f>
        <v>29</v>
      </c>
      <c r="E26" s="103" t="str">
        <f>Evidencija!I24</f>
        <v>B</v>
      </c>
      <c r="F26" s="9"/>
    </row>
    <row r="27" spans="1:6" ht="12.75">
      <c r="A27" s="70" t="str">
        <f>IF(ISBLANK(Rezultati!B19),"",Rezultati!B19)</f>
        <v>18/2018</v>
      </c>
      <c r="B27" s="71" t="str">
        <f>IF(ISBLANK(Rezultati!C19),"",Rezultati!C19)</f>
        <v>Anja Stamatović</v>
      </c>
      <c r="C27" s="83">
        <f>Rezultati!I19</f>
        <v>41</v>
      </c>
      <c r="D27" s="83">
        <f>IF(Rezultati!K19,Rezultati!K19,Rezultati!J19)</f>
        <v>29</v>
      </c>
      <c r="E27" s="103" t="str">
        <f>Evidencija!I25</f>
        <v>C</v>
      </c>
      <c r="F27" s="9"/>
    </row>
    <row r="28" spans="1:6" ht="12.75">
      <c r="A28" s="70" t="str">
        <f>IF(ISBLANK(Rezultati!B20),"",Rezultati!B20)</f>
        <v>19/2018</v>
      </c>
      <c r="B28" s="71" t="str">
        <f>IF(ISBLANK(Rezultati!C20),"",Rezultati!C20)</f>
        <v>Anica Spasojević</v>
      </c>
      <c r="C28" s="83">
        <f>Rezultati!I20</f>
        <v>0</v>
      </c>
      <c r="D28" s="83">
        <f>IF(Rezultati!K20,Rezultati!K20,Rezultati!J20)</f>
        <v>0</v>
      </c>
      <c r="E28" s="103" t="str">
        <f>Evidencija!I26</f>
        <v>-</v>
      </c>
      <c r="F28" s="9"/>
    </row>
    <row r="29" spans="1:6" ht="12.75">
      <c r="A29" s="70" t="str">
        <f>IF(ISBLANK(Rezultati!B21),"",Rezultati!B21)</f>
        <v>20/2018</v>
      </c>
      <c r="B29" s="71" t="str">
        <f>IF(ISBLANK(Rezultati!C21),"",Rezultati!C21)</f>
        <v>Vasilije Dragnić</v>
      </c>
      <c r="C29" s="83">
        <f>Rezultati!I21</f>
        <v>38</v>
      </c>
      <c r="D29" s="83">
        <f>IF(Rezultati!K21,Rezultati!K21,Rezultati!J21)</f>
        <v>30</v>
      </c>
      <c r="E29" s="103" t="str">
        <f>Evidencija!I27</f>
        <v>D</v>
      </c>
      <c r="F29" s="9"/>
    </row>
    <row r="30" spans="1:6" ht="12.75">
      <c r="A30" s="70" t="str">
        <f>IF(ISBLANK(Rezultati!B22),"",Rezultati!B22)</f>
        <v>21/2018</v>
      </c>
      <c r="B30" s="71" t="str">
        <f>IF(ISBLANK(Rezultati!C22),"",Rezultati!C22)</f>
        <v>Vuk Radović</v>
      </c>
      <c r="C30" s="83">
        <f>Rezultati!I22</f>
        <v>0</v>
      </c>
      <c r="D30" s="83">
        <f>IF(Rezultati!K22,Rezultati!K22,Rezultati!J22)</f>
        <v>0</v>
      </c>
      <c r="E30" s="103" t="str">
        <f>Evidencija!I28</f>
        <v>-</v>
      </c>
      <c r="F30" s="9"/>
    </row>
    <row r="31" spans="1:6" ht="12.75">
      <c r="A31" s="70" t="str">
        <f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<v>36</v>
      </c>
      <c r="D31" s="83">
        <f>IF(Rezultati!K23,Rezultati!K23,Rezultati!J23)</f>
        <v>16</v>
      </c>
      <c r="E31" s="103" t="str">
        <f>Evidencija!I29</f>
        <v>E</v>
      </c>
      <c r="F31" s="9"/>
    </row>
    <row r="32" spans="1:6" ht="12.75">
      <c r="A32" s="70" t="str">
        <f>IF(ISBLANK(Rezultati!B24),"",Rezultati!B24)</f>
        <v>23/2018</v>
      </c>
      <c r="B32" s="71" t="str">
        <f>IF(ISBLANK(Rezultati!C24),"",Rezultati!C24)</f>
        <v>Bogdan Šćekić</v>
      </c>
      <c r="C32" s="83">
        <f>Rezultati!I24</f>
        <v>42</v>
      </c>
      <c r="D32" s="83">
        <f>IF(Rezultati!K24,Rezultati!K24,Rezultati!J24)</f>
        <v>23</v>
      </c>
      <c r="E32" s="103" t="str">
        <f>Evidencija!I30</f>
        <v>D</v>
      </c>
      <c r="F32" s="9"/>
    </row>
    <row r="33" spans="1:6" ht="12.75">
      <c r="A33" s="70" t="str">
        <f>IF(ISBLANK(Rezultati!B25),"",Rezultati!B25)</f>
        <v>24/2018</v>
      </c>
      <c r="B33" s="71" t="str">
        <f>IF(ISBLANK(Rezultati!C25),"",Rezultati!C25)</f>
        <v>Božidar Babić</v>
      </c>
      <c r="C33" s="83">
        <f>Rezultati!I25</f>
        <v>13</v>
      </c>
      <c r="D33" s="83">
        <f>IF(Rezultati!K25,Rezultati!K25,Rezultati!J25)</f>
        <v>0</v>
      </c>
      <c r="E33" s="103" t="str">
        <f>Evidencija!I31</f>
        <v>F</v>
      </c>
      <c r="F33" s="9"/>
    </row>
    <row r="34" spans="1:6" ht="12.75">
      <c r="A34" s="70" t="str">
        <f>IF(ISBLANK(Rezultati!B26),"",Rezultati!B26)</f>
        <v>25/2018</v>
      </c>
      <c r="B34" s="71" t="str">
        <f>IF(ISBLANK(Rezultati!C26),"",Rezultati!C26)</f>
        <v>Emil Nikičić</v>
      </c>
      <c r="C34" s="83">
        <f>Rezultati!I26</f>
        <v>25</v>
      </c>
      <c r="D34" s="83">
        <f>IF(Rezultati!K26,Rezultati!K26,Rezultati!J26)</f>
        <v>29</v>
      </c>
      <c r="E34" s="103" t="str">
        <f>Evidencija!I32</f>
        <v>E</v>
      </c>
      <c r="F34" s="9"/>
    </row>
    <row r="35" spans="1:6" ht="12.75">
      <c r="A35" s="70" t="str">
        <f>IF(ISBLANK(Rezultati!B27),"",Rezultati!B27)</f>
        <v>27/2018</v>
      </c>
      <c r="B35" s="71" t="str">
        <f>IF(ISBLANK(Rezultati!C27),"",Rezultati!C27)</f>
        <v>Ognjen Vukotić</v>
      </c>
      <c r="C35" s="83">
        <f>Rezultati!I27</f>
        <v>52</v>
      </c>
      <c r="D35" s="83">
        <f>IF(Rezultati!K27,Rezultati!K27,Rezultati!J27)</f>
        <v>12</v>
      </c>
      <c r="E35" s="103" t="str">
        <f>Evidencija!I33</f>
        <v>D</v>
      </c>
      <c r="F35" s="9"/>
    </row>
    <row r="36" spans="1:6" ht="12.75">
      <c r="A36" s="70" t="str">
        <f>IF(ISBLANK(Rezultati!B28),"",Rezultati!B28)</f>
        <v>28/2018</v>
      </c>
      <c r="B36" s="71" t="str">
        <f>IF(ISBLANK(Rezultati!C28),"",Rezultati!C28)</f>
        <v>Božidar Milošević</v>
      </c>
      <c r="C36" s="83">
        <f>Rezultati!I28</f>
        <v>27</v>
      </c>
      <c r="D36" s="83">
        <f>IF(Rezultati!K28,Rezultati!K28,Rezultati!J28)</f>
        <v>7</v>
      </c>
      <c r="E36" s="103" t="str">
        <f>Evidencija!I34</f>
        <v>F</v>
      </c>
      <c r="F36" s="9"/>
    </row>
    <row r="37" spans="1:6" ht="12.75">
      <c r="A37" s="70" t="str">
        <f>IF(ISBLANK(Rezultati!B29),"",Rezultati!B29)</f>
        <v>29/2018</v>
      </c>
      <c r="B37" s="71" t="str">
        <f>IF(ISBLANK(Rezultati!C29),"",Rezultati!C29)</f>
        <v>Bojan Ćetković</v>
      </c>
      <c r="C37" s="83">
        <f>Rezultati!I29</f>
        <v>4</v>
      </c>
      <c r="D37" s="83">
        <f>IF(Rezultati!K29,Rezultati!K29,Rezultati!J29)</f>
        <v>0</v>
      </c>
      <c r="E37" s="103" t="str">
        <f>Evidencija!I35</f>
        <v>F</v>
      </c>
      <c r="F37" s="9"/>
    </row>
    <row r="38" spans="1:6" ht="12.75">
      <c r="A38" s="70" t="str">
        <f>IF(ISBLANK(Rezultati!B30),"",Rezultati!B30)</f>
        <v>30/2018</v>
      </c>
      <c r="B38" s="71" t="str">
        <f>IF(ISBLANK(Rezultati!C30),"",Rezultati!C30)</f>
        <v>Dejan Vujović</v>
      </c>
      <c r="C38" s="83">
        <f>Rezultati!I30</f>
        <v>5</v>
      </c>
      <c r="D38" s="83">
        <f>IF(Rezultati!K30,Rezultati!K30,Rezultati!J30)</f>
        <v>0</v>
      </c>
      <c r="E38" s="103" t="str">
        <f>Evidencija!I36</f>
        <v>F</v>
      </c>
      <c r="F38" s="9"/>
    </row>
    <row r="39" spans="1:6" ht="12.75">
      <c r="A39" s="70" t="str">
        <f>IF(ISBLANK(Rezultati!B31),"",Rezultati!B31)</f>
        <v>31/2018</v>
      </c>
      <c r="B39" s="71" t="str">
        <f>IF(ISBLANK(Rezultati!C31),"",Rezultati!C31)</f>
        <v>Kristina Vidović</v>
      </c>
      <c r="C39" s="83">
        <f>Rezultati!I31</f>
        <v>49</v>
      </c>
      <c r="D39" s="83">
        <f>IF(Rezultati!K31,Rezultati!K31,Rezultati!J31)</f>
        <v>0</v>
      </c>
      <c r="E39" s="103" t="str">
        <f>Evidencija!I37</f>
        <v>F</v>
      </c>
      <c r="F39" s="9"/>
    </row>
    <row r="40" spans="1:6" ht="12.75">
      <c r="A40" s="70" t="str">
        <f>IF(ISBLANK(Rezultati!B32),"",Rezultati!B32)</f>
        <v>32/2018</v>
      </c>
      <c r="B40" s="71" t="str">
        <f>IF(ISBLANK(Rezultati!C32),"",Rezultati!C32)</f>
        <v>Luka Ćetković</v>
      </c>
      <c r="C40" s="83">
        <f>Rezultati!I32</f>
        <v>45</v>
      </c>
      <c r="D40" s="83">
        <f>IF(Rezultati!K32,Rezultati!K32,Rezultati!J32)</f>
        <v>0</v>
      </c>
      <c r="E40" s="103" t="str">
        <f>Evidencija!I38</f>
        <v>F</v>
      </c>
      <c r="F40" s="9"/>
    </row>
    <row r="41" spans="1:6" ht="12.75">
      <c r="A41" s="70" t="str">
        <f>IF(ISBLANK(Rezultati!B33),"",Rezultati!B33)</f>
        <v>33/2018</v>
      </c>
      <c r="B41" s="71" t="str">
        <f>IF(ISBLANK(Rezultati!C33),"",Rezultati!C33)</f>
        <v>Marko Ćetković</v>
      </c>
      <c r="C41" s="83">
        <f>Rezultati!I33</f>
        <v>43</v>
      </c>
      <c r="D41" s="83">
        <f>IF(Rezultati!K33,Rezultati!K33,Rezultati!J33)</f>
        <v>10</v>
      </c>
      <c r="E41" s="103" t="str">
        <f>Evidencija!I39</f>
        <v>E</v>
      </c>
      <c r="F41" s="9"/>
    </row>
    <row r="42" spans="1:6" ht="12.75">
      <c r="A42" s="70" t="str">
        <f>IF(ISBLANK(Rezultati!B34),"",Rezultati!B34)</f>
        <v>34/2018</v>
      </c>
      <c r="B42" s="71" t="str">
        <f>IF(ISBLANK(Rezultati!C34),"",Rezultati!C34)</f>
        <v>Adis Agović</v>
      </c>
      <c r="C42" s="83">
        <f>Rezultati!I34</f>
        <v>33</v>
      </c>
      <c r="D42" s="83">
        <f>IF(Rezultati!K34,Rezultati!K34,Rezultati!J34)</f>
        <v>17</v>
      </c>
      <c r="E42" s="103" t="str">
        <f>Evidencija!I40</f>
        <v>E</v>
      </c>
      <c r="F42" s="9"/>
    </row>
    <row r="43" spans="1:6" ht="12.75">
      <c r="A43" s="70" t="str">
        <f>IF(ISBLANK(Rezultati!B35),"",Rezultati!B35)</f>
        <v>35/2018</v>
      </c>
      <c r="B43" s="71" t="str">
        <f>IF(ISBLANK(Rezultati!C35),"",Rezultati!C35)</f>
        <v>Boro Marković</v>
      </c>
      <c r="C43" s="83">
        <f>Rezultati!I35</f>
        <v>36</v>
      </c>
      <c r="D43" s="83">
        <f>IF(Rezultati!K35,Rezultati!K35,Rezultati!J35)</f>
        <v>17</v>
      </c>
      <c r="E43" s="103" t="str">
        <f>Evidencija!I41</f>
        <v>E</v>
      </c>
      <c r="F43" s="9"/>
    </row>
    <row r="44" spans="1:6" ht="12.75">
      <c r="A44" s="70" t="str">
        <f>IF(ISBLANK(Rezultati!B36),"",Rezultati!B36)</f>
        <v>36/2018</v>
      </c>
      <c r="B44" s="71" t="str">
        <f>IF(ISBLANK(Rezultati!C36),"",Rezultati!C36)</f>
        <v>Miloš Bulajić</v>
      </c>
      <c r="C44" s="83">
        <f>Rezultati!I36</f>
        <v>46</v>
      </c>
      <c r="D44" s="83">
        <f>IF(Rezultati!K36,Rezultati!K36,Rezultati!J36)</f>
        <v>15</v>
      </c>
      <c r="E44" s="103" t="str">
        <f>Evidencija!I42</f>
        <v>D</v>
      </c>
      <c r="F44" s="9"/>
    </row>
    <row r="45" spans="1:6" ht="12.75">
      <c r="A45" s="70" t="str">
        <f>IF(ISBLANK(Rezultati!B37),"",Rezultati!B37)</f>
        <v>37/2018</v>
      </c>
      <c r="B45" s="71" t="str">
        <f>IF(ISBLANK(Rezultati!C37),"",Rezultati!C37)</f>
        <v>Miroslav Jelić</v>
      </c>
      <c r="C45" s="83">
        <f>Rezultati!I37</f>
        <v>32</v>
      </c>
      <c r="D45" s="83">
        <f>IF(Rezultati!K37,Rezultati!K37,Rezultati!J37)</f>
        <v>18</v>
      </c>
      <c r="E45" s="103" t="str">
        <f>Evidencija!I43</f>
        <v>E</v>
      </c>
      <c r="F45" s="9"/>
    </row>
    <row r="46" spans="1:6" ht="12.75">
      <c r="A46" s="70" t="str">
        <f>IF(ISBLANK(Rezultati!B38),"",Rezultati!B38)</f>
        <v>38/2018</v>
      </c>
      <c r="B46" s="71" t="str">
        <f>IF(ISBLANK(Rezultati!C38),"",Rezultati!C38)</f>
        <v>Nikola Potpara</v>
      </c>
      <c r="C46" s="83">
        <f>Rezultati!I38</f>
        <v>40</v>
      </c>
      <c r="D46" s="83">
        <f>IF(Rezultati!K38,Rezultati!K38,Rezultati!J38)</f>
        <v>21</v>
      </c>
      <c r="E46" s="103" t="str">
        <f>Evidencija!I44</f>
        <v>D</v>
      </c>
      <c r="F46" s="9"/>
    </row>
    <row r="47" spans="1:6" ht="12.75">
      <c r="A47" s="70" t="str">
        <f>IF(ISBLANK(Rezultati!B39),"",Rezultati!B39)</f>
        <v>39/2018</v>
      </c>
      <c r="B47" s="71" t="str">
        <f>IF(ISBLANK(Rezultati!C39),"",Rezultati!C39)</f>
        <v>Andrija Zlajić</v>
      </c>
      <c r="C47" s="83">
        <f>Rezultati!I39</f>
        <v>26</v>
      </c>
      <c r="D47" s="83">
        <f>IF(Rezultati!K39,Rezultati!K39,Rezultati!J39)</f>
        <v>0</v>
      </c>
      <c r="E47" s="103" t="str">
        <f>Evidencija!I45</f>
        <v>F</v>
      </c>
      <c r="F47" s="9"/>
    </row>
    <row r="48" spans="1:6" ht="12.75">
      <c r="A48" s="70" t="str">
        <f>IF(ISBLANK(Rezultati!B40),"",Rezultati!B40)</f>
        <v>40/2018</v>
      </c>
      <c r="B48" s="71" t="str">
        <f>IF(ISBLANK(Rezultati!C40),"",Rezultati!C40)</f>
        <v>Momčilo Rajković</v>
      </c>
      <c r="C48" s="83">
        <f>Rezultati!I40</f>
        <v>8</v>
      </c>
      <c r="D48" s="83">
        <f>IF(Rezultati!K40,Rezultati!K40,Rezultati!J40)</f>
        <v>0</v>
      </c>
      <c r="E48" s="103" t="str">
        <f>Evidencija!I46</f>
        <v>F</v>
      </c>
      <c r="F48" s="9"/>
    </row>
    <row r="49" spans="1:6" ht="12.75">
      <c r="A49" s="70" t="str">
        <f>IF(ISBLANK(Rezultati!B41),"",Rezultati!B41)</f>
        <v>41/2018</v>
      </c>
      <c r="B49" s="71" t="str">
        <f>IF(ISBLANK(Rezultati!C41),"",Rezultati!C41)</f>
        <v>Nemanja Pejović</v>
      </c>
      <c r="C49" s="83">
        <f>Rezultati!I41</f>
        <v>26</v>
      </c>
      <c r="D49" s="83">
        <f>IF(Rezultati!K41,Rezultati!K41,Rezultati!J41)</f>
        <v>0</v>
      </c>
      <c r="E49" s="103" t="str">
        <f>Evidencija!I47</f>
        <v>F</v>
      </c>
      <c r="F49" s="9"/>
    </row>
    <row r="50" spans="1:6" ht="12.75">
      <c r="A50" s="70" t="str">
        <f>IF(ISBLANK(Rezultati!B42),"",Rezultati!B42)</f>
        <v>42/2018</v>
      </c>
      <c r="B50" s="71" t="str">
        <f>IF(ISBLANK(Rezultati!C42),"",Rezultati!C42)</f>
        <v>Mia Bojić</v>
      </c>
      <c r="C50" s="83">
        <f>Rezultati!I42</f>
        <v>48</v>
      </c>
      <c r="D50" s="83">
        <f>IF(Rezultati!K42,Rezultati!K42,Rezultati!J42)</f>
        <v>20</v>
      </c>
      <c r="E50" s="103" t="str">
        <f>Evidencija!I48</f>
        <v>D</v>
      </c>
      <c r="F50" s="9"/>
    </row>
    <row r="51" spans="1:6" ht="12.75">
      <c r="A51" s="70" t="str">
        <f>IF(ISBLANK(Rezultati!B43),"",Rezultati!B43)</f>
        <v>43/2018</v>
      </c>
      <c r="B51" s="71" t="str">
        <f>IF(ISBLANK(Rezultati!C43),"",Rezultati!C43)</f>
        <v>Matija Bojić</v>
      </c>
      <c r="C51" s="83">
        <f>Rezultati!I43</f>
        <v>40</v>
      </c>
      <c r="D51" s="83">
        <f>IF(Rezultati!K43,Rezultati!K43,Rezultati!J43)</f>
        <v>11</v>
      </c>
      <c r="E51" s="103" t="str">
        <f>Evidencija!I49</f>
        <v>E</v>
      </c>
      <c r="F51" s="9"/>
    </row>
    <row r="52" spans="1:6" ht="12.75">
      <c r="A52" s="70" t="str">
        <f>IF(ISBLANK(Rezultati!B44),"",Rezultati!B44)</f>
        <v>44/2018</v>
      </c>
      <c r="B52" s="71" t="str">
        <f>IF(ISBLANK(Rezultati!C44),"",Rezultati!C44)</f>
        <v>Ognjen Filipović</v>
      </c>
      <c r="C52" s="83">
        <f>Rezultati!I44</f>
        <v>37</v>
      </c>
      <c r="D52" s="83">
        <f>IF(Rezultati!K44,Rezultati!K44,Rezultati!J44)</f>
        <v>27</v>
      </c>
      <c r="E52" s="103" t="str">
        <f>Evidencija!I50</f>
        <v>D</v>
      </c>
      <c r="F52" s="9"/>
    </row>
    <row r="53" spans="1:6" ht="12.75">
      <c r="A53" s="70" t="str">
        <f>IF(ISBLANK(Rezultati!B45),"",Rezultati!B45)</f>
        <v>45/2018</v>
      </c>
      <c r="B53" s="71" t="str">
        <f>IF(ISBLANK(Rezultati!C45),"",Rezultati!C45)</f>
        <v>Vasko Ugrinovski</v>
      </c>
      <c r="C53" s="83">
        <f>Rezultati!I45</f>
        <v>30</v>
      </c>
      <c r="D53" s="83">
        <f>IF(Rezultati!K45,Rezultati!K45,Rezultati!J45)</f>
        <v>21</v>
      </c>
      <c r="E53" s="103" t="str">
        <f>Evidencija!I51</f>
        <v>E</v>
      </c>
      <c r="F53" s="9"/>
    </row>
    <row r="54" spans="1:6" ht="12.75">
      <c r="A54" s="70" t="str">
        <f>IF(ISBLANK(Rezultati!B46),"",Rezultati!B46)</f>
        <v>46/2018</v>
      </c>
      <c r="B54" s="71" t="str">
        <f>IF(ISBLANK(Rezultati!C46),"",Rezultati!C46)</f>
        <v>Andrej Ugrinovski</v>
      </c>
      <c r="C54" s="83">
        <f>Rezultati!I46</f>
        <v>27</v>
      </c>
      <c r="D54" s="83">
        <f>IF(Rezultati!K46,Rezultati!K46,Rezultati!J46)</f>
        <v>2</v>
      </c>
      <c r="E54" s="103" t="str">
        <f>Evidencija!I52</f>
        <v>F</v>
      </c>
      <c r="F54" s="9"/>
    </row>
    <row r="55" spans="1:6" ht="12.75">
      <c r="A55" s="70" t="str">
        <f>IF(ISBLANK(Rezultati!B47),"",Rezultati!B47)</f>
        <v>47/2018</v>
      </c>
      <c r="B55" s="71" t="str">
        <f>IF(ISBLANK(Rezultati!C47),"",Rezultati!C47)</f>
        <v>Danilo Perović</v>
      </c>
      <c r="C55" s="83">
        <f>Rezultati!I47</f>
        <v>37</v>
      </c>
      <c r="D55" s="83">
        <f>IF(Rezultati!K47,Rezultati!K47,Rezultati!J47)</f>
        <v>15</v>
      </c>
      <c r="E55" s="103" t="str">
        <f>Evidencija!I53</f>
        <v>E</v>
      </c>
      <c r="F55" s="9"/>
    </row>
    <row r="56" spans="1:6" ht="12.75">
      <c r="A56" s="70" t="str">
        <f>IF(ISBLANK(Rezultati!B48),"",Rezultati!B48)</f>
        <v>48/2018</v>
      </c>
      <c r="B56" s="71" t="str">
        <f>IF(ISBLANK(Rezultati!C48),"",Rezultati!C48)</f>
        <v>Sava Draganić</v>
      </c>
      <c r="C56" s="83">
        <f>Rezultati!I48</f>
        <v>48</v>
      </c>
      <c r="D56" s="83">
        <f>IF(Rezultati!K48,Rezultati!K48,Rezultati!J48)</f>
        <v>12</v>
      </c>
      <c r="E56" s="103" t="str">
        <f>Evidencija!I54</f>
        <v>D</v>
      </c>
      <c r="F56" s="10"/>
    </row>
    <row r="57" spans="1:6" ht="12.75">
      <c r="A57" s="70" t="str">
        <f>IF(ISBLANK(Rezultati!B49),"",Rezultati!B49)</f>
        <v>49/2018</v>
      </c>
      <c r="B57" s="71" t="str">
        <f>IF(ISBLANK(Rezultati!C49),"",Rezultati!C49)</f>
        <v>Boris Pajović</v>
      </c>
      <c r="C57" s="83">
        <f>Rezultati!I49</f>
        <v>51</v>
      </c>
      <c r="D57" s="83">
        <f>IF(Rezultati!K49,Rezultati!K49,Rezultati!J49)</f>
        <v>25</v>
      </c>
      <c r="E57" s="103" t="str">
        <f>Evidencija!I55</f>
        <v>C</v>
      </c>
      <c r="F57" s="10"/>
    </row>
    <row r="58" spans="1:6" ht="12.75">
      <c r="A58" s="70" t="str">
        <f>IF(ISBLANK(Rezultati!B50),"",Rezultati!B50)</f>
        <v>50/2018</v>
      </c>
      <c r="B58" s="71" t="str">
        <f>IF(ISBLANK(Rezultati!C50),"",Rezultati!C50)</f>
        <v>Duško Bulatović</v>
      </c>
      <c r="C58" s="83">
        <f>Rezultati!I50</f>
        <v>43</v>
      </c>
      <c r="D58" s="83">
        <f>IF(Rezultati!K50,Rezultati!K50,Rezultati!J50)</f>
        <v>26</v>
      </c>
      <c r="E58" s="103" t="str">
        <f>Evidencija!I56</f>
        <v>D</v>
      </c>
      <c r="F58" s="10"/>
    </row>
    <row r="59" spans="1:6" ht="12.75">
      <c r="A59" s="70" t="str">
        <f>IF(ISBLANK(Rezultati!B51),"",Rezultati!B51)</f>
        <v>51/2018</v>
      </c>
      <c r="B59" s="71" t="str">
        <f>IF(ISBLANK(Rezultati!C51),"",Rezultati!C51)</f>
        <v>Nikola Mugoša</v>
      </c>
      <c r="C59" s="83">
        <f>Rezultati!I51</f>
        <v>34</v>
      </c>
      <c r="D59" s="83">
        <f>IF(Rezultati!K51,Rezultati!K51,Rezultati!J51)</f>
        <v>0</v>
      </c>
      <c r="E59" s="103" t="str">
        <f>Evidencija!I57</f>
        <v>F</v>
      </c>
      <c r="F59" s="10"/>
    </row>
    <row r="60" spans="1:6" ht="12.75">
      <c r="A60" s="70" t="str">
        <f>IF(ISBLANK(Rezultati!B52),"",Rezultati!B52)</f>
        <v>52/2018</v>
      </c>
      <c r="B60" s="71" t="str">
        <f>IF(ISBLANK(Rezultati!C52),"",Rezultati!C52)</f>
        <v>Marko Milić</v>
      </c>
      <c r="C60" s="83">
        <f>Rezultati!I52</f>
        <v>47</v>
      </c>
      <c r="D60" s="83">
        <f>IF(Rezultati!K52,Rezultati!K52,Rezultati!J52)</f>
        <v>8</v>
      </c>
      <c r="E60" s="103" t="str">
        <f>Evidencija!I58</f>
        <v>E</v>
      </c>
      <c r="F60" s="10"/>
    </row>
    <row r="61" spans="1:6" ht="12.75">
      <c r="A61" s="70" t="str">
        <f>IF(ISBLANK(Rezultati!B53),"",Rezultati!B53)</f>
        <v>53/2018</v>
      </c>
      <c r="B61" s="71" t="str">
        <f>IF(ISBLANK(Rezultati!C53),"",Rezultati!C53)</f>
        <v>Nikola Stanišić</v>
      </c>
      <c r="C61" s="83">
        <f>Rezultati!I53</f>
        <v>26</v>
      </c>
      <c r="D61" s="83">
        <f>IF(Rezultati!K53,Rezultati!K53,Rezultati!J53)</f>
        <v>25</v>
      </c>
      <c r="E61" s="103" t="str">
        <f>Evidencija!I59</f>
        <v>E</v>
      </c>
      <c r="F61" s="10"/>
    </row>
    <row r="62" spans="1:6" ht="12.75">
      <c r="A62" s="70" t="str">
        <f>IF(ISBLANK(Rezultati!B54),"",Rezultati!B54)</f>
        <v>54/2018</v>
      </c>
      <c r="B62" s="71" t="str">
        <f>IF(ISBLANK(Rezultati!C54),"",Rezultati!C54)</f>
        <v>Filip Vuković</v>
      </c>
      <c r="C62" s="83">
        <f>Rezultati!I54</f>
        <v>36</v>
      </c>
      <c r="D62" s="83">
        <f>IF(Rezultati!K54,Rezultati!K54,Rezultati!J54)</f>
        <v>25</v>
      </c>
      <c r="E62" s="103" t="str">
        <f>Evidencija!I60</f>
        <v>D</v>
      </c>
      <c r="F62" s="10"/>
    </row>
    <row r="63" spans="1:6" ht="12.75">
      <c r="A63" s="70" t="str">
        <f>IF(ISBLANK(Rezultati!B55),"",Rezultati!B55)</f>
        <v>55/2018</v>
      </c>
      <c r="B63" s="71" t="str">
        <f>IF(ISBLANK(Rezultati!C55),"",Rezultati!C55)</f>
        <v>Nikola Jontes</v>
      </c>
      <c r="C63" s="83">
        <f>Rezultati!I55</f>
        <v>46</v>
      </c>
      <c r="D63" s="83">
        <f>IF(Rezultati!K55,Rezultati!K55,Rezultati!J55)</f>
        <v>18</v>
      </c>
      <c r="E63" s="103" t="str">
        <f>Evidencija!I61</f>
        <v>D</v>
      </c>
      <c r="F63" s="10"/>
    </row>
    <row r="64" spans="1:6" ht="12.75">
      <c r="A64" s="70" t="str">
        <f>IF(ISBLANK(Rezultati!B56),"",Rezultati!B56)</f>
        <v>56/2018</v>
      </c>
      <c r="B64" s="71" t="str">
        <f>IF(ISBLANK(Rezultati!C56),"",Rezultati!C56)</f>
        <v>Vasilije Doklestić</v>
      </c>
      <c r="C64" s="83">
        <f>Rezultati!I56</f>
        <v>44</v>
      </c>
      <c r="D64" s="83">
        <f>IF(Rezultati!K56,Rezultati!K56,Rezultati!J56)</f>
        <v>18</v>
      </c>
      <c r="E64" s="103" t="str">
        <f>Evidencija!I62</f>
        <v>D</v>
      </c>
      <c r="F64" s="10"/>
    </row>
    <row r="65" spans="1:6" ht="12.75">
      <c r="A65" s="70" t="str">
        <f>IF(ISBLANK(Rezultati!B57),"",Rezultati!B57)</f>
        <v>57/2018</v>
      </c>
      <c r="B65" s="71" t="str">
        <f>IF(ISBLANK(Rezultati!C57),"",Rezultati!C57)</f>
        <v>Andrea Zeković</v>
      </c>
      <c r="C65" s="83">
        <f>Rezultati!I57</f>
        <v>32</v>
      </c>
      <c r="D65" s="83">
        <f>IF(Rezultati!K57,Rezultati!K57,Rezultati!J57)</f>
        <v>18</v>
      </c>
      <c r="E65" s="103" t="str">
        <f>Evidencija!I63</f>
        <v>E</v>
      </c>
      <c r="F65" s="10"/>
    </row>
    <row r="66" spans="1:6" ht="12.75">
      <c r="A66" s="70" t="str">
        <f>IF(ISBLANK(Rezultati!B58),"",Rezultati!B58)</f>
        <v>59/2018</v>
      </c>
      <c r="B66" s="71" t="str">
        <f>IF(ISBLANK(Rezultati!C58),"",Rezultati!C58)</f>
        <v>Miljan Aković</v>
      </c>
      <c r="C66" s="83">
        <f>Rezultati!I58</f>
        <v>23</v>
      </c>
      <c r="D66" s="83">
        <f>IF(Rezultati!K58,Rezultati!K58,Rezultati!J58)</f>
        <v>11</v>
      </c>
      <c r="E66" s="103" t="str">
        <f>Evidencija!I64</f>
        <v>F</v>
      </c>
      <c r="F66" s="10"/>
    </row>
    <row r="67" spans="1:6" ht="12.75">
      <c r="A67" s="70" t="str">
        <f>IF(ISBLANK(Rezultati!B59),"",Rezultati!B59)</f>
        <v>60/2018</v>
      </c>
      <c r="B67" s="71" t="str">
        <f>IF(ISBLANK(Rezultati!C59),"",Rezultati!C59)</f>
        <v>Jovana Unković</v>
      </c>
      <c r="C67" s="83">
        <f>Rezultati!I59</f>
        <v>41</v>
      </c>
      <c r="D67" s="83">
        <f>IF(Rezultati!K59,Rezultati!K59,Rezultati!J59)</f>
        <v>13</v>
      </c>
      <c r="E67" s="103" t="str">
        <f>Evidencija!I65</f>
        <v>E</v>
      </c>
      <c r="F67" s="10"/>
    </row>
    <row r="68" spans="1:6" ht="12.75">
      <c r="A68" s="70" t="str">
        <f>IF(ISBLANK(Rezultati!B60),"",Rezultati!B60)</f>
        <v>61/2018</v>
      </c>
      <c r="B68" s="71" t="str">
        <f>IF(ISBLANK(Rezultati!C60),"",Rezultati!C60)</f>
        <v>Marijana Sandić</v>
      </c>
      <c r="C68" s="83">
        <f>Rezultati!I60</f>
        <v>48</v>
      </c>
      <c r="D68" s="83">
        <f>IF(Rezultati!K60,Rezultati!K60,Rezultati!J60)</f>
        <v>18</v>
      </c>
      <c r="E68" s="103" t="str">
        <f>Evidencija!I66</f>
        <v>D</v>
      </c>
      <c r="F68" s="10"/>
    </row>
    <row r="69" spans="1:6" ht="12.75">
      <c r="A69" s="70" t="str">
        <f>IF(ISBLANK(Rezultati!B61),"",Rezultati!B61)</f>
        <v>62/2018</v>
      </c>
      <c r="B69" s="71" t="str">
        <f>IF(ISBLANK(Rezultati!C61),"",Rezultati!C61)</f>
        <v>Ivan Pejanović</v>
      </c>
      <c r="C69" s="83">
        <f>Rezultati!I61</f>
        <v>46</v>
      </c>
      <c r="D69" s="83">
        <f>IF(Rezultati!K61,Rezultati!K61,Rezultati!J61)</f>
        <v>0</v>
      </c>
      <c r="E69" s="103" t="str">
        <f>Evidencija!I67</f>
        <v>F</v>
      </c>
      <c r="F69" s="10"/>
    </row>
    <row r="70" spans="1:6" ht="12.75">
      <c r="A70" s="70" t="str">
        <f>IF(ISBLANK(Rezultati!B62),"",Rezultati!B62)</f>
        <v>63/2018</v>
      </c>
      <c r="B70" s="71" t="str">
        <f>IF(ISBLANK(Rezultati!C62),"",Rezultati!C62)</f>
        <v>Nikola Knežević</v>
      </c>
      <c r="C70" s="83">
        <f>Rezultati!I62</f>
        <v>4</v>
      </c>
      <c r="D70" s="83">
        <f>IF(Rezultati!K62,Rezultati!K62,Rezultati!J62)</f>
        <v>0</v>
      </c>
      <c r="E70" s="103" t="str">
        <f>Evidencija!I68</f>
        <v>F</v>
      </c>
      <c r="F70" s="10"/>
    </row>
    <row r="71" spans="1:6" ht="12.75">
      <c r="A71" s="70" t="str">
        <f>IF(ISBLANK(Rezultati!B63),"",Rezultati!B63)</f>
        <v>64/2018</v>
      </c>
      <c r="B71" s="71" t="str">
        <f>IF(ISBLANK(Rezultati!C63),"",Rezultati!C63)</f>
        <v>Aler Kojčin</v>
      </c>
      <c r="C71" s="83">
        <f>Rezultati!I63</f>
        <v>45</v>
      </c>
      <c r="D71" s="83">
        <f>IF(Rezultati!K63,Rezultati!K63,Rezultati!J63)</f>
        <v>19</v>
      </c>
      <c r="E71" s="103" t="str">
        <f>Evidencija!I69</f>
        <v>D</v>
      </c>
      <c r="F71" s="10"/>
    </row>
    <row r="72" spans="1:6" ht="12.75">
      <c r="A72" s="70" t="str">
        <f>IF(ISBLANK(Rezultati!B64),"",Rezultati!B64)</f>
        <v>65/2018</v>
      </c>
      <c r="B72" s="71" t="str">
        <f>IF(ISBLANK(Rezultati!C64),"",Rezultati!C64)</f>
        <v>Andrija Raković</v>
      </c>
      <c r="C72" s="83">
        <f>Rezultati!I64</f>
        <v>32</v>
      </c>
      <c r="D72" s="83">
        <f>IF(Rezultati!K64,Rezultati!K64,Rezultati!J64)</f>
        <v>18</v>
      </c>
      <c r="E72" s="103" t="str">
        <f>Evidencija!I70</f>
        <v>E</v>
      </c>
      <c r="F72" s="10"/>
    </row>
    <row r="73" spans="1:6" ht="12.75">
      <c r="A73" s="70" t="str">
        <f>IF(ISBLANK(Rezultati!B65),"",Rezultati!B65)</f>
        <v>66/2018</v>
      </c>
      <c r="B73" s="71" t="str">
        <f>IF(ISBLANK(Rezultati!C65),"",Rezultati!C65)</f>
        <v>Danijela Đuretić</v>
      </c>
      <c r="C73" s="83">
        <f>Rezultati!I65</f>
        <v>52</v>
      </c>
      <c r="D73" s="83">
        <f>IF(Rezultati!K65,Rezultati!K65,Rezultati!J65)</f>
        <v>25</v>
      </c>
      <c r="E73" s="103" t="str">
        <f>Evidencija!I71</f>
        <v>C</v>
      </c>
      <c r="F73" s="10"/>
    </row>
    <row r="74" spans="1:6" ht="12.75">
      <c r="A74" s="70" t="str">
        <f>IF(ISBLANK(Rezultati!B66),"",Rezultati!B66)</f>
        <v>67/2018</v>
      </c>
      <c r="B74" s="71" t="str">
        <f>IF(ISBLANK(Rezultati!C66),"",Rezultati!C66)</f>
        <v>Milivoje Vidaković</v>
      </c>
      <c r="C74" s="83">
        <f>Rezultati!I66</f>
        <v>47</v>
      </c>
      <c r="D74" s="83">
        <f>IF(Rezultati!K66,Rezultati!K66,Rezultati!J66)</f>
        <v>13</v>
      </c>
      <c r="E74" s="103" t="str">
        <f>Evidencija!I72</f>
        <v>D</v>
      </c>
      <c r="F74" s="10"/>
    </row>
    <row r="75" spans="1:6" ht="12.75">
      <c r="A75" s="70" t="str">
        <f>IF(ISBLANK(Rezultati!B67),"",Rezultati!B67)</f>
        <v>68/2018</v>
      </c>
      <c r="B75" s="71" t="str">
        <f>IF(ISBLANK(Rezultati!C67),"",Rezultati!C67)</f>
        <v>Almina Kujović</v>
      </c>
      <c r="C75" s="83">
        <f>Rezultati!I67</f>
        <v>40</v>
      </c>
      <c r="D75" s="83">
        <f>IF(Rezultati!K67,Rezultati!K67,Rezultati!J67)</f>
        <v>18</v>
      </c>
      <c r="E75" s="103" t="str">
        <f>Evidencija!I73</f>
        <v>E</v>
      </c>
      <c r="F75" s="10"/>
    </row>
    <row r="76" spans="1:6" ht="12.75">
      <c r="A76" s="70" t="str">
        <f>IF(ISBLANK(Rezultati!B68),"",Rezultati!B68)</f>
        <v>69/2018</v>
      </c>
      <c r="B76" s="71" t="str">
        <f>IF(ISBLANK(Rezultati!C68),"",Rezultati!C68)</f>
        <v>Goran Unger</v>
      </c>
      <c r="C76" s="83">
        <f>Rezultati!I68</f>
        <v>36</v>
      </c>
      <c r="D76" s="83">
        <f>IF(Rezultati!K68,Rezultati!K68,Rezultati!J68)</f>
        <v>0</v>
      </c>
      <c r="E76" s="103" t="str">
        <f>Evidencija!I74</f>
        <v>F</v>
      </c>
      <c r="F76" s="10"/>
    </row>
    <row r="77" spans="1:6" ht="12.75">
      <c r="A77" s="70" t="str">
        <f>IF(ISBLANK(Rezultati!B69),"",Rezultati!B69)</f>
        <v>71/2018</v>
      </c>
      <c r="B77" s="71" t="str">
        <f>IF(ISBLANK(Rezultati!C69),"",Rezultati!C69)</f>
        <v>Aleksa Medojević</v>
      </c>
      <c r="C77" s="83">
        <f>Rezultati!I69</f>
        <v>11</v>
      </c>
      <c r="D77" s="83">
        <f>IF(Rezultati!K69,Rezultati!K69,Rezultati!J69)</f>
        <v>0</v>
      </c>
      <c r="E77" s="103" t="str">
        <f>Evidencija!I75</f>
        <v>F</v>
      </c>
      <c r="F77" s="10"/>
    </row>
    <row r="78" spans="1:6" ht="12.75">
      <c r="A78" s="70" t="str">
        <f>IF(ISBLANK(Rezultati!B70),"",Rezultati!B70)</f>
        <v>72/2018</v>
      </c>
      <c r="B78" s="71" t="str">
        <f>IF(ISBLANK(Rezultati!C70),"",Rezultati!C70)</f>
        <v>Danijela Vulović</v>
      </c>
      <c r="C78" s="83">
        <f>Rezultati!I70</f>
        <v>30</v>
      </c>
      <c r="D78" s="83">
        <f>IF(Rezultati!K70,Rezultati!K70,Rezultati!J70)</f>
        <v>10</v>
      </c>
      <c r="E78" s="103" t="str">
        <f>Evidencija!I76</f>
        <v>F</v>
      </c>
      <c r="F78" s="10"/>
    </row>
    <row r="79" spans="1:6" ht="12.75">
      <c r="A79" s="70" t="str">
        <f>IF(ISBLANK(Rezultati!B71),"",Rezultati!B71)</f>
        <v>73/2018</v>
      </c>
      <c r="B79" s="71" t="str">
        <f>IF(ISBLANK(Rezultati!C71),"",Rezultati!C71)</f>
        <v>Mirko Todorović</v>
      </c>
      <c r="C79" s="83">
        <f>Rezultati!I71</f>
        <v>49</v>
      </c>
      <c r="D79" s="83">
        <f>IF(Rezultati!K71,Rezultati!K71,Rezultati!J71)</f>
        <v>21</v>
      </c>
      <c r="E79" s="103" t="str">
        <f>Evidencija!I77</f>
        <v>C</v>
      </c>
      <c r="F79" s="10"/>
    </row>
    <row r="80" spans="1:6" ht="12.75">
      <c r="A80" s="70" t="str">
        <f>IF(ISBLANK(Rezultati!B72),"",Rezultati!B72)</f>
        <v>74/2018</v>
      </c>
      <c r="B80" s="71" t="str">
        <f>IF(ISBLANK(Rezultati!C72),"",Rezultati!C72)</f>
        <v>Svetlana Korać</v>
      </c>
      <c r="C80" s="83">
        <f>Rezultati!I72</f>
        <v>19</v>
      </c>
      <c r="D80" s="83">
        <f>IF(Rezultati!K72,Rezultati!K72,Rezultati!J72)</f>
        <v>2</v>
      </c>
      <c r="E80" s="103" t="str">
        <f>Evidencija!I78</f>
        <v>F</v>
      </c>
      <c r="F80" s="10"/>
    </row>
    <row r="81" spans="1:6" ht="12.75">
      <c r="A81" s="70" t="str">
        <f>IF(ISBLANK(Rezultati!B73),"",Rezultati!B73)</f>
        <v>75/2018</v>
      </c>
      <c r="B81" s="71" t="str">
        <f>IF(ISBLANK(Rezultati!C73),"",Rezultati!C73)</f>
        <v>Hazir Nurković</v>
      </c>
      <c r="C81" s="83">
        <f>Rezultati!I73</f>
        <v>36</v>
      </c>
      <c r="D81" s="83">
        <f>IF(Rezultati!K73,Rezultati!K73,Rezultati!J73)</f>
        <v>19</v>
      </c>
      <c r="E81" s="103" t="str">
        <f>Evidencija!I79</f>
        <v>E</v>
      </c>
      <c r="F81" s="10"/>
    </row>
    <row r="82" spans="1:6" ht="12.75">
      <c r="A82" s="70" t="str">
        <f>IF(ISBLANK(Rezultati!B74),"",Rezultati!B74)</f>
        <v>76/2018</v>
      </c>
      <c r="B82" s="71" t="str">
        <f>IF(ISBLANK(Rezultati!C74),"",Rezultati!C74)</f>
        <v>Emir Kardović</v>
      </c>
      <c r="C82" s="83">
        <f>Rezultati!I74</f>
        <v>41</v>
      </c>
      <c r="D82" s="83">
        <f>IF(Rezultati!K74,Rezultati!K74,Rezultati!J74)</f>
        <v>33</v>
      </c>
      <c r="E82" s="103" t="str">
        <f>Evidencija!I80</f>
        <v>C</v>
      </c>
      <c r="F82" s="10"/>
    </row>
    <row r="83" spans="1:6" ht="12.75">
      <c r="A83" s="70" t="str">
        <f>IF(ISBLANK(Rezultati!B75),"",Rezultati!B75)</f>
        <v>77/2018</v>
      </c>
      <c r="B83" s="71" t="str">
        <f>IF(ISBLANK(Rezultati!C75),"",Rezultati!C75)</f>
        <v>Slađan Dangubić</v>
      </c>
      <c r="C83" s="83">
        <f>Rezultati!I75</f>
        <v>0</v>
      </c>
      <c r="D83" s="83">
        <f>IF(Rezultati!K75,Rezultati!K75,Rezultati!J75)</f>
        <v>0</v>
      </c>
      <c r="E83" s="103" t="str">
        <f>Evidencija!I81</f>
        <v>-</v>
      </c>
      <c r="F83" s="10"/>
    </row>
    <row r="84" spans="1:6" ht="12.75">
      <c r="A84" s="70" t="str">
        <f>IF(ISBLANK(Rezultati!B76),"",Rezultati!B76)</f>
        <v>78/2018</v>
      </c>
      <c r="B84" s="71" t="str">
        <f>IF(ISBLANK(Rezultati!C76),"",Rezultati!C76)</f>
        <v>Blažo Tadić</v>
      </c>
      <c r="C84" s="83">
        <f>Rezultati!I76</f>
        <v>53</v>
      </c>
      <c r="D84" s="83">
        <f>IF(Rezultati!K76,Rezultati!K76,Rezultati!J76)</f>
        <v>28</v>
      </c>
      <c r="E84" s="103" t="str">
        <f>Evidencija!I82</f>
        <v>B</v>
      </c>
      <c r="F84" s="10"/>
    </row>
    <row r="85" spans="1:6" ht="12.75">
      <c r="A85" s="70" t="str">
        <f>IF(ISBLANK(Rezultati!B77),"",Rezultati!B77)</f>
        <v>79/2018</v>
      </c>
      <c r="B85" s="71" t="str">
        <f>IF(ISBLANK(Rezultati!C77),"",Rezultati!C77)</f>
        <v>Đorđije Jovanović</v>
      </c>
      <c r="C85" s="83">
        <f>Rezultati!I77</f>
        <v>28</v>
      </c>
      <c r="D85" s="83">
        <f>IF(Rezultati!K77,Rezultati!K77,Rezultati!J77)</f>
        <v>22</v>
      </c>
      <c r="E85" s="103" t="str">
        <f>Evidencija!I83</f>
        <v>E</v>
      </c>
      <c r="F85" s="10"/>
    </row>
    <row r="86" spans="1:6" ht="12.75">
      <c r="A86" s="70" t="str">
        <f>IF(ISBLANK(Rezultati!B78),"",Rezultati!B78)</f>
        <v>80/2018</v>
      </c>
      <c r="B86" s="71" t="str">
        <f>IF(ISBLANK(Rezultati!C78),"",Rezultati!C78)</f>
        <v>Nikola Oborina</v>
      </c>
      <c r="C86" s="83">
        <f>Rezultati!I78</f>
        <v>26</v>
      </c>
      <c r="D86" s="83">
        <f>IF(Rezultati!K78,Rezultati!K78,Rezultati!J78)</f>
        <v>13</v>
      </c>
      <c r="E86" s="103" t="str">
        <f>Evidencija!I84</f>
        <v>F</v>
      </c>
      <c r="F86" s="10"/>
    </row>
    <row r="87" spans="1:6" ht="12.75">
      <c r="A87" s="70" t="str">
        <f>IF(ISBLANK(Rezultati!B79),"",Rezultati!B79)</f>
        <v>81/2018</v>
      </c>
      <c r="B87" s="71" t="str">
        <f>IF(ISBLANK(Rezultati!C79),"",Rezultati!C79)</f>
        <v>Ivona Radunović</v>
      </c>
      <c r="C87" s="83">
        <f>Rezultati!I79</f>
        <v>37</v>
      </c>
      <c r="D87" s="83">
        <f>IF(Rezultati!K79,Rezultati!K79,Rezultati!J79)</f>
        <v>23</v>
      </c>
      <c r="E87" s="103" t="str">
        <f>Evidencija!I85</f>
        <v>D</v>
      </c>
      <c r="F87" s="10"/>
    </row>
    <row r="88" spans="1:6" ht="12.75">
      <c r="A88" s="70" t="str">
        <f>IF(ISBLANK(Rezultati!B80),"",Rezultati!B80)</f>
        <v>82/2018</v>
      </c>
      <c r="B88" s="71" t="str">
        <f>IF(ISBLANK(Rezultati!C80),"",Rezultati!C80)</f>
        <v>Aleksa Mandić</v>
      </c>
      <c r="C88" s="83">
        <f>Rezultati!I80</f>
        <v>10</v>
      </c>
      <c r="D88" s="83">
        <f>IF(Rezultati!K80,Rezultati!K80,Rezultati!J80)</f>
        <v>0</v>
      </c>
      <c r="E88" s="103" t="str">
        <f>Evidencija!I86</f>
        <v>F</v>
      </c>
      <c r="F88" s="10"/>
    </row>
    <row r="89" spans="1:6" ht="12.75">
      <c r="A89" s="70" t="str">
        <f>IF(ISBLANK(Rezultati!B81),"",Rezultati!B81)</f>
        <v>83/2018</v>
      </c>
      <c r="B89" s="71" t="str">
        <f>IF(ISBLANK(Rezultati!C81),"",Rezultati!C81)</f>
        <v>Aranđel Bulić</v>
      </c>
      <c r="C89" s="83">
        <f>Rezultati!I81</f>
        <v>30</v>
      </c>
      <c r="D89" s="83">
        <f>IF(Rezultati!K81,Rezultati!K81,Rezultati!J81)</f>
        <v>9</v>
      </c>
      <c r="E89" s="103" t="str">
        <f>Evidencija!I87</f>
        <v>F</v>
      </c>
      <c r="F89" s="10"/>
    </row>
    <row r="90" spans="1:6" ht="12.75">
      <c r="A90" s="70" t="str">
        <f>IF(ISBLANK(Rezultati!B82),"",Rezultati!B82)</f>
        <v>84/2018</v>
      </c>
      <c r="B90" s="71" t="str">
        <f>IF(ISBLANK(Rezultati!C82),"",Rezultati!C82)</f>
        <v>Filip Rađenović</v>
      </c>
      <c r="C90" s="83">
        <f>Rezultati!I82</f>
        <v>23</v>
      </c>
      <c r="D90" s="83">
        <f>IF(Rezultati!K82,Rezultati!K82,Rezultati!J82)</f>
        <v>22</v>
      </c>
      <c r="E90" s="103" t="str">
        <f>Evidencija!I88</f>
        <v>F</v>
      </c>
      <c r="F90" s="10"/>
    </row>
    <row r="91" spans="1:6" ht="12.75">
      <c r="A91" s="70" t="str">
        <f>IF(ISBLANK(Rezultati!B83),"",Rezultati!B83)</f>
        <v>85/2018</v>
      </c>
      <c r="B91" s="71" t="str">
        <f>IF(ISBLANK(Rezultati!C83),"",Rezultati!C83)</f>
        <v>Dejan Bešović</v>
      </c>
      <c r="C91" s="83">
        <f>Rezultati!I83</f>
        <v>19</v>
      </c>
      <c r="D91" s="83">
        <f>IF(Rezultati!K83,Rezultati!K83,Rezultati!J83)</f>
        <v>0</v>
      </c>
      <c r="E91" s="103" t="str">
        <f>Evidencija!I89</f>
        <v>F</v>
      </c>
      <c r="F91" s="10"/>
    </row>
    <row r="92" spans="1:6" ht="12.75">
      <c r="A92" s="70" t="str">
        <f>IF(ISBLANK(Rezultati!B84),"",Rezultati!B84)</f>
        <v>86/2018</v>
      </c>
      <c r="B92" s="71" t="str">
        <f>IF(ISBLANK(Rezultati!C84),"",Rezultati!C84)</f>
        <v>Marko Pajović</v>
      </c>
      <c r="C92" s="83">
        <f>Rezultati!I84</f>
        <v>47</v>
      </c>
      <c r="D92" s="83">
        <f>IF(Rezultati!K84,Rezultati!K84,Rezultati!J84)</f>
        <v>10</v>
      </c>
      <c r="E92" s="103" t="str">
        <f>Evidencija!I90</f>
        <v>E</v>
      </c>
      <c r="F92" s="10"/>
    </row>
    <row r="93" spans="1:6" ht="12.75">
      <c r="A93" s="70" t="str">
        <f>IF(ISBLANK(Rezultati!B85),"",Rezultati!B85)</f>
        <v>87/2018</v>
      </c>
      <c r="B93" s="71" t="str">
        <f>IF(ISBLANK(Rezultati!C85),"",Rezultati!C85)</f>
        <v>Slavica Kalović</v>
      </c>
      <c r="C93" s="83">
        <f>Rezultati!I85</f>
        <v>44</v>
      </c>
      <c r="D93" s="83">
        <f>IF(Rezultati!K85,Rezultati!K85,Rezultati!J85)</f>
        <v>26</v>
      </c>
      <c r="E93" s="103" t="str">
        <f>Evidencija!I91</f>
        <v>C</v>
      </c>
      <c r="F93" s="10"/>
    </row>
    <row r="94" spans="1:6" ht="12.75">
      <c r="A94" s="70" t="str">
        <f>IF(ISBLANK(Rezultati!B86),"",Rezultati!B86)</f>
        <v>89/2018</v>
      </c>
      <c r="B94" s="71" t="str">
        <f>IF(ISBLANK(Rezultati!C86),"",Rezultati!C86)</f>
        <v>Amina Pirović</v>
      </c>
      <c r="C94" s="83">
        <f>Rezultati!I86</f>
        <v>50</v>
      </c>
      <c r="D94" s="83">
        <f>IF(Rezultati!K86,Rezultati!K86,Rezultati!J86)</f>
        <v>0</v>
      </c>
      <c r="E94" s="103" t="str">
        <f>Evidencija!I92</f>
        <v>E</v>
      </c>
      <c r="F94" s="10"/>
    </row>
    <row r="95" spans="1:6" ht="12.75">
      <c r="A95" s="70" t="str">
        <f>IF(ISBLANK(Rezultati!B87),"",Rezultati!B87)</f>
        <v>90/2018</v>
      </c>
      <c r="B95" s="71" t="str">
        <f>IF(ISBLANK(Rezultati!C87),"",Rezultati!C87)</f>
        <v>Vladimir Jovović</v>
      </c>
      <c r="C95" s="83">
        <f>Rezultati!I87</f>
        <v>28</v>
      </c>
      <c r="D95" s="83">
        <f>IF(Rezultati!K87,Rezultati!K87,Rezultati!J87)</f>
        <v>0</v>
      </c>
      <c r="E95" s="103" t="str">
        <f>Evidencija!I93</f>
        <v>F</v>
      </c>
      <c r="F95" s="10"/>
    </row>
    <row r="96" spans="1:6" ht="12.75">
      <c r="A96" s="70" t="str">
        <f>IF(ISBLANK(Rezultati!B88),"",Rezultati!B88)</f>
        <v>91/2018</v>
      </c>
      <c r="B96" s="71" t="str">
        <f>IF(ISBLANK(Rezultati!C88),"",Rezultati!C88)</f>
        <v>Filip Šćekić</v>
      </c>
      <c r="C96" s="83">
        <f>Rezultati!I88</f>
        <v>35</v>
      </c>
      <c r="D96" s="83">
        <f>IF(Rezultati!K88,Rezultati!K88,Rezultati!J88)</f>
        <v>17</v>
      </c>
      <c r="E96" s="103" t="str">
        <f>Evidencija!I94</f>
        <v>E</v>
      </c>
      <c r="F96" s="10"/>
    </row>
    <row r="97" spans="1:6" ht="12.75">
      <c r="A97" s="70" t="str">
        <f>IF(ISBLANK(Rezultati!B89),"",Rezultati!B89)</f>
        <v>92/2018</v>
      </c>
      <c r="B97" s="71" t="str">
        <f>IF(ISBLANK(Rezultati!C89),"",Rezultati!C89)</f>
        <v>Branislav Lekić</v>
      </c>
      <c r="C97" s="83">
        <f>Rezultati!I89</f>
        <v>29</v>
      </c>
      <c r="D97" s="83">
        <f>IF(Rezultati!K89,Rezultati!K89,Rezultati!J89)</f>
        <v>28</v>
      </c>
      <c r="E97" s="103" t="str">
        <f>Evidencija!I95</f>
        <v>E</v>
      </c>
      <c r="F97" s="10"/>
    </row>
    <row r="98" spans="1:6" ht="12.75">
      <c r="A98" s="70" t="str">
        <f>IF(ISBLANK(Rezultati!B90),"",Rezultati!B90)</f>
        <v>93/2018</v>
      </c>
      <c r="B98" s="71" t="str">
        <f>IF(ISBLANK(Rezultati!C90),"",Rezultati!C90)</f>
        <v>Nikola Maslovarić</v>
      </c>
      <c r="C98" s="83">
        <f>Rezultati!I90</f>
        <v>0</v>
      </c>
      <c r="D98" s="83">
        <f>IF(Rezultati!K90,Rezultati!K90,Rezultati!J90)</f>
        <v>0</v>
      </c>
      <c r="E98" s="103" t="str">
        <f>Evidencija!I96</f>
        <v>-</v>
      </c>
      <c r="F98" s="10"/>
    </row>
    <row r="99" spans="1:6" ht="12.75">
      <c r="A99" s="70" t="str">
        <f>IF(ISBLANK(Rezultati!B91),"",Rezultati!B91)</f>
        <v>94/2018</v>
      </c>
      <c r="B99" s="71" t="str">
        <f>IF(ISBLANK(Rezultati!C91),"",Rezultati!C91)</f>
        <v>Dejan Mušikić</v>
      </c>
      <c r="C99" s="83">
        <f>Rezultati!I91</f>
        <v>28</v>
      </c>
      <c r="D99" s="83">
        <f>IF(Rezultati!K91,Rezultati!K91,Rezultati!J91)</f>
        <v>28</v>
      </c>
      <c r="E99" s="103" t="str">
        <f>Evidencija!I97</f>
        <v>E</v>
      </c>
      <c r="F99" s="10"/>
    </row>
    <row r="100" spans="1:6" ht="12.75">
      <c r="A100" s="70" t="str">
        <f>IF(ISBLANK(Rezultati!B92),"",Rezultati!B92)</f>
        <v>95/2018</v>
      </c>
      <c r="B100" s="71" t="str">
        <f>IF(ISBLANK(Rezultati!C92),"",Rezultati!C92)</f>
        <v>Srđan Lajović</v>
      </c>
      <c r="C100" s="83">
        <f>Rezultati!I92</f>
        <v>31</v>
      </c>
      <c r="D100" s="83">
        <f>IF(Rezultati!K92,Rezultati!K92,Rezultati!J92)</f>
        <v>0</v>
      </c>
      <c r="E100" s="103" t="str">
        <f>Evidencija!I98</f>
        <v>F</v>
      </c>
      <c r="F100" s="10"/>
    </row>
    <row r="101" spans="1:6" ht="12.75">
      <c r="A101" s="70" t="str">
        <f>IF(ISBLANK(Rezultati!B93),"",Rezultati!B93)</f>
        <v>96/2018</v>
      </c>
      <c r="B101" s="71" t="str">
        <f>IF(ISBLANK(Rezultati!C93),"",Rezultati!C93)</f>
        <v>Filip Marijanović</v>
      </c>
      <c r="C101" s="83">
        <f>Rezultati!I93</f>
        <v>51</v>
      </c>
      <c r="D101" s="83">
        <f>IF(Rezultati!K93,Rezultati!K93,Rezultati!J93)</f>
        <v>31</v>
      </c>
      <c r="E101" s="103" t="str">
        <f>Evidencija!I99</f>
        <v>B</v>
      </c>
      <c r="F101" s="10"/>
    </row>
    <row r="102" spans="1:6" ht="12.75">
      <c r="A102" s="70" t="str">
        <f>IF(ISBLANK(Rezultati!B94),"",Rezultati!B94)</f>
        <v>97/2018</v>
      </c>
      <c r="B102" s="71" t="str">
        <f>IF(ISBLANK(Rezultati!C94),"",Rezultati!C94)</f>
        <v>Nađa Đukanović</v>
      </c>
      <c r="C102" s="83">
        <f>Rezultati!I94</f>
        <v>51</v>
      </c>
      <c r="D102" s="83">
        <f>IF(Rezultati!K94,Rezultati!K94,Rezultati!J94)</f>
        <v>20</v>
      </c>
      <c r="E102" s="103" t="str">
        <f>Evidencija!I100</f>
        <v>C</v>
      </c>
      <c r="F102" s="10"/>
    </row>
    <row r="103" spans="1:6" ht="12.75">
      <c r="A103" s="70" t="str">
        <f>IF(ISBLANK(Rezultati!B95),"",Rezultati!B95)</f>
        <v>98/2018</v>
      </c>
      <c r="B103" s="71" t="str">
        <f>IF(ISBLANK(Rezultati!C95),"",Rezultati!C95)</f>
        <v>Vlado Peković</v>
      </c>
      <c r="C103" s="83">
        <f>Rezultati!I95</f>
        <v>14</v>
      </c>
      <c r="D103" s="83">
        <f>IF(Rezultati!K95,Rezultati!K95,Rezultati!J95)</f>
        <v>0</v>
      </c>
      <c r="E103" s="103" t="str">
        <f>Evidencija!I101</f>
        <v>F</v>
      </c>
      <c r="F103" s="10"/>
    </row>
    <row r="104" spans="1:6" ht="12.75">
      <c r="A104" s="70" t="str">
        <f>IF(ISBLANK(Rezultati!B96),"",Rezultati!B96)</f>
        <v>99/2018</v>
      </c>
      <c r="B104" s="71" t="str">
        <f>IF(ISBLANK(Rezultati!C96),"",Rezultati!C96)</f>
        <v>Stefan Stojanović</v>
      </c>
      <c r="C104" s="83">
        <f>Rezultati!I96</f>
        <v>38</v>
      </c>
      <c r="D104" s="83">
        <f>IF(Rezultati!K96,Rezultati!K96,Rezultati!J96)</f>
        <v>4</v>
      </c>
      <c r="E104" s="103" t="str">
        <f>Evidencija!I102</f>
        <v>F</v>
      </c>
      <c r="F104" s="10"/>
    </row>
    <row r="105" spans="1:6" ht="12.75">
      <c r="A105" s="70" t="str">
        <f>IF(ISBLANK(Rezultati!B97),"",Rezultati!B97)</f>
        <v>100/2018</v>
      </c>
      <c r="B105" s="71" t="str">
        <f>IF(ISBLANK(Rezultati!C97),"",Rezultati!C97)</f>
        <v>Sanja Bjelanović</v>
      </c>
      <c r="C105" s="83">
        <f>Rezultati!I97</f>
        <v>38</v>
      </c>
      <c r="D105" s="83">
        <f>IF(Rezultati!K97,Rezultati!K97,Rezultati!J97)</f>
        <v>24</v>
      </c>
      <c r="E105" s="103" t="str">
        <f>Evidencija!I103</f>
        <v>D</v>
      </c>
      <c r="F105" s="10"/>
    </row>
    <row r="106" spans="1:6" ht="12.75">
      <c r="A106" s="70" t="str">
        <f>IF(ISBLANK(Rezultati!B98),"",Rezultati!B98)</f>
        <v>101/2018</v>
      </c>
      <c r="B106" s="71" t="str">
        <f>IF(ISBLANK(Rezultati!C98),"",Rezultati!C98)</f>
        <v>Mirjana Zlatičanin</v>
      </c>
      <c r="C106" s="83">
        <f>Rezultati!I98</f>
        <v>0</v>
      </c>
      <c r="D106" s="83">
        <f>IF(Rezultati!K98,Rezultati!K98,Rezultati!J98)</f>
        <v>0</v>
      </c>
      <c r="E106" s="103" t="str">
        <f>Evidencija!I104</f>
        <v>-</v>
      </c>
      <c r="F106" s="10"/>
    </row>
    <row r="107" spans="1:6" ht="12.75">
      <c r="A107" s="70" t="str">
        <f>IF(ISBLANK(Rezultati!B99),"",Rezultati!B99)</f>
        <v>102/2018</v>
      </c>
      <c r="B107" s="71" t="str">
        <f>IF(ISBLANK(Rezultati!C99),"",Rezultati!C99)</f>
        <v>Milan Radulović</v>
      </c>
      <c r="C107" s="83">
        <f>Rezultati!I99</f>
        <v>35</v>
      </c>
      <c r="D107" s="83">
        <f>IF(Rezultati!K99,Rezultati!K99,Rezultati!J99)</f>
        <v>20</v>
      </c>
      <c r="E107" s="103" t="str">
        <f>Evidencija!I105</f>
        <v>E</v>
      </c>
      <c r="F107" s="10"/>
    </row>
    <row r="108" spans="1:6" ht="12.75">
      <c r="A108" s="70" t="str">
        <f>IF(ISBLANK(Rezultati!B100),"",Rezultati!B100)</f>
        <v>103/2018</v>
      </c>
      <c r="B108" s="71" t="str">
        <f>IF(ISBLANK(Rezultati!C100),"",Rezultati!C100)</f>
        <v>Vladimir Šljivančanin</v>
      </c>
      <c r="C108" s="83">
        <f>Rezultati!I100</f>
        <v>18</v>
      </c>
      <c r="D108" s="83">
        <f>IF(Rezultati!K100,Rezultati!K100,Rezultati!J100)</f>
        <v>15</v>
      </c>
      <c r="E108" s="103" t="str">
        <f>Evidencija!I106</f>
        <v>F</v>
      </c>
      <c r="F108" s="10"/>
    </row>
    <row r="109" spans="1:6" ht="12.75">
      <c r="A109" s="70" t="str">
        <f>IF(ISBLANK(Rezultati!B101),"",Rezultati!B101)</f>
        <v>104/2018</v>
      </c>
      <c r="B109" s="71" t="str">
        <f>IF(ISBLANK(Rezultati!C101),"",Rezultati!C101)</f>
        <v>Jusuf Šabović</v>
      </c>
      <c r="C109" s="83">
        <f>Rezultati!I101</f>
        <v>25</v>
      </c>
      <c r="D109" s="83">
        <f>IF(Rezultati!K101,Rezultati!K101,Rezultati!J101)</f>
        <v>29</v>
      </c>
      <c r="E109" s="103" t="str">
        <f>Evidencija!I107</f>
        <v>E</v>
      </c>
      <c r="F109" s="10"/>
    </row>
    <row r="110" spans="1:6" ht="12.75">
      <c r="A110" s="70" t="str">
        <f>IF(ISBLANK(Rezultati!B102),"",Rezultati!B102)</f>
        <v>105/2018</v>
      </c>
      <c r="B110" s="71" t="str">
        <f>IF(ISBLANK(Rezultati!C102),"",Rezultati!C102)</f>
        <v>Sanel Kandić</v>
      </c>
      <c r="C110" s="83">
        <f>Rezultati!I102</f>
        <v>37</v>
      </c>
      <c r="D110" s="83">
        <f>IF(Rezultati!K102,Rezultati!K102,Rezultati!J102)</f>
        <v>17</v>
      </c>
      <c r="E110" s="103" t="str">
        <f>Evidencija!I108</f>
        <v>E</v>
      </c>
      <c r="F110" s="10"/>
    </row>
    <row r="111" spans="1:6" ht="12.75">
      <c r="A111" s="70" t="str">
        <f>IF(ISBLANK(Rezultati!B103),"",Rezultati!B103)</f>
        <v>106/2018</v>
      </c>
      <c r="B111" s="71" t="str">
        <f>IF(ISBLANK(Rezultati!C103),"",Rezultati!C103)</f>
        <v>Mirko Čizmović</v>
      </c>
      <c r="C111" s="83">
        <f>Rezultati!I103</f>
        <v>44</v>
      </c>
      <c r="D111" s="83">
        <f>IF(Rezultati!K103,Rezultati!K103,Rezultati!J103)</f>
        <v>22</v>
      </c>
      <c r="E111" s="103" t="str">
        <f>Evidencija!I109</f>
        <v>D</v>
      </c>
      <c r="F111" s="10"/>
    </row>
    <row r="112" spans="1:6" ht="12.75">
      <c r="A112" s="70" t="str">
        <f>IF(ISBLANK(Rezultati!B104),"",Rezultati!B104)</f>
        <v>107/2018</v>
      </c>
      <c r="B112" s="71" t="str">
        <f>IF(ISBLANK(Rezultati!C104),"",Rezultati!C104)</f>
        <v>Jovan Vasić</v>
      </c>
      <c r="C112" s="83">
        <f>Rezultati!I104</f>
        <v>21</v>
      </c>
      <c r="D112" s="83">
        <f>IF(Rezultati!K104,Rezultati!K104,Rezultati!J104)</f>
        <v>0</v>
      </c>
      <c r="E112" s="103" t="str">
        <f>Evidencija!I110</f>
        <v>F</v>
      </c>
      <c r="F112" s="10"/>
    </row>
    <row r="113" spans="1:6" ht="12.75">
      <c r="A113" s="70" t="str">
        <f>IF(ISBLANK(Rezultati!B105),"",Rezultati!B105)</f>
        <v>108/2018</v>
      </c>
      <c r="B113" s="71" t="str">
        <f>IF(ISBLANK(Rezultati!C105),"",Rezultati!C105)</f>
        <v>Dejan Marsenić</v>
      </c>
      <c r="C113" s="83">
        <f>Rezultati!I105</f>
        <v>32</v>
      </c>
      <c r="D113" s="83">
        <f>IF(Rezultati!K105,Rezultati!K105,Rezultati!J105)</f>
        <v>10</v>
      </c>
      <c r="E113" s="103" t="str">
        <f>Evidencija!I111</f>
        <v>F</v>
      </c>
      <c r="F113" s="10"/>
    </row>
    <row r="114" spans="1:6" ht="12.75">
      <c r="A114" s="70" t="str">
        <f>IF(ISBLANK(Rezultati!B106),"",Rezultati!B106)</f>
        <v>109/2018</v>
      </c>
      <c r="B114" s="71" t="str">
        <f>IF(ISBLANK(Rezultati!C106),"",Rezultati!C106)</f>
        <v>Petar Popović</v>
      </c>
      <c r="C114" s="83">
        <f>Rezultati!I106</f>
        <v>36</v>
      </c>
      <c r="D114" s="83">
        <f>IF(Rezultati!K106,Rezultati!K106,Rezultati!J106)</f>
        <v>14</v>
      </c>
      <c r="E114" s="103" t="str">
        <f>Evidencija!I112</f>
        <v>E</v>
      </c>
      <c r="F114" s="10"/>
    </row>
    <row r="115" spans="1:6" ht="12.75">
      <c r="A115" s="70" t="str">
        <f>IF(ISBLANK(Rezultati!B107),"",Rezultati!B107)</f>
        <v>110/2018</v>
      </c>
      <c r="B115" s="71" t="str">
        <f>IF(ISBLANK(Rezultati!C107),"",Rezultati!C107)</f>
        <v>Kenan Grbović</v>
      </c>
      <c r="C115" s="83">
        <f>Rezultati!I107</f>
        <v>36</v>
      </c>
      <c r="D115" s="83">
        <f>IF(Rezultati!K107,Rezultati!K107,Rezultati!J107)</f>
        <v>5</v>
      </c>
      <c r="E115" s="103" t="str">
        <f>Evidencija!I113</f>
        <v>F</v>
      </c>
      <c r="F115" s="10"/>
    </row>
    <row r="116" spans="1:6" ht="12.75">
      <c r="A116" s="70" t="str">
        <f>IF(ISBLANK(Rezultati!B108),"",Rezultati!B108)</f>
        <v>112/2018</v>
      </c>
      <c r="B116" s="71" t="str">
        <f>IF(ISBLANK(Rezultati!C108),"",Rezultati!C108)</f>
        <v>Željka Bakić</v>
      </c>
      <c r="C116" s="83">
        <f>Rezultati!I108</f>
        <v>49</v>
      </c>
      <c r="D116" s="83">
        <f>IF(Rezultati!K108,Rezultati!K108,Rezultati!J108)</f>
        <v>29</v>
      </c>
      <c r="E116" s="103" t="str">
        <f>Evidencija!I114</f>
        <v>C</v>
      </c>
      <c r="F116" s="10"/>
    </row>
    <row r="117" spans="1:6" ht="12.75">
      <c r="A117" s="70" t="str">
        <f>IF(ISBLANK(Rezultati!B109),"",Rezultati!B109)</f>
        <v>113/2018</v>
      </c>
      <c r="B117" s="71" t="str">
        <f>IF(ISBLANK(Rezultati!C109),"",Rezultati!C109)</f>
        <v>Lazar Delić</v>
      </c>
      <c r="C117" s="83">
        <f>Rezultati!I109</f>
        <v>26</v>
      </c>
      <c r="D117" s="83">
        <f>IF(Rezultati!K109,Rezultati!K109,Rezultati!J109)</f>
        <v>17</v>
      </c>
      <c r="E117" s="103" t="str">
        <f>Evidencija!I115</f>
        <v>F</v>
      </c>
      <c r="F117" s="10"/>
    </row>
    <row r="118" spans="1:6" ht="12.75">
      <c r="A118" s="70" t="str">
        <f>IF(ISBLANK(Rezultati!B110),"",Rezultati!B110)</f>
        <v>114/2018</v>
      </c>
      <c r="B118" s="71" t="str">
        <f>IF(ISBLANK(Rezultati!C110),"",Rezultati!C110)</f>
        <v>Ivan Lerinc</v>
      </c>
      <c r="C118" s="83">
        <f>Rezultati!I110</f>
        <v>50</v>
      </c>
      <c r="D118" s="83">
        <f>IF(Rezultati!K110,Rezultati!K110,Rezultati!J110)</f>
        <v>30</v>
      </c>
      <c r="E118" s="103" t="str">
        <f>Evidencija!I116</f>
        <v>B</v>
      </c>
      <c r="F118" s="10"/>
    </row>
    <row r="119" spans="1:6" ht="12.75">
      <c r="A119" s="70" t="str">
        <f>IF(ISBLANK(Rezultati!B111),"",Rezultati!B111)</f>
        <v>115/2018</v>
      </c>
      <c r="B119" s="71" t="str">
        <f>IF(ISBLANK(Rezultati!C111),"",Rezultati!C111)</f>
        <v>Lazar Ćetković</v>
      </c>
      <c r="C119" s="83">
        <f>Rezultati!I111</f>
        <v>46</v>
      </c>
      <c r="D119" s="83">
        <f>IF(Rezultati!K111,Rezultati!K111,Rezultati!J111)</f>
        <v>15</v>
      </c>
      <c r="E119" s="103" t="str">
        <f>Evidencija!I117</f>
        <v>D</v>
      </c>
      <c r="F119" s="10"/>
    </row>
    <row r="120" spans="1:6" ht="12.75">
      <c r="A120" s="70" t="str">
        <f>IF(ISBLANK(Rezultati!B112),"",Rezultati!B112)</f>
        <v>116/2018</v>
      </c>
      <c r="B120" s="71" t="str">
        <f>IF(ISBLANK(Rezultati!C112),"",Rezultati!C112)</f>
        <v>Miljan Golubović</v>
      </c>
      <c r="C120" s="83">
        <f>Rezultati!I112</f>
        <v>26</v>
      </c>
      <c r="D120" s="83">
        <f>IF(Rezultati!K112,Rezultati!K112,Rezultati!J112)</f>
        <v>10</v>
      </c>
      <c r="E120" s="103" t="str">
        <f>Evidencija!I118</f>
        <v>F</v>
      </c>
      <c r="F120" s="10"/>
    </row>
    <row r="121" spans="1:6" ht="12.75">
      <c r="A121" s="70" t="str">
        <f>IF(ISBLANK(Rezultati!B113),"",Rezultati!B113)</f>
        <v>117/2018</v>
      </c>
      <c r="B121" s="71" t="str">
        <f>IF(ISBLANK(Rezultati!C113),"",Rezultati!C113)</f>
        <v>Dragan Knežević</v>
      </c>
      <c r="C121" s="83">
        <f>Rezultati!I113</f>
        <v>0</v>
      </c>
      <c r="D121" s="83">
        <f>IF(Rezultati!K113,Rezultati!K113,Rezultati!J113)</f>
        <v>0</v>
      </c>
      <c r="E121" s="103" t="str">
        <f>Evidencija!I119</f>
        <v>-</v>
      </c>
      <c r="F121" s="10"/>
    </row>
    <row r="122" spans="1:6" ht="12.75">
      <c r="A122" s="70" t="str">
        <f>IF(ISBLANK(Rezultati!B114),"",Rezultati!B114)</f>
        <v>118/2018</v>
      </c>
      <c r="B122" s="71" t="str">
        <f>IF(ISBLANK(Rezultati!C114),"",Rezultati!C114)</f>
        <v>Kristina Smolović</v>
      </c>
      <c r="C122" s="83">
        <f>Rezultati!I114</f>
        <v>16</v>
      </c>
      <c r="D122" s="83">
        <f>IF(Rezultati!K114,Rezultati!K114,Rezultati!J114)</f>
        <v>0</v>
      </c>
      <c r="E122" s="103" t="str">
        <f>Evidencija!I120</f>
        <v>F</v>
      </c>
      <c r="F122" s="10"/>
    </row>
    <row r="123" spans="1:6" ht="12.75">
      <c r="A123" s="70" t="str">
        <f>IF(ISBLANK(Rezultati!B115),"",Rezultati!B115)</f>
        <v>119/2018</v>
      </c>
      <c r="B123" s="71" t="str">
        <f>IF(ISBLANK(Rezultati!C115),"",Rezultati!C115)</f>
        <v>Vladan Tomašević</v>
      </c>
      <c r="C123" s="83">
        <f>Rezultati!I115</f>
        <v>28</v>
      </c>
      <c r="D123" s="83">
        <f>IF(Rezultati!K115,Rezultati!K115,Rezultati!J115)</f>
        <v>12</v>
      </c>
      <c r="E123" s="103" t="str">
        <f>Evidencija!I121</f>
        <v>F</v>
      </c>
      <c r="F123" s="10"/>
    </row>
    <row r="124" spans="1:6" ht="12.75">
      <c r="A124" s="70" t="str">
        <f>IF(ISBLANK(Rezultati!B116),"",Rezultati!B116)</f>
        <v>120/2018</v>
      </c>
      <c r="B124" s="71" t="str">
        <f>IF(ISBLANK(Rezultati!C116),"",Rezultati!C116)</f>
        <v>Miroje Stanić</v>
      </c>
      <c r="C124" s="83">
        <f>Rezultati!I116</f>
        <v>42</v>
      </c>
      <c r="D124" s="83">
        <f>IF(Rezultati!K116,Rezultati!K116,Rezultati!J116)</f>
        <v>26</v>
      </c>
      <c r="E124" s="103" t="str">
        <f>Evidencija!I122</f>
        <v>D</v>
      </c>
      <c r="F124" s="10"/>
    </row>
    <row r="125" spans="1:6" ht="12.75">
      <c r="A125" s="70" t="str">
        <f>IF(ISBLANK(Rezultati!B117),"",Rezultati!B117)</f>
        <v>121/2018</v>
      </c>
      <c r="B125" s="71" t="str">
        <f>IF(ISBLANK(Rezultati!C117),"",Rezultati!C117)</f>
        <v>Dragoljub Vujičić</v>
      </c>
      <c r="C125" s="83">
        <f>Rezultati!I117</f>
        <v>35</v>
      </c>
      <c r="D125" s="83">
        <f>IF(Rezultati!K117,Rezultati!K117,Rezultati!J117)</f>
        <v>0</v>
      </c>
      <c r="E125" s="103" t="str">
        <f>Evidencija!I123</f>
        <v>F</v>
      </c>
      <c r="F125" s="10"/>
    </row>
    <row r="126" spans="1:6" ht="12.75">
      <c r="A126" s="70" t="str">
        <f>IF(ISBLANK(Rezultati!B118),"",Rezultati!B118)</f>
        <v>122/2018</v>
      </c>
      <c r="B126" s="71" t="str">
        <f>IF(ISBLANK(Rezultati!C118),"",Rezultati!C118)</f>
        <v>Božana Klikovac</v>
      </c>
      <c r="C126" s="83">
        <f>Rezultati!I118</f>
        <v>10</v>
      </c>
      <c r="D126" s="83">
        <f>IF(Rezultati!K118,Rezultati!K118,Rezultati!J118)</f>
        <v>0</v>
      </c>
      <c r="E126" s="103" t="str">
        <f>Evidencija!I124</f>
        <v>F</v>
      </c>
      <c r="F126" s="10"/>
    </row>
    <row r="127" spans="1:6" ht="12.75">
      <c r="A127" s="70" t="str">
        <f>IF(ISBLANK(Rezultati!B119),"",Rezultati!B119)</f>
        <v>123/2018</v>
      </c>
      <c r="B127" s="71" t="str">
        <f>IF(ISBLANK(Rezultati!C119),"",Rezultati!C119)</f>
        <v>Anđela Đurišić</v>
      </c>
      <c r="C127" s="83">
        <f>Rezultati!I119</f>
        <v>11</v>
      </c>
      <c r="D127" s="83">
        <f>IF(Rezultati!K119,Rezultati!K119,Rezultati!J119)</f>
        <v>24</v>
      </c>
      <c r="E127" s="103" t="str">
        <f>Evidencija!I125</f>
        <v>F</v>
      </c>
      <c r="F127" s="10"/>
    </row>
    <row r="128" spans="1:6" ht="12.75">
      <c r="A128" s="70" t="str">
        <f>IF(ISBLANK(Rezultati!B120),"",Rezultati!B120)</f>
        <v>124/2018</v>
      </c>
      <c r="B128" s="71" t="str">
        <f>IF(ISBLANK(Rezultati!C120),"",Rezultati!C120)</f>
        <v>Zerina Bogućanin</v>
      </c>
      <c r="C128" s="83">
        <f>Rezultati!I120</f>
        <v>39</v>
      </c>
      <c r="D128" s="83">
        <f>IF(Rezultati!K120,Rezultati!K120,Rezultati!J120)</f>
        <v>13</v>
      </c>
      <c r="E128" s="103" t="str">
        <f>Evidencija!I126</f>
        <v>E</v>
      </c>
      <c r="F128" s="10"/>
    </row>
    <row r="129" spans="1:6" ht="12.75">
      <c r="A129" s="70" t="str">
        <f>IF(ISBLANK(Rezultati!B121),"",Rezultati!B121)</f>
        <v>125/2018</v>
      </c>
      <c r="B129" s="71" t="str">
        <f>IF(ISBLANK(Rezultati!C121),"",Rezultati!C121)</f>
        <v>Bogdan Mijušković</v>
      </c>
      <c r="C129" s="83">
        <f>Rezultati!I121</f>
        <v>18</v>
      </c>
      <c r="D129" s="83">
        <f>IF(Rezultati!K121,Rezultati!K121,Rezultati!J121)</f>
        <v>0</v>
      </c>
      <c r="E129" s="103" t="str">
        <f>Evidencija!I127</f>
        <v>F</v>
      </c>
      <c r="F129" s="26"/>
    </row>
    <row r="130" spans="1:6" ht="12.75">
      <c r="A130" s="70" t="str">
        <f>IF(ISBLANK(Rezultati!B122),"",Rezultati!B122)</f>
        <v>126/2018</v>
      </c>
      <c r="B130" s="71" t="str">
        <f>IF(ISBLANK(Rezultati!C122),"",Rezultati!C122)</f>
        <v>Vuk Bubanja</v>
      </c>
      <c r="C130" s="83">
        <f>Rezultati!I122</f>
        <v>27</v>
      </c>
      <c r="D130" s="83">
        <f>IF(Rezultati!K122,Rezultati!K122,Rezultati!J122)</f>
        <v>0</v>
      </c>
      <c r="E130" s="103" t="str">
        <f>Evidencija!I128</f>
        <v>F</v>
      </c>
      <c r="F130" s="26"/>
    </row>
    <row r="131" spans="1:6" ht="12.75">
      <c r="A131" s="70" t="str">
        <f>IF(ISBLANK(Rezultati!B123),"",Rezultati!B123)</f>
        <v>127/2018</v>
      </c>
      <c r="B131" s="71" t="str">
        <f>IF(ISBLANK(Rezultati!C123),"",Rezultati!C123)</f>
        <v>Nikola Živković</v>
      </c>
      <c r="C131" s="83">
        <f>Rezultati!I123</f>
        <v>33</v>
      </c>
      <c r="D131" s="83">
        <f>IF(Rezultati!K123,Rezultati!K123,Rezultati!J123)</f>
        <v>5</v>
      </c>
      <c r="E131" s="103" t="str">
        <f>Evidencija!I129</f>
        <v>F</v>
      </c>
      <c r="F131" s="26"/>
    </row>
    <row r="132" spans="1:6" ht="12.75">
      <c r="A132" s="70" t="str">
        <f>IF(ISBLANK(Rezultati!B124),"",Rezultati!B124)</f>
        <v>128/2018</v>
      </c>
      <c r="B132" s="71" t="str">
        <f>IF(ISBLANK(Rezultati!C124),"",Rezultati!C124)</f>
        <v>Danilo Ćupić</v>
      </c>
      <c r="C132" s="83">
        <f>Rezultati!I124</f>
        <v>26</v>
      </c>
      <c r="D132" s="83">
        <f>IF(Rezultati!K124,Rezultati!K124,Rezultati!J124)</f>
        <v>15</v>
      </c>
      <c r="E132" s="103" t="str">
        <f>Evidencija!I130</f>
        <v>F</v>
      </c>
      <c r="F132" s="26"/>
    </row>
    <row r="133" spans="1:6" ht="16.5" customHeight="1">
      <c r="A133" s="70" t="str">
        <f>IF(ISBLANK(Rezultati!B125),"",Rezultati!B125)</f>
        <v>129/2018</v>
      </c>
      <c r="B133" s="71" t="str">
        <f>IF(ISBLANK(Rezultati!C125),"",Rezultati!C125)</f>
        <v>Luka Globarević</v>
      </c>
      <c r="C133" s="83">
        <f>Rezultati!I125</f>
        <v>0</v>
      </c>
      <c r="D133" s="83">
        <f>IF(Rezultati!K125,Rezultati!K125,Rezultati!J125)</f>
        <v>0</v>
      </c>
      <c r="E133" s="103" t="str">
        <f>Evidencija!I131</f>
        <v>-</v>
      </c>
      <c r="F133" s="26"/>
    </row>
    <row r="134" spans="1:6" ht="12.75">
      <c r="A134" s="70" t="str">
        <f>IF(ISBLANK(Rezultati!B126),"",Rezultati!B126)</f>
        <v>130/2018</v>
      </c>
      <c r="B134" s="71" t="str">
        <f>IF(ISBLANK(Rezultati!C126),"",Rezultati!C126)</f>
        <v>Marjan Bilafer</v>
      </c>
      <c r="C134" s="83">
        <f>Rezultati!I126</f>
        <v>45</v>
      </c>
      <c r="D134" s="83">
        <f>IF(Rezultati!K126,Rezultati!K126,Rezultati!J126)</f>
        <v>14</v>
      </c>
      <c r="E134" s="103" t="str">
        <f>Evidencija!I132</f>
        <v>E</v>
      </c>
      <c r="F134" s="26"/>
    </row>
    <row r="135" spans="1:6" ht="12.75">
      <c r="A135" s="70" t="str">
        <f>IF(ISBLANK(Rezultati!B127),"",Rezultati!B127)</f>
        <v>131/2018</v>
      </c>
      <c r="B135" s="71" t="str">
        <f>IF(ISBLANK(Rezultati!C127),"",Rezultati!C127)</f>
        <v>Dušan Popović</v>
      </c>
      <c r="C135" s="83">
        <f>Rezultati!I127</f>
        <v>8</v>
      </c>
      <c r="D135" s="83">
        <f>IF(Rezultati!K127,Rezultati!K127,Rezultati!J127)</f>
        <v>5</v>
      </c>
      <c r="E135" s="103" t="str">
        <f>Evidencija!I133</f>
        <v>F</v>
      </c>
      <c r="F135" s="26"/>
    </row>
    <row r="136" spans="1:6" ht="12.75">
      <c r="A136" s="70" t="str">
        <f>IF(ISBLANK(Rezultati!B128),"",Rezultati!B128)</f>
        <v>10/2017</v>
      </c>
      <c r="B136" s="71" t="str">
        <f>IF(ISBLANK(Rezultati!C128),"",Rezultati!C128)</f>
        <v>Miljan Jevtović</v>
      </c>
      <c r="C136" s="83">
        <f>Rezultati!I128</f>
        <v>5</v>
      </c>
      <c r="D136" s="83">
        <f>IF(Rezultati!K128,Rezultati!K128,Rezultati!J128)</f>
        <v>0</v>
      </c>
      <c r="E136" s="103" t="str">
        <f>Evidencija!I134</f>
        <v>F</v>
      </c>
      <c r="F136" s="26"/>
    </row>
    <row r="137" spans="1:6" ht="12.75">
      <c r="A137" s="70" t="str">
        <f>IF(ISBLANK(Rezultati!B129),"",Rezultati!B129)</f>
        <v>33/2017</v>
      </c>
      <c r="B137" s="71" t="str">
        <f>IF(ISBLANK(Rezultati!C129),"",Rezultati!C129)</f>
        <v>Stefan Popović</v>
      </c>
      <c r="C137" s="83">
        <f>Rezultati!I129</f>
        <v>35</v>
      </c>
      <c r="D137" s="83">
        <f>IF(Rezultati!K129,Rezultati!K129,Rezultati!J129)</f>
        <v>20</v>
      </c>
      <c r="E137" s="103" t="str">
        <f>Evidencija!I135</f>
        <v>E</v>
      </c>
      <c r="F137" s="26"/>
    </row>
    <row r="138" spans="1:6" ht="12.75">
      <c r="A138" s="70" t="str">
        <f>IF(ISBLANK(Rezultati!B130),"",Rezultati!B130)</f>
        <v>75/2017</v>
      </c>
      <c r="B138" s="71" t="str">
        <f>IF(ISBLANK(Rezultati!C130),"",Rezultati!C130)</f>
        <v>Ado Gargović</v>
      </c>
      <c r="C138" s="83">
        <f>Rezultati!I130</f>
        <v>27</v>
      </c>
      <c r="D138" s="83">
        <f>IF(Rezultati!K130,Rezultati!K130,Rezultati!J130)</f>
        <v>12</v>
      </c>
      <c r="E138" s="103" t="str">
        <f>Evidencija!I136</f>
        <v>F</v>
      </c>
      <c r="F138" s="26"/>
    </row>
    <row r="139" spans="1:6" ht="12.75">
      <c r="A139" s="70" t="str">
        <f>IF(ISBLANK(Rezultati!B131),"",Rezultati!B131)</f>
        <v>93/2017</v>
      </c>
      <c r="B139" s="71" t="str">
        <f>IF(ISBLANK(Rezultati!C131),"",Rezultati!C131)</f>
        <v>Eldin Ibrahimović</v>
      </c>
      <c r="C139" s="83">
        <f>Rezultati!I131</f>
        <v>5</v>
      </c>
      <c r="D139" s="83">
        <f>IF(Rezultati!K131,Rezultati!K131,Rezultati!J131)</f>
        <v>0</v>
      </c>
      <c r="E139" s="103" t="str">
        <f>Evidencija!I137</f>
        <v>F</v>
      </c>
      <c r="F139" s="26"/>
    </row>
    <row r="140" spans="1:6" ht="12.75">
      <c r="A140" s="70" t="str">
        <f>IF(ISBLANK(Rezultati!B132),"",Rezultati!B132)</f>
        <v>98/2017</v>
      </c>
      <c r="B140" s="71" t="str">
        <f>IF(ISBLANK(Rezultati!C132),"",Rezultati!C132)</f>
        <v>Denis Adrović</v>
      </c>
      <c r="C140" s="83">
        <f>Rezultati!I132</f>
        <v>13</v>
      </c>
      <c r="D140" s="83">
        <f>IF(Rezultati!K132,Rezultati!K132,Rezultati!J132)</f>
        <v>0</v>
      </c>
      <c r="E140" s="103" t="str">
        <f>Evidencija!I138</f>
        <v>F</v>
      </c>
      <c r="F140" s="26"/>
    </row>
    <row r="141" spans="1:6" ht="12.75">
      <c r="A141" s="70" t="str">
        <f>IF(ISBLANK(Rezultati!B133),"",Rezultati!B133)</f>
        <v>114/2017</v>
      </c>
      <c r="B141" s="71" t="str">
        <f>IF(ISBLANK(Rezultati!C133),"",Rezultati!C133)</f>
        <v>Božo Krivokapić</v>
      </c>
      <c r="C141" s="83">
        <f>Rezultati!I133</f>
        <v>30</v>
      </c>
      <c r="D141" s="83">
        <f>IF(Rezultati!K133,Rezultati!K133,Rezultati!J133)</f>
        <v>20</v>
      </c>
      <c r="E141" s="103" t="str">
        <f>Evidencija!I139</f>
        <v>E</v>
      </c>
      <c r="F141" s="26"/>
    </row>
    <row r="142" spans="1:6" ht="12.75">
      <c r="A142" s="70" t="str">
        <f>IF(ISBLANK(Rezultati!B134),"",Rezultati!B134)</f>
        <v>117/2017</v>
      </c>
      <c r="B142" s="71" t="str">
        <f>IF(ISBLANK(Rezultati!C134),"",Rezultati!C134)</f>
        <v>Luka Daković</v>
      </c>
      <c r="C142" s="83">
        <f>Rezultati!I134</f>
        <v>5</v>
      </c>
      <c r="D142" s="83">
        <f>IF(Rezultati!K134,Rezultati!K134,Rezultati!J134)</f>
        <v>0</v>
      </c>
      <c r="E142" s="103" t="str">
        <f>Evidencija!I140</f>
        <v>F</v>
      </c>
      <c r="F142" s="26"/>
    </row>
    <row r="143" spans="1:6" ht="12.75">
      <c r="A143" s="70" t="str">
        <f>IF(ISBLANK(Rezultati!B135),"",Rezultati!B135)</f>
        <v>122/2017</v>
      </c>
      <c r="B143" s="71" t="str">
        <f>IF(ISBLANK(Rezultati!C135),"",Rezultati!C135)</f>
        <v>Dženis Gutić</v>
      </c>
      <c r="C143" s="83">
        <f>Rezultati!I135</f>
        <v>21</v>
      </c>
      <c r="D143" s="83">
        <f>IF(Rezultati!K135,Rezultati!K135,Rezultati!J135)</f>
        <v>29</v>
      </c>
      <c r="E143" s="103" t="str">
        <f>Evidencija!I141</f>
        <v>E</v>
      </c>
      <c r="F143" s="26"/>
    </row>
    <row r="144" spans="1:6" ht="12.75">
      <c r="A144" s="70" t="str">
        <f>IF(ISBLANK(Rezultati!B136),"",Rezultati!B136)</f>
        <v>123/2017</v>
      </c>
      <c r="B144" s="71" t="str">
        <f>IF(ISBLANK(Rezultati!C136),"",Rezultati!C136)</f>
        <v>Pavle Milić</v>
      </c>
      <c r="C144" s="83">
        <f>Rezultati!I136</f>
        <v>9</v>
      </c>
      <c r="D144" s="83">
        <f>IF(Rezultati!K136,Rezultati!K136,Rezultati!J136)</f>
        <v>0</v>
      </c>
      <c r="E144" s="103" t="str">
        <f>Evidencija!I142</f>
        <v>F</v>
      </c>
      <c r="F144" s="26"/>
    </row>
    <row r="145" spans="1:6" ht="12.75">
      <c r="A145" s="70" t="str">
        <f>IF(ISBLANK(Rezultati!B137),"",Rezultati!B137)</f>
        <v>124/2017</v>
      </c>
      <c r="B145" s="71" t="str">
        <f>IF(ISBLANK(Rezultati!C137),"",Rezultati!C137)</f>
        <v>Radoje Mojašević</v>
      </c>
      <c r="C145" s="83">
        <f>Rezultati!I137</f>
        <v>5</v>
      </c>
      <c r="D145" s="83">
        <f>IF(Rezultati!K137,Rezultati!K137,Rezultati!J137)</f>
        <v>9</v>
      </c>
      <c r="E145" s="103" t="str">
        <f>Evidencija!I143</f>
        <v>F</v>
      </c>
      <c r="F145" s="26"/>
    </row>
    <row r="146" spans="1:6" ht="12.75">
      <c r="A146" s="70" t="str">
        <f>IF(ISBLANK(Rezultati!B138),"",Rezultati!B138)</f>
        <v>35/2016</v>
      </c>
      <c r="B146" s="71" t="str">
        <f>IF(ISBLANK(Rezultati!C138),"",Rezultati!C138)</f>
        <v>Ivan Kovačević</v>
      </c>
      <c r="C146" s="83">
        <f>Rezultati!I138</f>
        <v>25</v>
      </c>
      <c r="D146" s="83">
        <f>IF(Rezultati!K138,Rezultati!K138,Rezultati!J138)</f>
        <v>37</v>
      </c>
      <c r="E146" s="103" t="str">
        <f>Evidencija!I144</f>
        <v>D</v>
      </c>
      <c r="F146" s="26"/>
    </row>
    <row r="147" spans="1:6" ht="12.75">
      <c r="A147" s="70" t="str">
        <f>IF(ISBLANK(Rezultati!B139),"",Rezultati!B139)</f>
        <v>42/2016</v>
      </c>
      <c r="B147" s="71" t="str">
        <f>IF(ISBLANK(Rezultati!C139),"",Rezultati!C139)</f>
        <v>Miloš Radanović</v>
      </c>
      <c r="C147" s="83">
        <f>Rezultati!I139</f>
        <v>5</v>
      </c>
      <c r="D147" s="83">
        <f>IF(Rezultati!K139,Rezultati!K139,Rezultati!J139)</f>
        <v>0</v>
      </c>
      <c r="E147" s="103" t="str">
        <f>Evidencija!I145</f>
        <v>F</v>
      </c>
      <c r="F147" s="26"/>
    </row>
    <row r="148" spans="1:6" ht="12.75">
      <c r="A148" s="70" t="str">
        <f>IF(ISBLANK(Rezultati!B140),"",Rezultati!B140)</f>
        <v>75/2016</v>
      </c>
      <c r="B148" s="71" t="str">
        <f>IF(ISBLANK(Rezultati!C140),"",Rezultati!C140)</f>
        <v>Branimir Barović</v>
      </c>
      <c r="C148" s="83">
        <f>Rezultati!I140</f>
        <v>17</v>
      </c>
      <c r="D148" s="83">
        <f>IF(Rezultati!K140,Rezultati!K140,Rezultati!J140)</f>
        <v>3</v>
      </c>
      <c r="E148" s="103" t="str">
        <f>Evidencija!I146</f>
        <v>F</v>
      </c>
      <c r="F148" s="26"/>
    </row>
    <row r="149" spans="1:6" ht="12.75">
      <c r="A149" s="70" t="str">
        <f>IF(ISBLANK(Rezultati!B141),"",Rezultati!B141)</f>
        <v>78/2016</v>
      </c>
      <c r="B149" s="71" t="str">
        <f>IF(ISBLANK(Rezultati!C141),"",Rezultati!C141)</f>
        <v>Radoš Pođanin</v>
      </c>
      <c r="C149" s="83">
        <f>Rezultati!I141</f>
        <v>0</v>
      </c>
      <c r="D149" s="83">
        <f>IF(Rezultati!K141,Rezultati!K141,Rezultati!J141)</f>
        <v>0</v>
      </c>
      <c r="E149" s="103" t="str">
        <f>Evidencija!I147</f>
        <v>-</v>
      </c>
      <c r="F149" s="26"/>
    </row>
    <row r="150" spans="1:6" ht="12.75">
      <c r="A150" s="70" t="str">
        <f>IF(ISBLANK(Rezultati!B142),"",Rezultati!B142)</f>
        <v>128/2016</v>
      </c>
      <c r="B150" s="71" t="str">
        <f>IF(ISBLANK(Rezultati!C142),"",Rezultati!C142)</f>
        <v>Petar Čarapić</v>
      </c>
      <c r="C150" s="83">
        <f>Rezultati!I142</f>
        <v>18</v>
      </c>
      <c r="D150" s="83">
        <f>IF(Rezultati!K142,Rezultati!K142,Rezultati!J142)</f>
        <v>0</v>
      </c>
      <c r="E150" s="103" t="str">
        <f>Evidencija!I148</f>
        <v>F</v>
      </c>
      <c r="F150" s="26"/>
    </row>
    <row r="151" spans="1:6" ht="12.75">
      <c r="A151" s="70" t="str">
        <f>IF(ISBLANK(Rezultati!B143),"",Rezultati!B143)</f>
        <v>79/2015</v>
      </c>
      <c r="B151" s="71" t="str">
        <f>IF(ISBLANK(Rezultati!C143),"",Rezultati!C143)</f>
        <v>Stefan Šestović</v>
      </c>
      <c r="C151" s="83">
        <f>Rezultati!I143</f>
        <v>36</v>
      </c>
      <c r="D151" s="83">
        <f>IF(Rezultati!K143,Rezultati!K143,Rezultati!J143)</f>
        <v>3</v>
      </c>
      <c r="E151" s="103" t="str">
        <f>Evidencija!I149</f>
        <v>F</v>
      </c>
      <c r="F151" s="26"/>
    </row>
    <row r="152" spans="1:6" ht="12.75">
      <c r="A152" s="70" t="str">
        <f>IF(ISBLANK(Rezultati!B144),"",Rezultati!B144)</f>
        <v>80/2015</v>
      </c>
      <c r="B152" s="71" t="str">
        <f>IF(ISBLANK(Rezultati!C144),"",Rezultati!C144)</f>
        <v>Ivan Uskoković</v>
      </c>
      <c r="C152" s="83">
        <f>Rezultati!I144</f>
        <v>5</v>
      </c>
      <c r="D152" s="83">
        <f>IF(Rezultati!K144,Rezultati!K144,Rezultati!J144)</f>
        <v>0</v>
      </c>
      <c r="E152" s="103" t="str">
        <f>Evidencija!I150</f>
        <v>F</v>
      </c>
      <c r="F152" s="26"/>
    </row>
    <row r="153" spans="1:6" ht="12.75">
      <c r="A153" s="70" t="str">
        <f>IF(ISBLANK(Rezultati!B145),"",Rezultati!B145)</f>
        <v>140/2014</v>
      </c>
      <c r="B153" s="71" t="str">
        <f>IF(ISBLANK(Rezultati!C145),"",Rezultati!C145)</f>
        <v>Nikola Savković</v>
      </c>
      <c r="C153" s="83">
        <f>Rezultati!I145</f>
        <v>22</v>
      </c>
      <c r="D153" s="83">
        <f>IF(Rezultati!K145,Rezultati!K145,Rezultati!J145)</f>
        <v>0</v>
      </c>
      <c r="E153" s="103" t="str">
        <f>Evidencija!I151</f>
        <v>F</v>
      </c>
      <c r="F153" s="26"/>
    </row>
    <row r="154" spans="1:6" ht="12.75">
      <c r="A154" s="70" t="str">
        <f>IF(ISBLANK(Rezultati!B146),"",Rezultati!B146)</f>
        <v>3/2012</v>
      </c>
      <c r="B154" s="71" t="str">
        <f>IF(ISBLANK(Rezultati!C146),"",Rezultati!C146)</f>
        <v>Mihailo Ristić</v>
      </c>
      <c r="C154" s="83">
        <f>Rezultati!I146</f>
        <v>5</v>
      </c>
      <c r="D154" s="83">
        <f>IF(Rezultati!K146,Rezultati!K146,Rezultati!J146)</f>
        <v>0</v>
      </c>
      <c r="E154" s="103" t="str">
        <f>Evidencija!I152</f>
        <v>F</v>
      </c>
      <c r="F154" s="26"/>
    </row>
    <row r="155" spans="1:6" ht="12.75">
      <c r="A155" s="70" t="str">
        <f>IF(ISBLANK(Rezultati!B147),"",Rezultati!B147)</f>
        <v>87/2012</v>
      </c>
      <c r="B155" s="71" t="str">
        <f>IF(ISBLANK(Rezultati!C147),"",Rezultati!C147)</f>
        <v>Lazar Svrzić</v>
      </c>
      <c r="C155" s="83">
        <f>Rezultati!I147</f>
        <v>5</v>
      </c>
      <c r="D155" s="83">
        <f>IF(Rezultati!K147,Rezultati!K147,Rezultati!J147)</f>
        <v>0</v>
      </c>
      <c r="E155" s="103" t="str">
        <f>Evidencija!I153</f>
        <v>F</v>
      </c>
      <c r="F155" s="26"/>
    </row>
    <row r="156" spans="5:6" ht="14.25">
      <c r="E156" s="47"/>
      <c r="F156" s="10"/>
    </row>
    <row r="157" spans="4:6" ht="14.25">
      <c r="D157" s="48" t="s">
        <v>17</v>
      </c>
      <c r="E157" s="47"/>
      <c r="F157" s="10"/>
    </row>
    <row r="158" spans="4:9" ht="14.25">
      <c r="D158" s="48"/>
      <c r="E158" s="47"/>
      <c r="F158" s="10"/>
      <c r="I158" s="48"/>
    </row>
    <row r="159" spans="4:6" ht="15" thickBot="1">
      <c r="D159" s="101"/>
      <c r="E159" s="102"/>
      <c r="F159" s="10"/>
    </row>
    <row r="160" ht="12.75">
      <c r="F160" s="10"/>
    </row>
  </sheetData>
  <sheetProtection/>
  <mergeCells count="6">
    <mergeCell ref="E7:E9"/>
    <mergeCell ref="A7:A9"/>
    <mergeCell ref="B7:B9"/>
    <mergeCell ref="C8:C9"/>
    <mergeCell ref="D8:D9"/>
    <mergeCell ref="C7:D7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2018-11-09T08:25:53Z</cp:lastPrinted>
  <dcterms:created xsi:type="dcterms:W3CDTF">2009-11-01T12:11:22Z</dcterms:created>
  <dcterms:modified xsi:type="dcterms:W3CDTF">2019-01-21T14:59:57Z</dcterms:modified>
  <cp:category/>
  <cp:version/>
  <cp:contentType/>
  <cp:contentStatus/>
</cp:coreProperties>
</file>