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_xlnm._FilterDatabase" localSheetId="0" hidden="1">'A-smjer'!$S$6:$S$23</definedName>
    <definedName name="_xlnm._FilterDatabase" localSheetId="1" hidden="1">'B-smjer'!$T$7:$T$40</definedName>
    <definedName name="_xlnm._FilterDatabase" localSheetId="2" hidden="1">'Zakljucne Ocjene A'!$G$7:$G$24</definedName>
    <definedName name="_xlnm._FilterDatabase" localSheetId="3" hidden="1">'Zakljucne Ocjene B'!$H$8:$H$41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P31" i="8"/>
  <c r="P30"/>
  <c r="P25"/>
  <c r="P24"/>
  <c r="P23"/>
  <c r="P22"/>
  <c r="P21"/>
  <c r="P20"/>
  <c r="P18"/>
  <c r="P17"/>
  <c r="P16"/>
  <c r="P15"/>
  <c r="P14"/>
  <c r="P9"/>
  <c r="P8"/>
  <c r="P7"/>
  <c r="P12" i="6"/>
  <c r="P11"/>
  <c r="P22"/>
  <c r="P15"/>
  <c r="E11" i="11" l="1"/>
  <c r="E12"/>
  <c r="E13"/>
  <c r="E14"/>
  <c r="E20"/>
  <c r="E27"/>
  <c r="E28"/>
  <c r="E29"/>
  <c r="E30"/>
  <c r="E33"/>
  <c r="E34"/>
  <c r="E35"/>
  <c r="E36"/>
  <c r="E37"/>
  <c r="E38"/>
  <c r="E39"/>
  <c r="E40"/>
  <c r="E41"/>
  <c r="E9" i="7"/>
  <c r="E10"/>
  <c r="E11"/>
  <c r="E14"/>
  <c r="E15"/>
  <c r="E17"/>
  <c r="E18"/>
  <c r="E19"/>
  <c r="E20"/>
  <c r="E21"/>
  <c r="E22"/>
  <c r="E24"/>
  <c r="E8"/>
  <c r="D11" i="11"/>
  <c r="D12"/>
  <c r="D13"/>
  <c r="D14"/>
  <c r="D20"/>
  <c r="D27"/>
  <c r="D28"/>
  <c r="D29"/>
  <c r="D30"/>
  <c r="D33"/>
  <c r="D34"/>
  <c r="D35"/>
  <c r="D36"/>
  <c r="D37"/>
  <c r="D38"/>
  <c r="D39"/>
  <c r="D40"/>
  <c r="D41"/>
  <c r="D9" i="7"/>
  <c r="D10"/>
  <c r="D11"/>
  <c r="D14"/>
  <c r="D15"/>
  <c r="D17"/>
  <c r="D18"/>
  <c r="D19"/>
  <c r="D20"/>
  <c r="D21"/>
  <c r="D22"/>
  <c r="D24"/>
  <c r="D8"/>
  <c r="C11" i="11"/>
  <c r="C12"/>
  <c r="C13"/>
  <c r="C14"/>
  <c r="C20"/>
  <c r="C27"/>
  <c r="C28"/>
  <c r="C29"/>
  <c r="C30"/>
  <c r="C33"/>
  <c r="C34"/>
  <c r="C35"/>
  <c r="C36"/>
  <c r="C37"/>
  <c r="C38"/>
  <c r="C39"/>
  <c r="C40"/>
  <c r="C41"/>
  <c r="C9" i="7"/>
  <c r="C10"/>
  <c r="C11"/>
  <c r="C14"/>
  <c r="C15"/>
  <c r="C17"/>
  <c r="C18"/>
  <c r="C19"/>
  <c r="C20"/>
  <c r="C21"/>
  <c r="C22"/>
  <c r="C24"/>
  <c r="C8"/>
</calcChain>
</file>

<file path=xl/sharedStrings.xml><?xml version="1.0" encoding="utf-8"?>
<sst xmlns="http://schemas.openxmlformats.org/spreadsheetml/2006/main" count="328" uniqueCount="136">
  <si>
    <t>PRISUSTVO NASTAVI</t>
  </si>
  <si>
    <t>ZAVRŠNI ISPIT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</si>
  <si>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</si>
  <si>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</si>
  <si>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</si>
  <si>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</si>
  <si>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</si>
  <si>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</si>
  <si>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</si>
  <si>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</si>
  <si>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</si>
  <si>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</si>
  <si>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</si>
  <si>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</si>
  <si>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</si>
  <si>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</si>
  <si>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</si>
  <si>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</si>
  <si>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</si>
  <si>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t>STUDIJSKI PROGRAM:  Matematika i računarske nauke</t>
  </si>
  <si>
    <t>PREDMET: Kompleksna analiza 1</t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</si>
  <si>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</si>
  <si>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</si>
  <si>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</si>
  <si>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</si>
  <si>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</si>
  <si>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</si>
  <si>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Elma Škrijelj</t>
  </si>
  <si>
    <t>Milica Đukanović</t>
  </si>
  <si>
    <t>Nataša Musić</t>
  </si>
  <si>
    <t>Almina Drpljanin</t>
  </si>
  <si>
    <t>Ruža Janković</t>
  </si>
  <si>
    <t>11/17</t>
  </si>
  <si>
    <t>16/17</t>
  </si>
  <si>
    <t>31/16</t>
  </si>
  <si>
    <t>2/15</t>
  </si>
  <si>
    <t>4/15</t>
  </si>
  <si>
    <t>1/14</t>
  </si>
  <si>
    <t>27/14</t>
  </si>
  <si>
    <t>2/13</t>
  </si>
  <si>
    <t>7/12</t>
  </si>
  <si>
    <t>8/12</t>
  </si>
  <si>
    <t>13/12</t>
  </si>
  <si>
    <t>Marija Đukanović</t>
  </si>
  <si>
    <t>Ana Bulajić</t>
  </si>
  <si>
    <t>Dušan Stamatović</t>
  </si>
  <si>
    <t>Anđela Božović</t>
  </si>
  <si>
    <t>Ana Lalić</t>
  </si>
  <si>
    <t>Anđela Marinković</t>
  </si>
  <si>
    <t>Jana Obradović</t>
  </si>
  <si>
    <t>Miloš Komnenović</t>
  </si>
  <si>
    <t>Tijana Bogavac</t>
  </si>
  <si>
    <t>Marina Martinović</t>
  </si>
  <si>
    <t>Vuk Stanišić</t>
  </si>
  <si>
    <t>Jovana Damjanović</t>
  </si>
  <si>
    <t>Bogdan Rakonjac</t>
  </si>
  <si>
    <t>Milica Stanišić</t>
  </si>
  <si>
    <t>Jelena Puletić</t>
  </si>
  <si>
    <t>Sanda Piper</t>
  </si>
  <si>
    <t>Slavica Kovačević</t>
  </si>
  <si>
    <t>Petar Šćepanović</t>
  </si>
  <si>
    <t>Adlija Kalamperović</t>
  </si>
  <si>
    <t>Marija Šćepanović</t>
  </si>
  <si>
    <t>Jelena Ćorac</t>
  </si>
  <si>
    <t>Nevena Turković</t>
  </si>
  <si>
    <t>Anja Čepić</t>
  </si>
  <si>
    <t>Irina Toskić</t>
  </si>
  <si>
    <t>5/17</t>
  </si>
  <si>
    <t>6/17</t>
  </si>
  <si>
    <t>24/17</t>
  </si>
  <si>
    <t>26/17</t>
  </si>
  <si>
    <t>29/17</t>
  </si>
  <si>
    <t>30/17</t>
  </si>
  <si>
    <t>34/17</t>
  </si>
  <si>
    <t>2/16</t>
  </si>
  <si>
    <t>4/16</t>
  </si>
  <si>
    <t>24/16</t>
  </si>
  <si>
    <t>28/16</t>
  </si>
  <si>
    <t>38/16</t>
  </si>
  <si>
    <t>10/15</t>
  </si>
  <si>
    <t>15/15</t>
  </si>
  <si>
    <t>19/15</t>
  </si>
  <si>
    <t>22/15</t>
  </si>
  <si>
    <t>29/15</t>
  </si>
  <si>
    <t>29/14</t>
  </si>
  <si>
    <t>16/12</t>
  </si>
  <si>
    <t>23/11</t>
  </si>
  <si>
    <t>35/11</t>
  </si>
  <si>
    <t>15/10</t>
  </si>
  <si>
    <t>19/10</t>
  </si>
  <si>
    <t>20/20</t>
  </si>
  <si>
    <t>Danica Duković</t>
  </si>
  <si>
    <t>24/20</t>
  </si>
  <si>
    <t>Ilija Gračanin</t>
  </si>
  <si>
    <t>3/18</t>
  </si>
  <si>
    <t>Milijana Zindović</t>
  </si>
  <si>
    <t>7/17</t>
  </si>
  <si>
    <t>Sara Ćuković</t>
  </si>
  <si>
    <t>10/17</t>
  </si>
  <si>
    <t>Sanja Strunjaš</t>
  </si>
  <si>
    <t>25/16</t>
  </si>
  <si>
    <t>Miloš Popović</t>
  </si>
  <si>
    <t>19/12</t>
  </si>
  <si>
    <t>Jasna Bošković</t>
  </si>
  <si>
    <t>Igor Mihajlović</t>
  </si>
  <si>
    <t>Jovan Đurić</t>
  </si>
  <si>
    <t>Ana Vukojičić</t>
  </si>
  <si>
    <t>Radojka Poleksić</t>
  </si>
  <si>
    <t>Marija Došljak</t>
  </si>
  <si>
    <t>Bane Petričić</t>
  </si>
  <si>
    <t>Nikolina Šikmanović</t>
  </si>
  <si>
    <t>Marijana Rakočević</t>
  </si>
  <si>
    <t>Tatjana Srdanović</t>
  </si>
  <si>
    <t>Velimir Turković</t>
  </si>
  <si>
    <t>41/19</t>
  </si>
  <si>
    <t>15/18</t>
  </si>
  <si>
    <t>16/18</t>
  </si>
  <si>
    <t>18/18</t>
  </si>
  <si>
    <t>42/16</t>
  </si>
  <si>
    <t>8/18</t>
  </si>
  <si>
    <t>9/13</t>
  </si>
  <si>
    <t>20/18</t>
  </si>
  <si>
    <r>
      <t>NASTAVNIK:</t>
    </r>
    <r>
      <rPr>
        <sz val="11"/>
        <rFont val="Arial"/>
        <family val="2"/>
      </rPr>
      <t xml:space="preserve"> Đorđije Vujadinović</t>
    </r>
  </si>
  <si>
    <t>Broj ECTS kredita  4</t>
  </si>
  <si>
    <r>
      <t xml:space="preserve">SARADNIK: </t>
    </r>
    <r>
      <rPr>
        <sz val="11"/>
        <rFont val="Arial"/>
        <family val="2"/>
      </rPr>
      <t>Anton Đokaj</t>
    </r>
  </si>
  <si>
    <r>
      <rPr>
        <sz val="10"/>
        <rFont val="Arial"/>
        <family val="2"/>
      </rPr>
      <t>NASTAVNIK</t>
    </r>
    <r>
      <rPr>
        <sz val="11"/>
        <rFont val="Arial"/>
        <family val="2"/>
      </rPr>
      <t>: Đorđije Vujadinović</t>
    </r>
  </si>
  <si>
    <r>
      <t xml:space="preserve">Saradnik: </t>
    </r>
    <r>
      <rPr>
        <sz val="11"/>
        <rFont val="Arial"/>
        <family val="2"/>
      </rPr>
      <t>Anton Đokaj</t>
    </r>
  </si>
  <si>
    <t>R</t>
  </si>
  <si>
    <t>P</t>
  </si>
  <si>
    <t>S1</t>
  </si>
  <si>
    <t>S2</t>
  </si>
  <si>
    <t>I KOLOKVIJUM</t>
  </si>
  <si>
    <t>II KOLOKVIJUM</t>
  </si>
  <si>
    <t>a</t>
  </si>
  <si>
    <t>E</t>
  </si>
  <si>
    <t>D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</si>
</sst>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39" fillId="0" borderId="0"/>
  </cellStyleXfs>
  <cellXfs count="108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0" fontId="29" fillId="0" borderId="10" xfId="43" applyFont="1" applyBorder="1" applyAlignment="1">
      <alignment horizontal="center"/>
    </xf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0" fillId="0" borderId="23" xfId="0" applyFill="1" applyBorder="1"/>
    <xf numFmtId="0" fontId="18" fillId="0" borderId="11" xfId="42" applyBorder="1" applyAlignment="1">
      <alignment horizontal="center" vertical="center"/>
    </xf>
    <xf numFmtId="0" fontId="18" fillId="0" borderId="25" xfId="42" applyBorder="1"/>
    <xf numFmtId="0" fontId="18" fillId="0" borderId="26" xfId="42" applyBorder="1" applyAlignment="1">
      <alignment horizontal="center"/>
    </xf>
    <xf numFmtId="0" fontId="38" fillId="0" borderId="27" xfId="0" applyFont="1" applyBorder="1" applyAlignment="1">
      <alignment horizontal="center" vertical="center"/>
    </xf>
    <xf numFmtId="49" fontId="0" fillId="0" borderId="23" xfId="0" applyNumberFormat="1" applyFill="1" applyBorder="1"/>
    <xf numFmtId="0" fontId="39" fillId="0" borderId="24" xfId="44" applyFill="1" applyBorder="1"/>
    <xf numFmtId="164" fontId="38" fillId="0" borderId="20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38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4" xfId="42" applyNumberFormat="1" applyBorder="1"/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49" fontId="21" fillId="0" borderId="19" xfId="42" applyNumberFormat="1" applyFont="1" applyBorder="1" applyAlignment="1">
      <alignment horizontal="center" vertical="center"/>
    </xf>
    <xf numFmtId="0" fontId="21" fillId="0" borderId="15" xfId="42" applyFont="1" applyBorder="1" applyAlignment="1" applyProtection="1">
      <alignment vertical="center"/>
      <protection locked="0"/>
    </xf>
    <xf numFmtId="0" fontId="21" fillId="0" borderId="14" xfId="42" applyFont="1" applyBorder="1" applyAlignment="1" applyProtection="1">
      <alignment vertical="center"/>
      <protection locked="0"/>
    </xf>
    <xf numFmtId="0" fontId="21" fillId="0" borderId="13" xfId="42" applyFont="1" applyBorder="1" applyAlignment="1" applyProtection="1">
      <alignment vertical="center"/>
      <protection locked="0"/>
    </xf>
    <xf numFmtId="0" fontId="18" fillId="0" borderId="14" xfId="42" applyFont="1" applyBorder="1" applyAlignment="1">
      <alignment wrapText="1"/>
    </xf>
    <xf numFmtId="0" fontId="18" fillId="0" borderId="13" xfId="42" applyFont="1" applyBorder="1" applyAlignment="1">
      <alignment wrapText="1"/>
    </xf>
    <xf numFmtId="0" fontId="21" fillId="0" borderId="0" xfId="42" applyFont="1" applyAlignment="1">
      <alignment vertical="center"/>
    </xf>
    <xf numFmtId="0" fontId="40" fillId="0" borderId="0" xfId="42" applyFont="1"/>
    <xf numFmtId="0" fontId="18" fillId="0" borderId="24" xfId="42" applyBorder="1"/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>
      <alignment horizontal="center"/>
    </xf>
    <xf numFmtId="0" fontId="26" fillId="0" borderId="13" xfId="42" applyFont="1" applyBorder="1" applyAlignment="1">
      <alignment horizontal="center"/>
    </xf>
    <xf numFmtId="0" fontId="24" fillId="0" borderId="15" xfId="42" applyFont="1" applyBorder="1" applyAlignment="1">
      <alignment horizontal="center"/>
    </xf>
    <xf numFmtId="0" fontId="24" fillId="0" borderId="13" xfId="42" applyFont="1" applyBorder="1" applyAlignment="1">
      <alignment horizontal="center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5" fillId="0" borderId="11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center" wrapText="1"/>
    </xf>
    <xf numFmtId="0" fontId="24" fillId="0" borderId="13" xfId="42" applyFont="1" applyBorder="1" applyAlignment="1">
      <alignment horizontal="center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S24"/>
  <sheetViews>
    <sheetView workbookViewId="0">
      <selection activeCell="F12" sqref="F12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4" width="6.7109375" style="1" customWidth="1"/>
    <col min="5" max="5" width="5.42578125" style="1" customWidth="1"/>
    <col min="6" max="6" width="6.85546875" style="1" customWidth="1"/>
    <col min="7" max="7" width="6.140625" style="1" customWidth="1"/>
    <col min="8" max="8" width="7" style="1" customWidth="1"/>
    <col min="9" max="9" width="6.140625" style="1" customWidth="1"/>
    <col min="10" max="10" width="7" style="1" customWidth="1"/>
    <col min="11" max="11" width="6.7109375" style="1" customWidth="1"/>
    <col min="12" max="14" width="8.42578125" style="1" customWidth="1"/>
    <col min="15" max="15" width="9.140625" style="1"/>
    <col min="16" max="16" width="7.5703125" style="1" customWidth="1"/>
    <col min="17" max="17" width="5.85546875" style="1" customWidth="1"/>
    <col min="18" max="16384" width="9.140625" style="1"/>
  </cols>
  <sheetData>
    <row r="1" spans="1:19" ht="23.25" customHeight="1">
      <c r="A1" s="46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33"/>
      <c r="N1" s="33"/>
      <c r="O1" s="49" t="s">
        <v>8</v>
      </c>
      <c r="P1" s="50"/>
      <c r="Q1" s="51"/>
    </row>
    <row r="2" spans="1:19">
      <c r="A2" s="52" t="s">
        <v>7</v>
      </c>
      <c r="B2" s="53"/>
      <c r="C2" s="53"/>
      <c r="D2" s="52" t="s">
        <v>17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9" ht="21" customHeight="1">
      <c r="A3" s="58" t="s">
        <v>20</v>
      </c>
      <c r="B3" s="59"/>
      <c r="C3" s="60" t="s">
        <v>123</v>
      </c>
      <c r="D3" s="61"/>
      <c r="E3" s="62" t="s">
        <v>125</v>
      </c>
      <c r="F3" s="63"/>
      <c r="G3" s="63"/>
      <c r="H3" s="63"/>
      <c r="I3" s="63"/>
      <c r="J3" s="64"/>
      <c r="K3" s="55" t="s">
        <v>126</v>
      </c>
      <c r="L3" s="56"/>
      <c r="M3" s="56"/>
      <c r="N3" s="56"/>
      <c r="O3" s="56"/>
      <c r="P3" s="56"/>
      <c r="Q3" s="57"/>
    </row>
    <row r="4" spans="1:19" ht="24" customHeight="1">
      <c r="A4" s="71" t="s">
        <v>6</v>
      </c>
      <c r="B4" s="73" t="s">
        <v>5</v>
      </c>
      <c r="C4" s="75" t="s">
        <v>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  <c r="P4" s="78" t="s">
        <v>3</v>
      </c>
      <c r="Q4" s="65" t="s">
        <v>2</v>
      </c>
    </row>
    <row r="5" spans="1:19" ht="21" customHeight="1">
      <c r="A5" s="72"/>
      <c r="B5" s="74"/>
      <c r="C5" s="16"/>
      <c r="D5" s="68" t="s">
        <v>131</v>
      </c>
      <c r="E5" s="69"/>
      <c r="F5" s="69"/>
      <c r="G5" s="69"/>
      <c r="H5" s="68" t="s">
        <v>132</v>
      </c>
      <c r="I5" s="69"/>
      <c r="J5" s="69"/>
      <c r="K5" s="70"/>
      <c r="L5" s="68" t="s">
        <v>1</v>
      </c>
      <c r="M5" s="69"/>
      <c r="N5" s="69"/>
      <c r="O5" s="70"/>
      <c r="P5" s="79"/>
      <c r="Q5" s="66"/>
    </row>
    <row r="6" spans="1:19" ht="21" customHeight="1" thickBot="1">
      <c r="A6" s="72"/>
      <c r="B6" s="74"/>
      <c r="C6" s="12" t="s">
        <v>0</v>
      </c>
      <c r="D6" s="37" t="s">
        <v>127</v>
      </c>
      <c r="E6" s="37" t="s">
        <v>128</v>
      </c>
      <c r="F6" s="37" t="s">
        <v>129</v>
      </c>
      <c r="G6" s="37" t="s">
        <v>130</v>
      </c>
      <c r="H6" s="37" t="s">
        <v>127</v>
      </c>
      <c r="I6" s="37" t="s">
        <v>128</v>
      </c>
      <c r="J6" s="37" t="s">
        <v>129</v>
      </c>
      <c r="K6" s="37" t="s">
        <v>130</v>
      </c>
      <c r="L6" s="37" t="s">
        <v>127</v>
      </c>
      <c r="M6" s="37" t="s">
        <v>128</v>
      </c>
      <c r="N6" s="37" t="s">
        <v>129</v>
      </c>
      <c r="O6" s="37" t="s">
        <v>130</v>
      </c>
      <c r="P6" s="80"/>
      <c r="Q6" s="67"/>
    </row>
    <row r="7" spans="1:19" ht="16.5" hidden="1" thickTop="1" thickBot="1">
      <c r="A7" s="20" t="s">
        <v>90</v>
      </c>
      <c r="B7" s="15" t="s">
        <v>91</v>
      </c>
      <c r="C7" s="18"/>
      <c r="D7" s="22"/>
      <c r="E7" s="22"/>
      <c r="F7" s="22"/>
      <c r="G7" s="22"/>
      <c r="H7" s="22"/>
      <c r="I7" s="23"/>
      <c r="J7" s="22"/>
      <c r="K7" s="23"/>
      <c r="L7" s="24"/>
      <c r="M7" s="24"/>
      <c r="N7" s="24"/>
      <c r="O7" s="24"/>
      <c r="P7" s="25"/>
      <c r="Q7" s="14"/>
    </row>
    <row r="8" spans="1:19" ht="16.5" hidden="1" thickTop="1" thickBot="1">
      <c r="A8" s="20" t="s">
        <v>92</v>
      </c>
      <c r="B8" s="15" t="s">
        <v>93</v>
      </c>
      <c r="C8" s="18"/>
      <c r="D8" s="22">
        <v>26</v>
      </c>
      <c r="E8" s="22"/>
      <c r="F8" s="22"/>
      <c r="G8" s="22"/>
      <c r="H8" s="22">
        <v>25</v>
      </c>
      <c r="I8" s="23"/>
      <c r="J8" s="22"/>
      <c r="K8" s="23"/>
      <c r="L8" s="24">
        <v>20</v>
      </c>
      <c r="M8" s="24"/>
      <c r="N8" s="24"/>
      <c r="O8" s="24"/>
      <c r="P8" s="25"/>
      <c r="Q8" s="14"/>
    </row>
    <row r="9" spans="1:19" ht="16.5" hidden="1" thickTop="1" thickBot="1">
      <c r="A9" s="20" t="s">
        <v>94</v>
      </c>
      <c r="B9" s="15" t="s">
        <v>95</v>
      </c>
      <c r="C9" s="18"/>
      <c r="D9" s="22">
        <v>18.5</v>
      </c>
      <c r="E9" s="22"/>
      <c r="F9" s="22"/>
      <c r="G9" s="22"/>
      <c r="H9" s="22">
        <v>25.5</v>
      </c>
      <c r="I9" s="23"/>
      <c r="J9" s="22"/>
      <c r="K9" s="23"/>
      <c r="L9" s="24">
        <v>21</v>
      </c>
      <c r="M9" s="24"/>
      <c r="N9" s="24"/>
      <c r="O9" s="24"/>
      <c r="P9" s="25"/>
      <c r="Q9" s="14"/>
    </row>
    <row r="10" spans="1:19" ht="16.5" hidden="1" thickTop="1" thickBot="1">
      <c r="A10" s="20" t="s">
        <v>96</v>
      </c>
      <c r="B10" s="15" t="s">
        <v>97</v>
      </c>
      <c r="C10" s="18"/>
      <c r="D10" s="22">
        <v>10</v>
      </c>
      <c r="E10" s="22"/>
      <c r="F10" s="22"/>
      <c r="G10" s="22"/>
      <c r="H10" s="22">
        <v>10.5</v>
      </c>
      <c r="I10" s="26"/>
      <c r="J10" s="22"/>
      <c r="K10" s="26"/>
      <c r="L10" s="24"/>
      <c r="M10" s="24">
        <v>7</v>
      </c>
      <c r="N10" s="24"/>
      <c r="O10" s="24"/>
      <c r="P10" s="25"/>
      <c r="Q10" s="14"/>
    </row>
    <row r="11" spans="1:19" ht="16.5" thickTop="1" thickBot="1">
      <c r="A11" s="20" t="s">
        <v>98</v>
      </c>
      <c r="B11" s="15" t="s">
        <v>99</v>
      </c>
      <c r="C11" s="18"/>
      <c r="D11" s="22">
        <v>9</v>
      </c>
      <c r="E11" s="22"/>
      <c r="F11" s="22">
        <v>12</v>
      </c>
      <c r="G11" s="22"/>
      <c r="H11" s="22"/>
      <c r="I11" s="23"/>
      <c r="J11" s="22">
        <v>5.5</v>
      </c>
      <c r="K11" s="23"/>
      <c r="L11" s="24"/>
      <c r="M11" s="24"/>
      <c r="N11" s="24"/>
      <c r="O11" s="24"/>
      <c r="P11" s="25">
        <f>IF(G11="",IF(F11="",IF(E11="",D11,E11),F11),G11)+IF(K11="",IF(J11="",IF(I11="",H11,I11),J11),K11)+IF(O11="",IF(N11="",IF(M11="",L11,M11),N11),O11)</f>
        <v>17.5</v>
      </c>
      <c r="Q11" s="14"/>
      <c r="S11" s="44" t="s">
        <v>133</v>
      </c>
    </row>
    <row r="12" spans="1:19" ht="16.5" thickTop="1" thickBot="1">
      <c r="A12" s="20" t="s">
        <v>33</v>
      </c>
      <c r="B12" s="15" t="s">
        <v>22</v>
      </c>
      <c r="C12" s="18"/>
      <c r="D12" s="22">
        <v>9</v>
      </c>
      <c r="E12" s="22">
        <v>8.5</v>
      </c>
      <c r="F12" s="22">
        <v>15.5</v>
      </c>
      <c r="G12" s="22"/>
      <c r="H12" s="22">
        <v>6.5</v>
      </c>
      <c r="I12" s="23"/>
      <c r="J12" s="22">
        <v>8</v>
      </c>
      <c r="K12" s="23"/>
      <c r="L12" s="24"/>
      <c r="M12" s="24"/>
      <c r="N12" s="24"/>
      <c r="O12" s="24"/>
      <c r="P12" s="25">
        <f>IF(G12="",IF(F12="",IF(E12="",D12,E12),F12),G12)+IF(K12="",IF(J12="",IF(I12="",H12,I12),J12),K12)+IF(O12="",IF(N12="",IF(M12="",L12,M12),N12),O12)</f>
        <v>23.5</v>
      </c>
      <c r="Q12" s="14"/>
      <c r="S12" s="44" t="s">
        <v>133</v>
      </c>
    </row>
    <row r="13" spans="1:19" ht="16.5" hidden="1" thickTop="1" thickBot="1">
      <c r="A13" s="20" t="s">
        <v>100</v>
      </c>
      <c r="B13" s="15" t="s">
        <v>101</v>
      </c>
      <c r="C13" s="18"/>
      <c r="D13" s="22"/>
      <c r="E13" s="22"/>
      <c r="F13" s="22"/>
      <c r="G13" s="22"/>
      <c r="H13" s="22"/>
      <c r="I13" s="23"/>
      <c r="J13" s="22"/>
      <c r="K13" s="23"/>
      <c r="L13" s="24"/>
      <c r="M13" s="24"/>
      <c r="N13" s="24"/>
      <c r="O13" s="24"/>
      <c r="P13" s="25"/>
      <c r="Q13" s="14"/>
    </row>
    <row r="14" spans="1:19" ht="16.5" hidden="1" thickTop="1" thickBot="1">
      <c r="A14" s="20" t="s">
        <v>34</v>
      </c>
      <c r="B14" s="15" t="s">
        <v>23</v>
      </c>
      <c r="C14" s="18"/>
      <c r="D14" s="22">
        <v>7.5</v>
      </c>
      <c r="E14" s="22"/>
      <c r="F14" s="22"/>
      <c r="G14" s="22"/>
      <c r="H14" s="22">
        <v>1.5</v>
      </c>
      <c r="I14" s="23"/>
      <c r="J14" s="22"/>
      <c r="K14" s="23"/>
      <c r="L14" s="24"/>
      <c r="M14" s="24"/>
      <c r="N14" s="24"/>
      <c r="O14" s="24"/>
      <c r="P14" s="25"/>
      <c r="Q14" s="14"/>
    </row>
    <row r="15" spans="1:19" ht="16.5" thickTop="1" thickBot="1">
      <c r="A15" s="20" t="s">
        <v>35</v>
      </c>
      <c r="B15" s="15" t="s">
        <v>24</v>
      </c>
      <c r="C15" s="18"/>
      <c r="D15" s="22">
        <v>6.5</v>
      </c>
      <c r="E15" s="22">
        <v>14.5</v>
      </c>
      <c r="F15" s="22"/>
      <c r="G15" s="22"/>
      <c r="H15" s="22">
        <v>10.5</v>
      </c>
      <c r="I15" s="23"/>
      <c r="J15" s="22">
        <v>8</v>
      </c>
      <c r="K15" s="23"/>
      <c r="L15" s="24">
        <v>8</v>
      </c>
      <c r="M15" s="24">
        <v>17</v>
      </c>
      <c r="N15" s="24"/>
      <c r="O15" s="24"/>
      <c r="P15" s="25">
        <f>IF(G15="",IF(F15="",IF(E15="",D15,E15),F15),G15)+IF(K15="",IF(J15="",IF(I15="",H15,I15),J15),K15)+IF(O15="",IF(N15="",IF(M15="",L15,M15),N15),O15)</f>
        <v>39.5</v>
      </c>
      <c r="Q15" s="14"/>
      <c r="S15" s="44" t="s">
        <v>133</v>
      </c>
    </row>
    <row r="16" spans="1:19" ht="16.5" hidden="1" thickTop="1" thickBot="1">
      <c r="A16" s="20" t="s">
        <v>36</v>
      </c>
      <c r="B16" s="15" t="s">
        <v>25</v>
      </c>
      <c r="C16" s="18"/>
      <c r="D16" s="22">
        <v>5</v>
      </c>
      <c r="E16" s="22"/>
      <c r="F16" s="22"/>
      <c r="G16" s="22"/>
      <c r="H16" s="22">
        <v>7.5</v>
      </c>
      <c r="I16" s="27"/>
      <c r="J16" s="22"/>
      <c r="K16" s="27"/>
      <c r="L16" s="24"/>
      <c r="M16" s="24"/>
      <c r="N16" s="24"/>
      <c r="O16" s="24"/>
      <c r="P16" s="25"/>
      <c r="Q16" s="14"/>
    </row>
    <row r="17" spans="1:19" ht="16.5" hidden="1" thickTop="1" thickBot="1">
      <c r="A17" s="20" t="s">
        <v>37</v>
      </c>
      <c r="B17" s="15" t="s">
        <v>26</v>
      </c>
      <c r="C17" s="18"/>
      <c r="D17" s="22">
        <v>2</v>
      </c>
      <c r="E17" s="22"/>
      <c r="F17" s="22"/>
      <c r="G17" s="22"/>
      <c r="H17" s="22"/>
      <c r="I17" s="23"/>
      <c r="J17" s="22"/>
      <c r="K17" s="23"/>
      <c r="L17" s="24"/>
      <c r="M17" s="24"/>
      <c r="N17" s="24"/>
      <c r="O17" s="24"/>
      <c r="P17" s="25"/>
      <c r="Q17" s="14"/>
    </row>
    <row r="18" spans="1:19" ht="16.5" hidden="1" thickTop="1" thickBot="1">
      <c r="A18" s="20" t="s">
        <v>38</v>
      </c>
      <c r="B18" s="15" t="s">
        <v>27</v>
      </c>
      <c r="C18" s="18"/>
      <c r="D18" s="22"/>
      <c r="E18" s="22"/>
      <c r="F18" s="22"/>
      <c r="G18" s="22"/>
      <c r="H18" s="22"/>
      <c r="I18" s="23"/>
      <c r="J18" s="22"/>
      <c r="K18" s="23"/>
      <c r="L18" s="24"/>
      <c r="M18" s="24"/>
      <c r="N18" s="24"/>
      <c r="O18" s="24"/>
      <c r="P18" s="25"/>
      <c r="Q18" s="14"/>
    </row>
    <row r="19" spans="1:19" ht="16.5" hidden="1" thickTop="1" thickBot="1">
      <c r="A19" s="20" t="s">
        <v>39</v>
      </c>
      <c r="B19" s="15" t="s">
        <v>28</v>
      </c>
      <c r="C19" s="18"/>
      <c r="D19" s="22">
        <v>1</v>
      </c>
      <c r="E19" s="22"/>
      <c r="F19" s="22"/>
      <c r="G19" s="22"/>
      <c r="H19" s="22"/>
      <c r="I19" s="23"/>
      <c r="J19" s="22"/>
      <c r="K19" s="23"/>
      <c r="L19" s="24"/>
      <c r="M19" s="24"/>
      <c r="N19" s="24"/>
      <c r="O19" s="24"/>
      <c r="P19" s="25"/>
      <c r="Q19" s="14"/>
    </row>
    <row r="20" spans="1:19" ht="16.5" hidden="1" thickTop="1" thickBot="1">
      <c r="A20" s="20" t="s">
        <v>40</v>
      </c>
      <c r="B20" s="15" t="s">
        <v>29</v>
      </c>
      <c r="C20" s="18"/>
      <c r="D20" s="22">
        <v>8.5</v>
      </c>
      <c r="E20" s="22">
        <v>12.5</v>
      </c>
      <c r="F20" s="22"/>
      <c r="G20" s="22"/>
      <c r="H20" s="22">
        <v>8</v>
      </c>
      <c r="I20" s="23"/>
      <c r="J20" s="22"/>
      <c r="K20" s="23"/>
      <c r="L20" s="24"/>
      <c r="M20" s="24"/>
      <c r="N20" s="24"/>
      <c r="O20" s="24"/>
      <c r="P20" s="25"/>
      <c r="Q20" s="14"/>
    </row>
    <row r="21" spans="1:19" ht="16.5" hidden="1" thickTop="1" thickBot="1">
      <c r="A21" s="20" t="s">
        <v>41</v>
      </c>
      <c r="B21" s="15" t="s">
        <v>30</v>
      </c>
      <c r="C21" s="18"/>
      <c r="D21" s="22">
        <v>2</v>
      </c>
      <c r="E21" s="22"/>
      <c r="F21" s="22"/>
      <c r="G21" s="22"/>
      <c r="H21" s="22"/>
      <c r="I21" s="23"/>
      <c r="J21" s="22"/>
      <c r="K21" s="23"/>
      <c r="L21" s="24"/>
      <c r="M21" s="24"/>
      <c r="N21" s="24"/>
      <c r="O21" s="24"/>
      <c r="P21" s="25"/>
      <c r="Q21" s="14"/>
    </row>
    <row r="22" spans="1:19" ht="16.5" thickTop="1" thickBot="1">
      <c r="A22" s="20" t="s">
        <v>42</v>
      </c>
      <c r="B22" s="15" t="s">
        <v>31</v>
      </c>
      <c r="C22" s="18"/>
      <c r="D22" s="22">
        <v>4</v>
      </c>
      <c r="E22" s="22">
        <v>14</v>
      </c>
      <c r="F22" s="22"/>
      <c r="G22" s="22"/>
      <c r="H22" s="22">
        <v>4</v>
      </c>
      <c r="I22" s="23">
        <v>10</v>
      </c>
      <c r="J22" s="22"/>
      <c r="K22" s="23"/>
      <c r="L22" s="24"/>
      <c r="M22" s="24"/>
      <c r="N22" s="24"/>
      <c r="O22" s="24"/>
      <c r="P22" s="25">
        <f>IF(G22="",IF(F22="",IF(E22="",D22,E22),F22),G22)+IF(K22="",IF(J22="",IF(I22="",H22,I22),J22),K22)+IF(O22="",IF(N22="",IF(M22="",L22,M22),N22),O22)</f>
        <v>24</v>
      </c>
      <c r="Q22" s="14"/>
      <c r="S22" s="44" t="s">
        <v>133</v>
      </c>
    </row>
    <row r="23" spans="1:19" ht="16.5" hidden="1" thickTop="1" thickBot="1">
      <c r="A23" s="20" t="s">
        <v>102</v>
      </c>
      <c r="B23" s="15" t="s">
        <v>103</v>
      </c>
      <c r="C23" s="18"/>
      <c r="D23" s="22"/>
      <c r="E23" s="22"/>
      <c r="F23" s="22"/>
      <c r="G23" s="22"/>
      <c r="H23" s="22"/>
      <c r="I23" s="23"/>
      <c r="J23" s="22"/>
      <c r="K23" s="23"/>
      <c r="L23" s="24"/>
      <c r="M23" s="24"/>
      <c r="N23" s="24"/>
      <c r="O23" s="24"/>
      <c r="P23" s="25"/>
      <c r="Q23" s="14"/>
    </row>
    <row r="24" spans="1:19" ht="13.5" thickTop="1"/>
  </sheetData>
  <sheetProtection selectLockedCells="1" selectUnlockedCells="1"/>
  <autoFilter ref="S6:S23">
    <filterColumn colId="0">
      <customFilters>
        <customFilter operator="notEqual" val=" "/>
      </customFilters>
    </filterColumn>
  </autoFilter>
  <mergeCells count="16">
    <mergeCell ref="Q4:Q6"/>
    <mergeCell ref="L5:O5"/>
    <mergeCell ref="A4:A6"/>
    <mergeCell ref="B4:B6"/>
    <mergeCell ref="C4:O4"/>
    <mergeCell ref="P4:P6"/>
    <mergeCell ref="D5:G5"/>
    <mergeCell ref="H5:K5"/>
    <mergeCell ref="A1:L1"/>
    <mergeCell ref="O1:Q1"/>
    <mergeCell ref="A2:C2"/>
    <mergeCell ref="D2:Q2"/>
    <mergeCell ref="K3:Q3"/>
    <mergeCell ref="A3:B3"/>
    <mergeCell ref="C3:D3"/>
    <mergeCell ref="E3:J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G46"/>
  <sheetViews>
    <sheetView tabSelected="1" topLeftCell="A6" workbookViewId="0">
      <selection activeCell="P8" sqref="P8"/>
    </sheetView>
  </sheetViews>
  <sheetFormatPr defaultRowHeight="12.75"/>
  <cols>
    <col min="1" max="1" width="10.42578125" style="1" customWidth="1"/>
    <col min="2" max="2" width="25.140625" style="1" customWidth="1"/>
    <col min="3" max="3" width="8.7109375" style="1" customWidth="1"/>
    <col min="4" max="4" width="7" style="1" customWidth="1"/>
    <col min="5" max="5" width="5.42578125" style="1" customWidth="1"/>
    <col min="6" max="6" width="7.28515625" style="1" customWidth="1"/>
    <col min="7" max="7" width="5.85546875" style="1" customWidth="1"/>
    <col min="8" max="8" width="5.42578125" style="1" customWidth="1"/>
    <col min="9" max="10" width="5.85546875" style="1" customWidth="1"/>
    <col min="11" max="11" width="7.140625" style="1" customWidth="1"/>
    <col min="12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33" ht="23.25" customHeight="1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2"/>
      <c r="N1" s="32"/>
      <c r="O1" s="49" t="s">
        <v>8</v>
      </c>
      <c r="P1" s="82"/>
      <c r="Q1" s="83"/>
    </row>
    <row r="2" spans="1:33" ht="19.5" customHeight="1">
      <c r="A2" s="38" t="s">
        <v>19</v>
      </c>
      <c r="B2" s="39"/>
      <c r="C2" s="40"/>
      <c r="D2" s="13"/>
      <c r="E2" s="43" t="s">
        <v>17</v>
      </c>
    </row>
    <row r="3" spans="1:33" ht="27" customHeight="1">
      <c r="A3" s="58" t="s">
        <v>20</v>
      </c>
      <c r="B3" s="59"/>
      <c r="C3" s="85" t="s">
        <v>123</v>
      </c>
      <c r="D3" s="86"/>
      <c r="E3" s="35" t="s">
        <v>122</v>
      </c>
      <c r="F3" s="41"/>
      <c r="G3" s="41"/>
      <c r="H3" s="41"/>
      <c r="I3" s="41"/>
      <c r="J3" s="42"/>
      <c r="K3" s="34" t="s">
        <v>124</v>
      </c>
      <c r="L3" s="35"/>
      <c r="M3" s="35"/>
      <c r="N3" s="35"/>
      <c r="O3" s="35"/>
      <c r="P3" s="35"/>
      <c r="Q3" s="36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</row>
    <row r="4" spans="1:33" ht="27" customHeight="1" thickBot="1">
      <c r="A4" s="87" t="s">
        <v>6</v>
      </c>
      <c r="B4" s="88" t="s">
        <v>5</v>
      </c>
      <c r="C4" s="89" t="s">
        <v>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 t="s">
        <v>3</v>
      </c>
      <c r="Q4" s="91" t="s">
        <v>2</v>
      </c>
    </row>
    <row r="5" spans="1:33" ht="24.75" customHeight="1" thickTop="1" thickBot="1">
      <c r="A5" s="87"/>
      <c r="B5" s="88"/>
      <c r="C5" s="2"/>
      <c r="D5" s="68" t="s">
        <v>131</v>
      </c>
      <c r="E5" s="69"/>
      <c r="F5" s="69"/>
      <c r="G5" s="69"/>
      <c r="H5" s="68" t="s">
        <v>132</v>
      </c>
      <c r="I5" s="69"/>
      <c r="J5" s="69"/>
      <c r="K5" s="70"/>
      <c r="L5" s="92" t="s">
        <v>1</v>
      </c>
      <c r="M5" s="92"/>
      <c r="N5" s="92"/>
      <c r="O5" s="92"/>
      <c r="P5" s="90"/>
      <c r="Q5" s="91"/>
    </row>
    <row r="6" spans="1:33" ht="25.5" customHeight="1" thickTop="1" thickBot="1">
      <c r="A6" s="71"/>
      <c r="B6" s="73"/>
      <c r="C6" s="12" t="s">
        <v>0</v>
      </c>
      <c r="D6" s="37" t="s">
        <v>127</v>
      </c>
      <c r="E6" s="37" t="s">
        <v>128</v>
      </c>
      <c r="F6" s="37" t="s">
        <v>129</v>
      </c>
      <c r="G6" s="37" t="s">
        <v>130</v>
      </c>
      <c r="H6" s="37" t="s">
        <v>127</v>
      </c>
      <c r="I6" s="37" t="s">
        <v>128</v>
      </c>
      <c r="J6" s="37" t="s">
        <v>129</v>
      </c>
      <c r="K6" s="37" t="s">
        <v>130</v>
      </c>
      <c r="L6" s="37" t="s">
        <v>127</v>
      </c>
      <c r="M6" s="37" t="s">
        <v>128</v>
      </c>
      <c r="N6" s="37" t="s">
        <v>129</v>
      </c>
      <c r="O6" s="37" t="s">
        <v>130</v>
      </c>
      <c r="P6" s="78"/>
      <c r="Q6" s="65"/>
    </row>
    <row r="7" spans="1:33" ht="16.5" thickTop="1" thickBot="1">
      <c r="A7" s="21" t="s">
        <v>114</v>
      </c>
      <c r="B7" s="21" t="s">
        <v>104</v>
      </c>
      <c r="C7" s="17"/>
      <c r="D7" s="22">
        <v>3</v>
      </c>
      <c r="E7" s="22"/>
      <c r="F7" s="22"/>
      <c r="G7" s="22"/>
      <c r="H7" s="22">
        <v>3.5</v>
      </c>
      <c r="I7" s="23"/>
      <c r="J7" s="22"/>
      <c r="K7" s="23"/>
      <c r="L7" s="24"/>
      <c r="M7" s="24"/>
      <c r="N7" s="24"/>
      <c r="O7" s="24"/>
      <c r="P7" s="25">
        <f>IF(G7="",IF(F7="",IF(E7="",D7,E7),F7),G7)+IF(K7="",IF(J7="",IF(I7="",H7,I7),J7),K7)+IF(O7="",IF(N7="",IF(M7="",L7,M7),N7),O7)</f>
        <v>6.5</v>
      </c>
      <c r="Q7" s="14"/>
      <c r="T7" s="44" t="s">
        <v>133</v>
      </c>
    </row>
    <row r="8" spans="1:33" ht="16.5" thickTop="1" thickBot="1">
      <c r="A8" s="21" t="s">
        <v>119</v>
      </c>
      <c r="B8" s="21" t="s">
        <v>105</v>
      </c>
      <c r="C8" s="17"/>
      <c r="D8" s="22">
        <v>14.5</v>
      </c>
      <c r="E8" s="22"/>
      <c r="F8" s="22">
        <v>23.5</v>
      </c>
      <c r="G8" s="22"/>
      <c r="H8" s="22">
        <v>16.5</v>
      </c>
      <c r="I8" s="23"/>
      <c r="J8" s="22"/>
      <c r="K8" s="23"/>
      <c r="L8" s="24"/>
      <c r="M8" s="24">
        <v>7</v>
      </c>
      <c r="N8" s="24">
        <v>21</v>
      </c>
      <c r="O8" s="24"/>
      <c r="P8" s="25">
        <f t="shared" ref="P8:P9" si="0">IF(G8="",IF(F8="",IF(E8="",D8,E8),F8),G8)+IF(K8="",IF(J8="",IF(I8="",H8,I8),J8),K8)+IF(O8="",IF(N8="",IF(M8="",L8,M8),N8),O8)</f>
        <v>61</v>
      </c>
      <c r="Q8" s="14" t="s">
        <v>135</v>
      </c>
      <c r="T8" s="44" t="s">
        <v>133</v>
      </c>
      <c r="V8" s="44"/>
    </row>
    <row r="9" spans="1:33" ht="16.5" thickTop="1" thickBot="1">
      <c r="A9" s="21" t="s">
        <v>115</v>
      </c>
      <c r="B9" s="21" t="s">
        <v>106</v>
      </c>
      <c r="C9" s="17"/>
      <c r="D9" s="22">
        <v>7</v>
      </c>
      <c r="E9" s="22">
        <v>13</v>
      </c>
      <c r="F9" s="22"/>
      <c r="G9" s="22"/>
      <c r="H9" s="22">
        <v>12</v>
      </c>
      <c r="I9" s="23">
        <v>16</v>
      </c>
      <c r="J9" s="22"/>
      <c r="K9" s="23"/>
      <c r="L9" s="24"/>
      <c r="M9" s="24"/>
      <c r="N9" s="24"/>
      <c r="O9" s="24"/>
      <c r="P9" s="25">
        <f t="shared" si="0"/>
        <v>29</v>
      </c>
      <c r="Q9" s="14"/>
      <c r="T9" s="44" t="s">
        <v>133</v>
      </c>
      <c r="V9" s="44"/>
    </row>
    <row r="10" spans="1:33" ht="16.5" hidden="1" thickTop="1" thickBot="1">
      <c r="A10" s="21" t="s">
        <v>116</v>
      </c>
      <c r="B10" s="21" t="s">
        <v>107</v>
      </c>
      <c r="C10" s="17"/>
      <c r="D10" s="22">
        <v>25.5</v>
      </c>
      <c r="E10" s="28"/>
      <c r="F10" s="28"/>
      <c r="G10" s="28"/>
      <c r="H10" s="22">
        <v>22</v>
      </c>
      <c r="I10" s="23"/>
      <c r="J10" s="22"/>
      <c r="K10" s="23"/>
      <c r="L10" s="24">
        <v>24</v>
      </c>
      <c r="M10" s="24"/>
      <c r="N10" s="24"/>
      <c r="O10" s="24"/>
      <c r="P10" s="25"/>
      <c r="Q10" s="14"/>
      <c r="V10" s="44"/>
    </row>
    <row r="11" spans="1:33" ht="16.5" hidden="1" thickTop="1" thickBot="1">
      <c r="A11" s="21" t="s">
        <v>117</v>
      </c>
      <c r="B11" s="21" t="s">
        <v>108</v>
      </c>
      <c r="C11" s="17"/>
      <c r="D11" s="22">
        <v>30</v>
      </c>
      <c r="E11" s="22"/>
      <c r="F11" s="22"/>
      <c r="G11" s="22"/>
      <c r="H11" s="22">
        <v>25</v>
      </c>
      <c r="I11" s="29"/>
      <c r="J11" s="22"/>
      <c r="K11" s="29"/>
      <c r="L11" s="24">
        <v>36</v>
      </c>
      <c r="M11" s="24"/>
      <c r="N11" s="24"/>
      <c r="O11" s="24"/>
      <c r="P11" s="25"/>
      <c r="Q11" s="14"/>
      <c r="V11" s="44"/>
    </row>
    <row r="12" spans="1:33" ht="16.5" hidden="1" thickTop="1" thickBot="1">
      <c r="A12" s="21" t="s">
        <v>121</v>
      </c>
      <c r="B12" s="21" t="s">
        <v>109</v>
      </c>
      <c r="C12" s="17"/>
      <c r="D12" s="22">
        <v>21.5</v>
      </c>
      <c r="E12" s="22"/>
      <c r="F12" s="22"/>
      <c r="G12" s="22"/>
      <c r="H12" s="22">
        <v>19</v>
      </c>
      <c r="I12" s="23"/>
      <c r="J12" s="22"/>
      <c r="K12" s="23"/>
      <c r="L12" s="24"/>
      <c r="M12" s="24">
        <v>30</v>
      </c>
      <c r="N12" s="24"/>
      <c r="O12" s="24"/>
      <c r="P12" s="25"/>
      <c r="Q12" s="14"/>
      <c r="V12" s="44"/>
    </row>
    <row r="13" spans="1:33" ht="16.5" hidden="1" thickTop="1" thickBot="1">
      <c r="A13" s="21" t="s">
        <v>67</v>
      </c>
      <c r="B13" s="21" t="s">
        <v>43</v>
      </c>
      <c r="C13" s="17"/>
      <c r="D13" s="22">
        <v>14.5</v>
      </c>
      <c r="E13" s="22"/>
      <c r="F13" s="22"/>
      <c r="G13" s="22"/>
      <c r="H13" s="22">
        <v>14</v>
      </c>
      <c r="I13" s="23"/>
      <c r="J13" s="22"/>
      <c r="K13" s="23"/>
      <c r="L13" s="24">
        <v>11</v>
      </c>
      <c r="M13" s="24">
        <v>19.5</v>
      </c>
      <c r="N13" s="24"/>
      <c r="O13" s="24"/>
      <c r="P13" s="25"/>
      <c r="Q13" s="14"/>
      <c r="V13" s="44"/>
    </row>
    <row r="14" spans="1:33" ht="16.5" thickTop="1" thickBot="1">
      <c r="A14" s="21" t="s">
        <v>68</v>
      </c>
      <c r="B14" s="21" t="s">
        <v>44</v>
      </c>
      <c r="C14" s="17"/>
      <c r="D14" s="22">
        <v>14</v>
      </c>
      <c r="E14" s="22"/>
      <c r="F14" s="22"/>
      <c r="G14" s="22"/>
      <c r="H14" s="22">
        <v>17</v>
      </c>
      <c r="I14" s="23"/>
      <c r="J14" s="22"/>
      <c r="K14" s="23"/>
      <c r="L14" s="24">
        <v>11</v>
      </c>
      <c r="M14" s="24">
        <v>11</v>
      </c>
      <c r="N14" s="24">
        <v>21</v>
      </c>
      <c r="O14" s="24"/>
      <c r="P14" s="25">
        <f t="shared" ref="P14:P18" si="1">IF(G14="",IF(F14="",IF(E14="",D14,E14),F14),G14)+IF(K14="",IF(J14="",IF(I14="",H14,I14),J14),K14)+IF(O14="",IF(N14="",IF(M14="",L14,M14),N14),O14)</f>
        <v>52</v>
      </c>
      <c r="Q14" s="14" t="s">
        <v>134</v>
      </c>
      <c r="T14" s="44" t="s">
        <v>133</v>
      </c>
      <c r="V14" s="44"/>
    </row>
    <row r="15" spans="1:33" ht="16.5" thickTop="1" thickBot="1">
      <c r="A15" s="21" t="s">
        <v>96</v>
      </c>
      <c r="B15" s="21" t="s">
        <v>110</v>
      </c>
      <c r="C15" s="17"/>
      <c r="D15" s="22">
        <v>8</v>
      </c>
      <c r="E15" s="22">
        <v>8.5</v>
      </c>
      <c r="F15" s="22">
        <v>10</v>
      </c>
      <c r="G15" s="22"/>
      <c r="H15" s="22">
        <v>13.5</v>
      </c>
      <c r="I15" s="23"/>
      <c r="J15" s="22"/>
      <c r="K15" s="23"/>
      <c r="L15" s="24"/>
      <c r="M15" s="24">
        <v>18</v>
      </c>
      <c r="N15" s="24"/>
      <c r="O15" s="24"/>
      <c r="P15" s="25">
        <f t="shared" si="1"/>
        <v>41.5</v>
      </c>
      <c r="Q15" s="14"/>
      <c r="T15" s="44" t="s">
        <v>133</v>
      </c>
      <c r="V15" s="44"/>
    </row>
    <row r="16" spans="1:33" ht="16.5" thickTop="1" thickBot="1">
      <c r="A16" s="21" t="s">
        <v>32</v>
      </c>
      <c r="B16" s="21" t="s">
        <v>45</v>
      </c>
      <c r="C16" s="17"/>
      <c r="D16" s="22">
        <v>11</v>
      </c>
      <c r="E16" s="22"/>
      <c r="F16" s="22"/>
      <c r="G16" s="22"/>
      <c r="H16" s="22">
        <v>11</v>
      </c>
      <c r="I16" s="23"/>
      <c r="J16" s="22"/>
      <c r="K16" s="23"/>
      <c r="L16" s="24"/>
      <c r="M16" s="24"/>
      <c r="N16" s="24"/>
      <c r="O16" s="24"/>
      <c r="P16" s="25">
        <f t="shared" si="1"/>
        <v>22</v>
      </c>
      <c r="Q16" s="14"/>
      <c r="T16" s="44" t="s">
        <v>133</v>
      </c>
      <c r="V16" s="44"/>
    </row>
    <row r="17" spans="1:22" ht="16.5" thickTop="1" thickBot="1">
      <c r="A17" s="21" t="s">
        <v>33</v>
      </c>
      <c r="B17" s="21" t="s">
        <v>111</v>
      </c>
      <c r="C17" s="17"/>
      <c r="D17" s="22">
        <v>4</v>
      </c>
      <c r="E17" s="22">
        <v>5</v>
      </c>
      <c r="F17" s="22">
        <v>2</v>
      </c>
      <c r="G17" s="22"/>
      <c r="H17" s="22">
        <v>11</v>
      </c>
      <c r="I17" s="23"/>
      <c r="J17" s="22"/>
      <c r="K17" s="23"/>
      <c r="L17" s="24"/>
      <c r="M17" s="24">
        <v>0</v>
      </c>
      <c r="N17" s="24"/>
      <c r="O17" s="24"/>
      <c r="P17" s="25">
        <f t="shared" si="1"/>
        <v>13</v>
      </c>
      <c r="Q17" s="14"/>
      <c r="T17" s="44" t="s">
        <v>133</v>
      </c>
      <c r="V17" s="44"/>
    </row>
    <row r="18" spans="1:22" ht="16.5" thickTop="1" thickBot="1">
      <c r="A18" s="21" t="s">
        <v>69</v>
      </c>
      <c r="B18" s="21" t="s">
        <v>46</v>
      </c>
      <c r="C18" s="17"/>
      <c r="D18" s="22">
        <v>11</v>
      </c>
      <c r="E18" s="22">
        <v>17</v>
      </c>
      <c r="F18" s="22"/>
      <c r="G18" s="22"/>
      <c r="H18" s="22">
        <v>14.5</v>
      </c>
      <c r="I18" s="23"/>
      <c r="J18" s="22"/>
      <c r="K18" s="23"/>
      <c r="L18" s="24"/>
      <c r="M18" s="24">
        <v>3</v>
      </c>
      <c r="N18" s="24">
        <v>17</v>
      </c>
      <c r="O18" s="24"/>
      <c r="P18" s="25">
        <f t="shared" si="1"/>
        <v>48.5</v>
      </c>
      <c r="Q18" s="14"/>
      <c r="T18" s="44" t="s">
        <v>133</v>
      </c>
      <c r="V18" s="44"/>
    </row>
    <row r="19" spans="1:22" ht="16.5" hidden="1" thickTop="1" thickBot="1">
      <c r="A19" s="21" t="s">
        <v>70</v>
      </c>
      <c r="B19" s="21" t="s">
        <v>47</v>
      </c>
      <c r="C19" s="17"/>
      <c r="D19" s="22">
        <v>16.5</v>
      </c>
      <c r="E19" s="22"/>
      <c r="F19" s="22"/>
      <c r="G19" s="22"/>
      <c r="H19" s="22">
        <v>19</v>
      </c>
      <c r="I19" s="27"/>
      <c r="J19" s="22"/>
      <c r="K19" s="27"/>
      <c r="L19" s="24">
        <v>25.5</v>
      </c>
      <c r="M19" s="24"/>
      <c r="N19" s="24"/>
      <c r="O19" s="24"/>
      <c r="P19" s="25"/>
      <c r="Q19" s="14"/>
      <c r="V19" s="44"/>
    </row>
    <row r="20" spans="1:22" ht="16.5" thickTop="1" thickBot="1">
      <c r="A20" s="21" t="s">
        <v>71</v>
      </c>
      <c r="B20" s="21" t="s">
        <v>48</v>
      </c>
      <c r="C20" s="17"/>
      <c r="D20" s="22">
        <v>12</v>
      </c>
      <c r="E20" s="22"/>
      <c r="F20" s="22">
        <v>16.5</v>
      </c>
      <c r="G20" s="22"/>
      <c r="H20" s="22">
        <v>14</v>
      </c>
      <c r="I20" s="27"/>
      <c r="J20" s="22">
        <v>7</v>
      </c>
      <c r="K20" s="27"/>
      <c r="L20" s="24">
        <v>12</v>
      </c>
      <c r="M20" s="24"/>
      <c r="N20" s="24">
        <v>22</v>
      </c>
      <c r="O20" s="24"/>
      <c r="P20" s="25">
        <f t="shared" ref="P20:P25" si="2">IF(G20="",IF(F20="",IF(E20="",D20,E20),F20),G20)+IF(K20="",IF(J20="",IF(I20="",H20,I20),J20),K20)+IF(O20="",IF(N20="",IF(M20="",L20,M20),N20),O20)</f>
        <v>45.5</v>
      </c>
      <c r="Q20" s="14"/>
      <c r="T20" s="44" t="s">
        <v>133</v>
      </c>
      <c r="V20" s="44"/>
    </row>
    <row r="21" spans="1:22" ht="16.5" thickTop="1" thickBot="1">
      <c r="A21" s="21" t="s">
        <v>72</v>
      </c>
      <c r="B21" s="21" t="s">
        <v>49</v>
      </c>
      <c r="C21" s="17"/>
      <c r="D21" s="22">
        <v>3.5</v>
      </c>
      <c r="E21" s="22">
        <v>12</v>
      </c>
      <c r="F21" s="22">
        <v>15</v>
      </c>
      <c r="G21" s="22"/>
      <c r="H21" s="22">
        <v>10.5</v>
      </c>
      <c r="I21" s="23"/>
      <c r="J21" s="22"/>
      <c r="K21" s="23"/>
      <c r="L21" s="24">
        <v>13</v>
      </c>
      <c r="M21" s="24">
        <v>18</v>
      </c>
      <c r="N21" s="24"/>
      <c r="O21" s="24"/>
      <c r="P21" s="25">
        <f t="shared" si="2"/>
        <v>43.5</v>
      </c>
      <c r="Q21" s="14"/>
      <c r="T21" s="44" t="s">
        <v>133</v>
      </c>
      <c r="V21" s="44"/>
    </row>
    <row r="22" spans="1:22" ht="16.5" thickTop="1" thickBot="1">
      <c r="A22" s="21" t="s">
        <v>73</v>
      </c>
      <c r="B22" s="21" t="s">
        <v>50</v>
      </c>
      <c r="C22" s="17"/>
      <c r="D22" s="22">
        <v>17</v>
      </c>
      <c r="E22" s="22"/>
      <c r="F22" s="22"/>
      <c r="G22" s="22"/>
      <c r="H22" s="22">
        <v>8.5</v>
      </c>
      <c r="I22" s="23"/>
      <c r="J22" s="22">
        <v>5.5</v>
      </c>
      <c r="K22" s="23"/>
      <c r="L22" s="24">
        <v>18</v>
      </c>
      <c r="M22" s="24"/>
      <c r="N22" s="24"/>
      <c r="O22" s="24"/>
      <c r="P22" s="25">
        <f t="shared" si="2"/>
        <v>40.5</v>
      </c>
      <c r="Q22" s="14"/>
      <c r="T22" s="44" t="s">
        <v>133</v>
      </c>
      <c r="V22" s="44"/>
    </row>
    <row r="23" spans="1:22" ht="14.25" thickTop="1" thickBot="1">
      <c r="A23" s="31" t="s">
        <v>74</v>
      </c>
      <c r="B23" s="1" t="s">
        <v>51</v>
      </c>
      <c r="C23" s="17"/>
      <c r="D23" s="22">
        <v>9.5</v>
      </c>
      <c r="E23" s="22"/>
      <c r="F23" s="22">
        <v>17.5</v>
      </c>
      <c r="G23" s="22"/>
      <c r="H23" s="22">
        <v>12</v>
      </c>
      <c r="J23" s="22"/>
      <c r="L23" s="24"/>
      <c r="M23" s="24">
        <v>6</v>
      </c>
      <c r="N23" s="24"/>
      <c r="O23" s="24"/>
      <c r="P23" s="25">
        <f t="shared" si="2"/>
        <v>35.5</v>
      </c>
      <c r="Q23" s="14"/>
      <c r="T23" s="44" t="s">
        <v>133</v>
      </c>
      <c r="V23" s="44"/>
    </row>
    <row r="24" spans="1:22" ht="16.5" thickTop="1" thickBot="1">
      <c r="A24" s="21" t="s">
        <v>75</v>
      </c>
      <c r="B24" s="21" t="s">
        <v>52</v>
      </c>
      <c r="C24" s="17"/>
      <c r="D24" s="22">
        <v>7</v>
      </c>
      <c r="E24" s="22"/>
      <c r="F24" s="22">
        <v>16.5</v>
      </c>
      <c r="G24" s="22"/>
      <c r="H24" s="22">
        <v>16</v>
      </c>
      <c r="I24" s="23"/>
      <c r="J24" s="22"/>
      <c r="K24" s="23"/>
      <c r="L24" s="24">
        <v>2</v>
      </c>
      <c r="M24" s="24">
        <v>14</v>
      </c>
      <c r="N24" s="24"/>
      <c r="O24" s="24"/>
      <c r="P24" s="25">
        <f t="shared" si="2"/>
        <v>46.5</v>
      </c>
      <c r="Q24" s="14"/>
      <c r="T24" s="44" t="s">
        <v>133</v>
      </c>
    </row>
    <row r="25" spans="1:22" ht="16.5" thickTop="1" thickBot="1">
      <c r="A25" s="21" t="s">
        <v>76</v>
      </c>
      <c r="B25" s="21" t="s">
        <v>53</v>
      </c>
      <c r="C25" s="17"/>
      <c r="D25" s="22">
        <v>5</v>
      </c>
      <c r="E25" s="22">
        <v>13.5</v>
      </c>
      <c r="F25" s="22"/>
      <c r="G25" s="22"/>
      <c r="H25" s="22">
        <v>16</v>
      </c>
      <c r="I25" s="23"/>
      <c r="J25" s="22"/>
      <c r="K25" s="23"/>
      <c r="L25" s="24"/>
      <c r="M25" s="24"/>
      <c r="N25" s="24"/>
      <c r="O25" s="24"/>
      <c r="P25" s="25">
        <f t="shared" si="2"/>
        <v>29.5</v>
      </c>
      <c r="Q25" s="14"/>
      <c r="T25" s="44" t="s">
        <v>133</v>
      </c>
    </row>
    <row r="26" spans="1:22" ht="16.5" hidden="1" thickTop="1" thickBot="1">
      <c r="A26" s="21" t="s">
        <v>77</v>
      </c>
      <c r="B26" s="21" t="s">
        <v>54</v>
      </c>
      <c r="C26" s="17"/>
      <c r="D26" s="22">
        <v>3</v>
      </c>
      <c r="E26" s="22"/>
      <c r="F26" s="22"/>
      <c r="G26" s="22"/>
      <c r="H26" s="22"/>
      <c r="I26" s="23"/>
      <c r="J26" s="22"/>
      <c r="K26" s="23"/>
      <c r="L26" s="24"/>
      <c r="M26" s="24"/>
      <c r="N26" s="24"/>
      <c r="O26" s="24"/>
      <c r="P26" s="25"/>
      <c r="Q26" s="14"/>
    </row>
    <row r="27" spans="1:22" ht="16.5" hidden="1" thickTop="1" thickBot="1">
      <c r="A27" s="21" t="s">
        <v>78</v>
      </c>
      <c r="B27" s="21" t="s">
        <v>55</v>
      </c>
      <c r="C27" s="17"/>
      <c r="D27" s="22"/>
      <c r="E27" s="22"/>
      <c r="F27" s="22"/>
      <c r="G27" s="22"/>
      <c r="H27" s="22"/>
      <c r="I27" s="23"/>
      <c r="J27" s="22"/>
      <c r="K27" s="23"/>
      <c r="L27" s="24"/>
      <c r="M27" s="24"/>
      <c r="N27" s="24"/>
      <c r="O27" s="24"/>
      <c r="P27" s="25"/>
      <c r="Q27" s="14"/>
    </row>
    <row r="28" spans="1:22" ht="16.5" hidden="1" thickTop="1" thickBot="1">
      <c r="A28" s="21" t="s">
        <v>118</v>
      </c>
      <c r="B28" s="21" t="s">
        <v>112</v>
      </c>
      <c r="C28" s="17"/>
      <c r="D28" s="22">
        <v>9.5</v>
      </c>
      <c r="E28" s="22"/>
      <c r="F28" s="22"/>
      <c r="G28" s="22"/>
      <c r="H28" s="22">
        <v>6.5</v>
      </c>
      <c r="I28" s="23">
        <v>4</v>
      </c>
      <c r="J28" s="22"/>
      <c r="K28" s="23"/>
      <c r="L28" s="24"/>
      <c r="M28" s="24"/>
      <c r="N28" s="24"/>
      <c r="O28" s="24"/>
      <c r="P28" s="25"/>
      <c r="Q28" s="14"/>
    </row>
    <row r="29" spans="1:22" ht="16.5" hidden="1" thickTop="1" thickBot="1">
      <c r="A29" s="21" t="s">
        <v>79</v>
      </c>
      <c r="B29" s="21" t="s">
        <v>56</v>
      </c>
      <c r="C29" s="17"/>
      <c r="D29" s="22"/>
      <c r="E29" s="22"/>
      <c r="F29" s="22"/>
      <c r="G29" s="22"/>
      <c r="H29" s="22"/>
      <c r="I29" s="23"/>
      <c r="J29" s="22"/>
      <c r="K29" s="23"/>
      <c r="L29" s="24"/>
      <c r="M29" s="24"/>
      <c r="N29" s="24"/>
      <c r="O29" s="24"/>
      <c r="P29" s="25"/>
      <c r="Q29" s="14"/>
    </row>
    <row r="30" spans="1:22" ht="16.5" thickTop="1" thickBot="1">
      <c r="A30" s="21" t="s">
        <v>80</v>
      </c>
      <c r="B30" s="21" t="s">
        <v>57</v>
      </c>
      <c r="C30" s="17"/>
      <c r="D30" s="22">
        <v>7.5</v>
      </c>
      <c r="E30" s="22">
        <v>7</v>
      </c>
      <c r="F30" s="22">
        <v>15</v>
      </c>
      <c r="G30" s="22"/>
      <c r="H30" s="22">
        <v>10.5</v>
      </c>
      <c r="I30" s="23"/>
      <c r="J30" s="22"/>
      <c r="K30" s="23"/>
      <c r="L30" s="24"/>
      <c r="M30" s="24"/>
      <c r="N30" s="24">
        <v>22</v>
      </c>
      <c r="O30" s="24"/>
      <c r="P30" s="25">
        <f t="shared" ref="P30:P31" si="3">IF(G30="",IF(F30="",IF(E30="",D30,E30),F30),G30)+IF(K30="",IF(J30="",IF(I30="",H30,I30),J30),K30)+IF(O30="",IF(N30="",IF(M30="",L30,M30),N30),O30)</f>
        <v>47.5</v>
      </c>
      <c r="Q30" s="14"/>
      <c r="T30" s="44" t="s">
        <v>133</v>
      </c>
    </row>
    <row r="31" spans="1:22" ht="16.5" thickTop="1" thickBot="1">
      <c r="A31" s="21" t="s">
        <v>81</v>
      </c>
      <c r="B31" s="21" t="s">
        <v>58</v>
      </c>
      <c r="C31" s="17"/>
      <c r="D31" s="22">
        <v>6</v>
      </c>
      <c r="E31" s="22"/>
      <c r="F31" s="22"/>
      <c r="G31" s="22"/>
      <c r="H31" s="22">
        <v>14.5</v>
      </c>
      <c r="I31" s="23"/>
      <c r="J31" s="22"/>
      <c r="K31" s="23"/>
      <c r="L31" s="24"/>
      <c r="M31" s="24"/>
      <c r="N31" s="24"/>
      <c r="O31" s="24"/>
      <c r="P31" s="25">
        <f t="shared" si="3"/>
        <v>20.5</v>
      </c>
      <c r="Q31" s="14"/>
      <c r="T31" s="44" t="s">
        <v>133</v>
      </c>
    </row>
    <row r="32" spans="1:22" ht="16.5" hidden="1" thickTop="1" thickBot="1">
      <c r="A32" s="21" t="s">
        <v>82</v>
      </c>
      <c r="B32" s="21" t="s">
        <v>59</v>
      </c>
      <c r="C32" s="17"/>
      <c r="D32" s="22">
        <v>9</v>
      </c>
      <c r="E32" s="22"/>
      <c r="F32" s="22"/>
      <c r="G32" s="22"/>
      <c r="H32" s="22">
        <v>12</v>
      </c>
      <c r="I32" s="23"/>
      <c r="J32" s="22"/>
      <c r="K32" s="23"/>
      <c r="L32" s="24"/>
      <c r="M32" s="24"/>
      <c r="N32" s="24"/>
      <c r="O32" s="24"/>
      <c r="P32" s="25"/>
      <c r="Q32" s="14"/>
    </row>
    <row r="33" spans="1:17" ht="16.5" hidden="1" thickTop="1" thickBot="1">
      <c r="A33" s="21" t="s">
        <v>83</v>
      </c>
      <c r="B33" s="21" t="s">
        <v>60</v>
      </c>
      <c r="C33" s="17"/>
      <c r="D33" s="22"/>
      <c r="E33" s="22"/>
      <c r="F33" s="22"/>
      <c r="G33" s="22"/>
      <c r="H33" s="22"/>
      <c r="I33" s="23"/>
      <c r="J33" s="22"/>
      <c r="K33" s="23"/>
      <c r="L33" s="24"/>
      <c r="M33" s="24"/>
      <c r="N33" s="24"/>
      <c r="O33" s="24"/>
      <c r="P33" s="25"/>
      <c r="Q33" s="14"/>
    </row>
    <row r="34" spans="1:17" ht="16.5" hidden="1" thickTop="1" thickBot="1">
      <c r="A34" s="21" t="s">
        <v>84</v>
      </c>
      <c r="B34" s="21" t="s">
        <v>61</v>
      </c>
      <c r="C34" s="17"/>
      <c r="D34" s="22"/>
      <c r="E34" s="22"/>
      <c r="F34" s="22"/>
      <c r="G34" s="22"/>
      <c r="H34" s="22"/>
      <c r="I34" s="23"/>
      <c r="J34" s="22"/>
      <c r="K34" s="23"/>
      <c r="L34" s="24"/>
      <c r="M34" s="24"/>
      <c r="N34" s="24"/>
      <c r="O34" s="24"/>
      <c r="P34" s="25"/>
      <c r="Q34" s="14"/>
    </row>
    <row r="35" spans="1:17" ht="16.5" hidden="1" thickTop="1" thickBot="1">
      <c r="A35" s="21" t="s">
        <v>120</v>
      </c>
      <c r="B35" s="21" t="s">
        <v>113</v>
      </c>
      <c r="C35" s="17"/>
      <c r="D35" s="22"/>
      <c r="E35" s="22"/>
      <c r="F35" s="22"/>
      <c r="G35" s="22"/>
      <c r="H35" s="22"/>
      <c r="I35" s="23"/>
      <c r="J35" s="22"/>
      <c r="K35" s="23"/>
      <c r="L35" s="24"/>
      <c r="M35" s="24"/>
      <c r="N35" s="24"/>
      <c r="O35" s="24"/>
      <c r="P35" s="25"/>
      <c r="Q35" s="14"/>
    </row>
    <row r="36" spans="1:17" ht="16.5" hidden="1" thickTop="1" thickBot="1">
      <c r="A36" s="21" t="s">
        <v>85</v>
      </c>
      <c r="B36" s="21" t="s">
        <v>62</v>
      </c>
      <c r="C36" s="17"/>
      <c r="D36" s="22"/>
      <c r="E36" s="22"/>
      <c r="F36" s="22"/>
      <c r="G36" s="22"/>
      <c r="H36" s="22"/>
      <c r="I36" s="23"/>
      <c r="J36" s="22"/>
      <c r="K36" s="23"/>
      <c r="L36" s="24"/>
      <c r="M36" s="24"/>
      <c r="N36" s="24"/>
      <c r="O36" s="24"/>
      <c r="P36" s="25"/>
      <c r="Q36" s="14"/>
    </row>
    <row r="37" spans="1:17" ht="16.5" hidden="1" thickTop="1" thickBot="1">
      <c r="A37" s="21" t="s">
        <v>86</v>
      </c>
      <c r="B37" s="21" t="s">
        <v>63</v>
      </c>
      <c r="C37" s="17"/>
      <c r="D37" s="22"/>
      <c r="E37" s="22"/>
      <c r="F37" s="22"/>
      <c r="G37" s="22"/>
      <c r="H37" s="22"/>
      <c r="I37" s="23"/>
      <c r="J37" s="22"/>
      <c r="K37" s="23"/>
      <c r="L37" s="24"/>
      <c r="M37" s="24"/>
      <c r="N37" s="24"/>
      <c r="O37" s="24"/>
      <c r="P37" s="25"/>
      <c r="Q37" s="14"/>
    </row>
    <row r="38" spans="1:17" ht="16.5" hidden="1" thickTop="1" thickBot="1">
      <c r="A38" s="21" t="s">
        <v>87</v>
      </c>
      <c r="B38" s="21" t="s">
        <v>64</v>
      </c>
      <c r="C38" s="17"/>
      <c r="D38" s="22">
        <v>13</v>
      </c>
      <c r="E38" s="22"/>
      <c r="F38" s="22"/>
      <c r="G38" s="22"/>
      <c r="H38" s="22">
        <v>18</v>
      </c>
      <c r="I38" s="23"/>
      <c r="J38" s="22"/>
      <c r="K38" s="23"/>
      <c r="L38" s="24">
        <v>14</v>
      </c>
      <c r="M38" s="24"/>
      <c r="N38" s="24"/>
      <c r="O38" s="24"/>
      <c r="P38" s="25"/>
      <c r="Q38" s="14"/>
    </row>
    <row r="39" spans="1:17" ht="16.5" hidden="1" thickTop="1" thickBot="1">
      <c r="A39" s="21" t="s">
        <v>88</v>
      </c>
      <c r="B39" s="21" t="s">
        <v>65</v>
      </c>
      <c r="C39" s="17"/>
      <c r="D39" s="22"/>
      <c r="E39" s="22"/>
      <c r="F39" s="22"/>
      <c r="G39" s="22"/>
      <c r="H39" s="22"/>
      <c r="I39" s="23"/>
      <c r="J39" s="22"/>
      <c r="K39" s="23"/>
      <c r="L39" s="24"/>
      <c r="M39" s="24"/>
      <c r="N39" s="24"/>
      <c r="O39" s="24"/>
      <c r="P39" s="25"/>
      <c r="Q39" s="14"/>
    </row>
    <row r="40" spans="1:17" ht="16.5" hidden="1" thickTop="1" thickBot="1">
      <c r="A40" s="21" t="s">
        <v>89</v>
      </c>
      <c r="B40" s="21" t="s">
        <v>66</v>
      </c>
      <c r="C40" s="17"/>
      <c r="D40" s="22"/>
      <c r="E40" s="22"/>
      <c r="F40" s="22"/>
      <c r="G40" s="22"/>
      <c r="H40" s="22">
        <v>13</v>
      </c>
      <c r="I40" s="23"/>
      <c r="J40" s="22"/>
      <c r="K40" s="23"/>
      <c r="L40" s="24">
        <v>9</v>
      </c>
      <c r="M40" s="24"/>
      <c r="N40" s="24"/>
      <c r="O40" s="24"/>
      <c r="P40" s="25"/>
      <c r="Q40" s="14"/>
    </row>
    <row r="41" spans="1:17" ht="13.5" thickTop="1"/>
    <row r="42" spans="1:17">
      <c r="A42" s="30"/>
    </row>
    <row r="44" spans="1:17">
      <c r="A44" s="30"/>
    </row>
    <row r="45" spans="1:17">
      <c r="A45" s="30"/>
    </row>
    <row r="46" spans="1:17">
      <c r="A46" s="30"/>
    </row>
  </sheetData>
  <sheetProtection selectLockedCells="1" selectUnlockedCells="1"/>
  <autoFilter ref="T7:T40">
    <filterColumn colId="0">
      <customFilters>
        <customFilter operator="notEqual" val=" "/>
      </customFilters>
    </filterColumn>
  </autoFilter>
  <mergeCells count="13">
    <mergeCell ref="A4:A6"/>
    <mergeCell ref="B4:B6"/>
    <mergeCell ref="C4:O4"/>
    <mergeCell ref="P4:P6"/>
    <mergeCell ref="Q4:Q6"/>
    <mergeCell ref="L5:O5"/>
    <mergeCell ref="D5:G5"/>
    <mergeCell ref="H5:K5"/>
    <mergeCell ref="A1:L1"/>
    <mergeCell ref="O1:Q1"/>
    <mergeCell ref="T3:AG3"/>
    <mergeCell ref="A3:B3"/>
    <mergeCell ref="C3:D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G25"/>
  <sheetViews>
    <sheetView zoomScaleNormal="165" workbookViewId="0">
      <selection activeCell="D13" sqref="D13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7" s="10" customFormat="1" ht="36.75" customHeight="1">
      <c r="A1" s="97" t="s">
        <v>16</v>
      </c>
      <c r="B1" s="98"/>
      <c r="C1" s="98"/>
      <c r="D1" s="99"/>
      <c r="E1" s="11" t="s">
        <v>15</v>
      </c>
    </row>
    <row r="2" spans="1:7" ht="17.25" customHeight="1">
      <c r="A2" s="100" t="s">
        <v>7</v>
      </c>
      <c r="B2" s="101"/>
      <c r="C2" s="101"/>
      <c r="D2" s="101"/>
      <c r="E2" s="102"/>
    </row>
    <row r="3" spans="1:7" ht="27" customHeight="1">
      <c r="A3" s="103" t="s">
        <v>18</v>
      </c>
      <c r="B3" s="104"/>
      <c r="C3" s="105"/>
      <c r="D3" s="105"/>
      <c r="E3" s="106"/>
    </row>
    <row r="4" spans="1:7" ht="17.25" customHeight="1">
      <c r="A4" s="107" t="s">
        <v>20</v>
      </c>
      <c r="B4" s="107"/>
      <c r="C4" s="107" t="s">
        <v>21</v>
      </c>
      <c r="D4" s="107"/>
      <c r="E4" s="107"/>
    </row>
    <row r="5" spans="1:7" ht="4.5" customHeight="1">
      <c r="A5" s="96"/>
      <c r="B5" s="96"/>
      <c r="C5" s="96"/>
      <c r="D5" s="96"/>
      <c r="E5" s="96"/>
    </row>
    <row r="6" spans="1:7" s="7" customFormat="1" ht="25.5" customHeight="1" thickBot="1">
      <c r="A6" s="93" t="s">
        <v>6</v>
      </c>
      <c r="B6" s="94" t="s">
        <v>14</v>
      </c>
      <c r="C6" s="95" t="s">
        <v>13</v>
      </c>
      <c r="D6" s="95"/>
      <c r="E6" s="94" t="s">
        <v>12</v>
      </c>
    </row>
    <row r="7" spans="1:7" s="7" customFormat="1" ht="42" customHeight="1" thickTop="1" thickBot="1">
      <c r="A7" s="93"/>
      <c r="B7" s="94"/>
      <c r="C7" s="9" t="s">
        <v>11</v>
      </c>
      <c r="D7" s="8" t="s">
        <v>10</v>
      </c>
      <c r="E7" s="94"/>
    </row>
    <row r="8" spans="1:7" ht="12.75" hidden="1" customHeight="1" thickTop="1" thickBot="1">
      <c r="A8" s="20" t="s">
        <v>90</v>
      </c>
      <c r="B8" s="15" t="s">
        <v>91</v>
      </c>
      <c r="C8" s="19">
        <f>IF('A-smjer'!E7="",'A-smjer'!D7,'A-smjer'!E7)+IF('A-smjer'!K7="",'A-smjer'!J7,'A-smjer'!K7)</f>
        <v>0</v>
      </c>
      <c r="D8" s="6">
        <f>IF('A-smjer'!O7="",'A-smjer'!L7,'A-smjer'!O7)</f>
        <v>0</v>
      </c>
      <c r="E8" s="5" t="str">
        <f>IF('A-smjer'!Q7="","F",'A-smjer'!Q7)</f>
        <v>F</v>
      </c>
      <c r="G8" s="1"/>
    </row>
    <row r="9" spans="1:7" ht="12.75" hidden="1" customHeight="1" thickTop="1" thickBot="1">
      <c r="A9" s="20" t="s">
        <v>92</v>
      </c>
      <c r="B9" s="15" t="s">
        <v>93</v>
      </c>
      <c r="C9" s="19">
        <f>IF('A-smjer'!E8="",'A-smjer'!D8,'A-smjer'!E8)+IF('A-smjer'!K8="",'A-smjer'!J8,'A-smjer'!K8)</f>
        <v>26</v>
      </c>
      <c r="D9" s="6">
        <f>IF('A-smjer'!O8="",'A-smjer'!L8,'A-smjer'!O8)</f>
        <v>20</v>
      </c>
      <c r="E9" s="5" t="str">
        <f>IF('A-smjer'!Q8="","F",'A-smjer'!Q8)</f>
        <v>F</v>
      </c>
      <c r="G9" s="1"/>
    </row>
    <row r="10" spans="1:7" ht="12.75" hidden="1" customHeight="1" thickTop="1" thickBot="1">
      <c r="A10" s="20" t="s">
        <v>94</v>
      </c>
      <c r="B10" s="15" t="s">
        <v>95</v>
      </c>
      <c r="C10" s="19">
        <f>IF('A-smjer'!E9="",'A-smjer'!D9,'A-smjer'!E9)+IF('A-smjer'!K9="",'A-smjer'!J9,'A-smjer'!K9)</f>
        <v>18.5</v>
      </c>
      <c r="D10" s="6">
        <f>IF('A-smjer'!O9="",'A-smjer'!L9,'A-smjer'!O9)</f>
        <v>21</v>
      </c>
      <c r="E10" s="5" t="str">
        <f>IF('A-smjer'!Q9="","F",'A-smjer'!Q9)</f>
        <v>F</v>
      </c>
      <c r="G10" s="1"/>
    </row>
    <row r="11" spans="1:7" ht="12.75" hidden="1" customHeight="1" thickTop="1" thickBot="1">
      <c r="A11" s="20" t="s">
        <v>96</v>
      </c>
      <c r="B11" s="15" t="s">
        <v>97</v>
      </c>
      <c r="C11" s="19">
        <f>IF('A-smjer'!E10="",'A-smjer'!D10,'A-smjer'!E10)+IF('A-smjer'!K10="",'A-smjer'!J10,'A-smjer'!K10)</f>
        <v>10</v>
      </c>
      <c r="D11" s="6">
        <f>IF('A-smjer'!O10="",'A-smjer'!L10,'A-smjer'!O10)</f>
        <v>0</v>
      </c>
      <c r="E11" s="5" t="str">
        <f>IF('A-smjer'!Q10="","F",'A-smjer'!Q10)</f>
        <v>F</v>
      </c>
      <c r="G11" s="1"/>
    </row>
    <row r="12" spans="1:7" ht="12.75" customHeight="1" thickTop="1" thickBot="1">
      <c r="A12" s="20" t="s">
        <v>98</v>
      </c>
      <c r="B12" s="15" t="s">
        <v>99</v>
      </c>
      <c r="C12" s="19"/>
      <c r="D12" s="6"/>
      <c r="E12" s="5"/>
      <c r="G12" s="44" t="s">
        <v>133</v>
      </c>
    </row>
    <row r="13" spans="1:7" ht="12.75" customHeight="1" thickTop="1" thickBot="1">
      <c r="A13" s="20" t="s">
        <v>33</v>
      </c>
      <c r="B13" s="15" t="s">
        <v>22</v>
      </c>
      <c r="C13" s="19"/>
      <c r="D13" s="6"/>
      <c r="E13" s="5"/>
      <c r="G13" s="44" t="s">
        <v>133</v>
      </c>
    </row>
    <row r="14" spans="1:7" ht="12.75" hidden="1" customHeight="1" thickTop="1" thickBot="1">
      <c r="A14" s="20" t="s">
        <v>100</v>
      </c>
      <c r="B14" s="15" t="s">
        <v>101</v>
      </c>
      <c r="C14" s="19">
        <f>IF('A-smjer'!E13="",'A-smjer'!D13,'A-smjer'!E13)+IF('A-smjer'!K13="",'A-smjer'!J13,'A-smjer'!K13)</f>
        <v>0</v>
      </c>
      <c r="D14" s="6">
        <f>IF('A-smjer'!O13="",'A-smjer'!L13,'A-smjer'!O13)</f>
        <v>0</v>
      </c>
      <c r="E14" s="5" t="str">
        <f>IF('A-smjer'!Q13="","F",'A-smjer'!Q13)</f>
        <v>F</v>
      </c>
      <c r="G14" s="1"/>
    </row>
    <row r="15" spans="1:7" ht="12.75" hidden="1" customHeight="1" thickTop="1" thickBot="1">
      <c r="A15" s="20" t="s">
        <v>34</v>
      </c>
      <c r="B15" s="15" t="s">
        <v>23</v>
      </c>
      <c r="C15" s="19">
        <f>IF('A-smjer'!E14="",'A-smjer'!D14,'A-smjer'!E14)+IF('A-smjer'!K14="",'A-smjer'!J14,'A-smjer'!K14)</f>
        <v>7.5</v>
      </c>
      <c r="D15" s="6">
        <f>IF('A-smjer'!O14="",'A-smjer'!L14,'A-smjer'!O14)</f>
        <v>0</v>
      </c>
      <c r="E15" s="5" t="str">
        <f>IF('A-smjer'!Q14="","F",'A-smjer'!Q14)</f>
        <v>F</v>
      </c>
      <c r="G15" s="1"/>
    </row>
    <row r="16" spans="1:7" ht="12.75" customHeight="1" thickTop="1" thickBot="1">
      <c r="A16" s="20" t="s">
        <v>35</v>
      </c>
      <c r="B16" s="15" t="s">
        <v>24</v>
      </c>
      <c r="C16" s="19"/>
      <c r="D16" s="6"/>
      <c r="E16" s="5"/>
      <c r="G16" s="44" t="s">
        <v>133</v>
      </c>
    </row>
    <row r="17" spans="1:7" ht="12.75" hidden="1" customHeight="1" thickTop="1" thickBot="1">
      <c r="A17" s="20" t="s">
        <v>36</v>
      </c>
      <c r="B17" s="15" t="s">
        <v>25</v>
      </c>
      <c r="C17" s="19">
        <f>IF('A-smjer'!E16="",'A-smjer'!D16,'A-smjer'!E16)+IF('A-smjer'!K16="",'A-smjer'!J16,'A-smjer'!K16)</f>
        <v>5</v>
      </c>
      <c r="D17" s="6">
        <f>IF('A-smjer'!O16="",'A-smjer'!L16,'A-smjer'!O16)</f>
        <v>0</v>
      </c>
      <c r="E17" s="5" t="str">
        <f>IF('A-smjer'!Q16="","F",'A-smjer'!Q16)</f>
        <v>F</v>
      </c>
      <c r="G17" s="1"/>
    </row>
    <row r="18" spans="1:7" ht="12.75" hidden="1" customHeight="1" thickTop="1" thickBot="1">
      <c r="A18" s="20" t="s">
        <v>37</v>
      </c>
      <c r="B18" s="15" t="s">
        <v>26</v>
      </c>
      <c r="C18" s="19">
        <f>IF('A-smjer'!E17="",'A-smjer'!D17,'A-smjer'!E17)+IF('A-smjer'!K17="",'A-smjer'!J17,'A-smjer'!K17)</f>
        <v>2</v>
      </c>
      <c r="D18" s="6">
        <f>IF('A-smjer'!O17="",'A-smjer'!L17,'A-smjer'!O17)</f>
        <v>0</v>
      </c>
      <c r="E18" s="5" t="str">
        <f>IF('A-smjer'!Q17="","F",'A-smjer'!Q17)</f>
        <v>F</v>
      </c>
      <c r="G18" s="1"/>
    </row>
    <row r="19" spans="1:7" ht="12.75" hidden="1" customHeight="1" thickTop="1" thickBot="1">
      <c r="A19" s="20" t="s">
        <v>38</v>
      </c>
      <c r="B19" s="15" t="s">
        <v>27</v>
      </c>
      <c r="C19" s="19">
        <f>IF('A-smjer'!E18="",'A-smjer'!D18,'A-smjer'!E18)+IF('A-smjer'!K18="",'A-smjer'!J18,'A-smjer'!K18)</f>
        <v>0</v>
      </c>
      <c r="D19" s="6">
        <f>IF('A-smjer'!O18="",'A-smjer'!L18,'A-smjer'!O18)</f>
        <v>0</v>
      </c>
      <c r="E19" s="5" t="str">
        <f>IF('A-smjer'!Q18="","F",'A-smjer'!Q18)</f>
        <v>F</v>
      </c>
      <c r="G19" s="1"/>
    </row>
    <row r="20" spans="1:7" ht="12.75" hidden="1" customHeight="1" thickTop="1" thickBot="1">
      <c r="A20" s="20" t="s">
        <v>39</v>
      </c>
      <c r="B20" s="15" t="s">
        <v>28</v>
      </c>
      <c r="C20" s="19">
        <f>IF('A-smjer'!E19="",'A-smjer'!D19,'A-smjer'!E19)+IF('A-smjer'!K19="",'A-smjer'!J19,'A-smjer'!K19)</f>
        <v>1</v>
      </c>
      <c r="D20" s="6">
        <f>IF('A-smjer'!O19="",'A-smjer'!L19,'A-smjer'!O19)</f>
        <v>0</v>
      </c>
      <c r="E20" s="5" t="str">
        <f>IF('A-smjer'!Q19="","F",'A-smjer'!Q19)</f>
        <v>F</v>
      </c>
      <c r="G20" s="1"/>
    </row>
    <row r="21" spans="1:7" ht="12.75" hidden="1" customHeight="1" thickTop="1" thickBot="1">
      <c r="A21" s="20" t="s">
        <v>40</v>
      </c>
      <c r="B21" s="15" t="s">
        <v>29</v>
      </c>
      <c r="C21" s="19">
        <f>IF('A-smjer'!E20="",'A-smjer'!D20,'A-smjer'!E20)+IF('A-smjer'!K20="",'A-smjer'!J20,'A-smjer'!K20)</f>
        <v>12.5</v>
      </c>
      <c r="D21" s="6">
        <f>IF('A-smjer'!O20="",'A-smjer'!L20,'A-smjer'!O20)</f>
        <v>0</v>
      </c>
      <c r="E21" s="5" t="str">
        <f>IF('A-smjer'!Q20="","F",'A-smjer'!Q20)</f>
        <v>F</v>
      </c>
      <c r="G21" s="1"/>
    </row>
    <row r="22" spans="1:7" ht="12.75" hidden="1" customHeight="1" thickTop="1" thickBot="1">
      <c r="A22" s="20" t="s">
        <v>41</v>
      </c>
      <c r="B22" s="15" t="s">
        <v>30</v>
      </c>
      <c r="C22" s="19">
        <f>IF('A-smjer'!E21="",'A-smjer'!D21,'A-smjer'!E21)+IF('A-smjer'!K21="",'A-smjer'!J21,'A-smjer'!K21)</f>
        <v>2</v>
      </c>
      <c r="D22" s="6">
        <f>IF('A-smjer'!O21="",'A-smjer'!L21,'A-smjer'!O21)</f>
        <v>0</v>
      </c>
      <c r="E22" s="5" t="str">
        <f>IF('A-smjer'!Q21="","F",'A-smjer'!Q21)</f>
        <v>F</v>
      </c>
      <c r="G22" s="1"/>
    </row>
    <row r="23" spans="1:7" ht="12.75" customHeight="1" thickTop="1" thickBot="1">
      <c r="A23" s="20" t="s">
        <v>42</v>
      </c>
      <c r="B23" s="15" t="s">
        <v>31</v>
      </c>
      <c r="C23" s="19"/>
      <c r="D23" s="6"/>
      <c r="E23" s="5"/>
      <c r="G23" s="44" t="s">
        <v>133</v>
      </c>
    </row>
    <row r="24" spans="1:7" ht="12.75" hidden="1" customHeight="1" thickTop="1" thickBot="1">
      <c r="A24" s="20" t="s">
        <v>102</v>
      </c>
      <c r="B24" s="15" t="s">
        <v>103</v>
      </c>
      <c r="C24" s="19">
        <f>IF('A-smjer'!E23="",'A-smjer'!D23,'A-smjer'!E23)+IF('A-smjer'!K23="",'A-smjer'!J23,'A-smjer'!K23)</f>
        <v>0</v>
      </c>
      <c r="D24" s="6">
        <f>IF('A-smjer'!O23="",'A-smjer'!L23,'A-smjer'!O23)</f>
        <v>0</v>
      </c>
      <c r="E24" s="5" t="str">
        <f>IF('A-smjer'!Q23="","F",'A-smjer'!Q23)</f>
        <v>F</v>
      </c>
      <c r="G24" s="1"/>
    </row>
    <row r="25" spans="1:7" ht="12.75" customHeight="1" thickTop="1"/>
  </sheetData>
  <sheetProtection selectLockedCells="1" selectUnlockedCells="1"/>
  <autoFilter ref="G7:G24">
    <filterColumn colId="0">
      <customFilters>
        <customFilter operator="notEqual" val=" "/>
      </customFilters>
    </filterColumn>
  </autoFilter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H42"/>
  <sheetViews>
    <sheetView topLeftCell="A2" zoomScaleNormal="165" workbookViewId="0">
      <selection activeCell="G43" sqref="G43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8" s="10" customFormat="1" ht="36.75" customHeight="1">
      <c r="A1" s="97" t="s">
        <v>16</v>
      </c>
      <c r="B1" s="98"/>
      <c r="C1" s="98"/>
      <c r="D1" s="99"/>
      <c r="E1" s="11" t="s">
        <v>15</v>
      </c>
    </row>
    <row r="2" spans="1:8" ht="17.25" customHeight="1">
      <c r="A2" s="100" t="s">
        <v>7</v>
      </c>
      <c r="B2" s="101"/>
      <c r="C2" s="101"/>
      <c r="D2" s="101"/>
      <c r="E2" s="102"/>
    </row>
    <row r="3" spans="1:8" ht="27" customHeight="1">
      <c r="A3" s="103" t="s">
        <v>18</v>
      </c>
      <c r="B3" s="104"/>
      <c r="C3" s="105"/>
      <c r="D3" s="105"/>
      <c r="E3" s="106"/>
    </row>
    <row r="4" spans="1:8" ht="17.25" customHeight="1">
      <c r="A4" s="107" t="s">
        <v>20</v>
      </c>
      <c r="B4" s="107"/>
      <c r="C4" s="107" t="s">
        <v>21</v>
      </c>
      <c r="D4" s="107"/>
      <c r="E4" s="107"/>
    </row>
    <row r="5" spans="1:8" ht="4.5" customHeight="1">
      <c r="A5" s="96"/>
      <c r="B5" s="96"/>
      <c r="C5" s="96"/>
      <c r="D5" s="96"/>
      <c r="E5" s="96"/>
    </row>
    <row r="6" spans="1:8" s="7" customFormat="1" ht="25.5" customHeight="1" thickBot="1">
      <c r="A6" s="93" t="s">
        <v>6</v>
      </c>
      <c r="B6" s="94" t="s">
        <v>14</v>
      </c>
      <c r="C6" s="95" t="s">
        <v>13</v>
      </c>
      <c r="D6" s="95"/>
      <c r="E6" s="94" t="s">
        <v>12</v>
      </c>
    </row>
    <row r="7" spans="1:8" s="7" customFormat="1" ht="42" customHeight="1" thickTop="1" thickBot="1">
      <c r="A7" s="93"/>
      <c r="B7" s="94"/>
      <c r="C7" s="9" t="s">
        <v>11</v>
      </c>
      <c r="D7" s="8" t="s">
        <v>10</v>
      </c>
      <c r="E7" s="94"/>
    </row>
    <row r="8" spans="1:8" ht="12.75" customHeight="1" thickTop="1" thickBot="1">
      <c r="A8" s="21" t="s">
        <v>114</v>
      </c>
      <c r="B8" s="21" t="s">
        <v>104</v>
      </c>
      <c r="C8" s="19"/>
      <c r="D8" s="6"/>
      <c r="E8" s="5"/>
      <c r="H8" s="44" t="s">
        <v>133</v>
      </c>
    </row>
    <row r="9" spans="1:8" ht="12.75" customHeight="1" thickTop="1" thickBot="1">
      <c r="A9" s="21" t="s">
        <v>119</v>
      </c>
      <c r="B9" s="21" t="s">
        <v>105</v>
      </c>
      <c r="C9" s="19"/>
      <c r="D9" s="6"/>
      <c r="E9" s="5"/>
      <c r="H9" s="44" t="s">
        <v>133</v>
      </c>
    </row>
    <row r="10" spans="1:8" ht="12.75" customHeight="1" thickTop="1" thickBot="1">
      <c r="A10" s="21" t="s">
        <v>115</v>
      </c>
      <c r="B10" s="21" t="s">
        <v>106</v>
      </c>
      <c r="C10" s="19"/>
      <c r="D10" s="6"/>
      <c r="E10" s="5"/>
      <c r="H10" s="44" t="s">
        <v>133</v>
      </c>
    </row>
    <row r="11" spans="1:8" ht="12.75" hidden="1" customHeight="1" thickTop="1" thickBot="1">
      <c r="A11" s="21" t="s">
        <v>116</v>
      </c>
      <c r="B11" s="21" t="s">
        <v>107</v>
      </c>
      <c r="C11" s="19">
        <f>IF('B-smjer'!E10="",'B-smjer'!D10,'B-smjer'!E10)+IF('B-smjer'!K10="",'B-smjer'!J10,'B-smjer'!K10)</f>
        <v>25.5</v>
      </c>
      <c r="D11" s="6">
        <f>IF('B-smjer'!O10="",'B-smjer'!L10,'B-smjer'!O10)</f>
        <v>24</v>
      </c>
      <c r="E11" s="5" t="str">
        <f>IF('B-smjer'!Q10="","F",'B-smjer'!Q10)</f>
        <v>F</v>
      </c>
      <c r="H11" s="1"/>
    </row>
    <row r="12" spans="1:8" ht="12.75" hidden="1" customHeight="1" thickTop="1" thickBot="1">
      <c r="A12" s="21" t="s">
        <v>117</v>
      </c>
      <c r="B12" s="21" t="s">
        <v>108</v>
      </c>
      <c r="C12" s="19">
        <f>IF('B-smjer'!E11="",'B-smjer'!D11,'B-smjer'!E11)+IF('B-smjer'!K11="",'B-smjer'!J11,'B-smjer'!K11)</f>
        <v>30</v>
      </c>
      <c r="D12" s="6">
        <f>IF('B-smjer'!O11="",'B-smjer'!L11,'B-smjer'!O11)</f>
        <v>36</v>
      </c>
      <c r="E12" s="5" t="str">
        <f>IF('B-smjer'!Q11="","F",'B-smjer'!Q11)</f>
        <v>F</v>
      </c>
      <c r="H12" s="1"/>
    </row>
    <row r="13" spans="1:8" ht="12.75" hidden="1" customHeight="1" thickTop="1" thickBot="1">
      <c r="A13" s="21" t="s">
        <v>121</v>
      </c>
      <c r="B13" s="21" t="s">
        <v>109</v>
      </c>
      <c r="C13" s="19">
        <f>IF('B-smjer'!E12="",'B-smjer'!D12,'B-smjer'!E12)+IF('B-smjer'!K12="",'B-smjer'!J12,'B-smjer'!K12)</f>
        <v>21.5</v>
      </c>
      <c r="D13" s="6">
        <f>IF('B-smjer'!O12="",'B-smjer'!L12,'B-smjer'!O12)</f>
        <v>0</v>
      </c>
      <c r="E13" s="5" t="str">
        <f>IF('B-smjer'!Q12="","F",'B-smjer'!Q12)</f>
        <v>F</v>
      </c>
      <c r="H13" s="1"/>
    </row>
    <row r="14" spans="1:8" ht="12.75" hidden="1" customHeight="1" thickTop="1" thickBot="1">
      <c r="A14" s="21" t="s">
        <v>67</v>
      </c>
      <c r="B14" s="21" t="s">
        <v>43</v>
      </c>
      <c r="C14" s="19">
        <f>IF('B-smjer'!E13="",'B-smjer'!D13,'B-smjer'!E13)+IF('B-smjer'!K13="",'B-smjer'!J13,'B-smjer'!K13)</f>
        <v>14.5</v>
      </c>
      <c r="D14" s="6">
        <f>IF('B-smjer'!O13="",'B-smjer'!L13,'B-smjer'!O13)</f>
        <v>11</v>
      </c>
      <c r="E14" s="5" t="str">
        <f>IF('B-smjer'!Q13="","F",'B-smjer'!Q13)</f>
        <v>F</v>
      </c>
      <c r="H14" s="1"/>
    </row>
    <row r="15" spans="1:8" ht="12.75" customHeight="1" thickTop="1" thickBot="1">
      <c r="A15" s="21" t="s">
        <v>68</v>
      </c>
      <c r="B15" s="21" t="s">
        <v>44</v>
      </c>
      <c r="C15" s="19"/>
      <c r="D15" s="6"/>
      <c r="E15" s="5"/>
      <c r="H15" s="44" t="s">
        <v>133</v>
      </c>
    </row>
    <row r="16" spans="1:8" ht="12.75" customHeight="1" thickTop="1" thickBot="1">
      <c r="A16" s="21" t="s">
        <v>96</v>
      </c>
      <c r="B16" s="21" t="s">
        <v>110</v>
      </c>
      <c r="C16" s="19"/>
      <c r="D16" s="6"/>
      <c r="E16" s="5"/>
      <c r="H16" s="44" t="s">
        <v>133</v>
      </c>
    </row>
    <row r="17" spans="1:8" ht="12.75" customHeight="1" thickTop="1" thickBot="1">
      <c r="A17" s="21" t="s">
        <v>32</v>
      </c>
      <c r="B17" s="21" t="s">
        <v>45</v>
      </c>
      <c r="C17" s="19"/>
      <c r="D17" s="6"/>
      <c r="E17" s="5"/>
      <c r="H17" s="44" t="s">
        <v>133</v>
      </c>
    </row>
    <row r="18" spans="1:8" ht="12.75" customHeight="1" thickTop="1" thickBot="1">
      <c r="A18" s="21" t="s">
        <v>33</v>
      </c>
      <c r="B18" s="21" t="s">
        <v>111</v>
      </c>
      <c r="C18" s="19"/>
      <c r="D18" s="6"/>
      <c r="E18" s="5"/>
      <c r="H18" s="44" t="s">
        <v>133</v>
      </c>
    </row>
    <row r="19" spans="1:8" ht="12.75" customHeight="1" thickTop="1" thickBot="1">
      <c r="A19" s="21" t="s">
        <v>69</v>
      </c>
      <c r="B19" s="21" t="s">
        <v>46</v>
      </c>
      <c r="C19" s="19"/>
      <c r="D19" s="6"/>
      <c r="E19" s="5"/>
      <c r="H19" s="44" t="s">
        <v>133</v>
      </c>
    </row>
    <row r="20" spans="1:8" ht="12.75" hidden="1" customHeight="1" thickTop="1" thickBot="1">
      <c r="A20" s="21" t="s">
        <v>70</v>
      </c>
      <c r="B20" s="21" t="s">
        <v>47</v>
      </c>
      <c r="C20" s="19">
        <f>IF('B-smjer'!E19="",'B-smjer'!D19,'B-smjer'!E19)+IF('B-smjer'!K19="",'B-smjer'!J19,'B-smjer'!K19)</f>
        <v>16.5</v>
      </c>
      <c r="D20" s="6">
        <f>IF('B-smjer'!O19="",'B-smjer'!L19,'B-smjer'!O19)</f>
        <v>25.5</v>
      </c>
      <c r="E20" s="5" t="str">
        <f>IF('B-smjer'!Q19="","F",'B-smjer'!Q19)</f>
        <v>F</v>
      </c>
      <c r="H20" s="1"/>
    </row>
    <row r="21" spans="1:8" ht="12.75" customHeight="1" thickTop="1" thickBot="1">
      <c r="A21" s="21" t="s">
        <v>71</v>
      </c>
      <c r="B21" s="21" t="s">
        <v>48</v>
      </c>
      <c r="C21" s="19"/>
      <c r="D21" s="6"/>
      <c r="E21" s="5"/>
      <c r="H21" s="44" t="s">
        <v>133</v>
      </c>
    </row>
    <row r="22" spans="1:8" ht="12.75" customHeight="1" thickTop="1" thickBot="1">
      <c r="A22" s="21" t="s">
        <v>72</v>
      </c>
      <c r="B22" s="21" t="s">
        <v>49</v>
      </c>
      <c r="C22" s="19"/>
      <c r="D22" s="6"/>
      <c r="E22" s="5"/>
      <c r="H22" s="44" t="s">
        <v>133</v>
      </c>
    </row>
    <row r="23" spans="1:8" ht="12.75" customHeight="1" thickTop="1" thickBot="1">
      <c r="A23" s="21" t="s">
        <v>73</v>
      </c>
      <c r="B23" s="21" t="s">
        <v>50</v>
      </c>
      <c r="C23" s="19"/>
      <c r="D23" s="6"/>
      <c r="E23" s="5"/>
      <c r="H23" s="44" t="s">
        <v>133</v>
      </c>
    </row>
    <row r="24" spans="1:8" ht="12.75" customHeight="1" thickTop="1" thickBot="1">
      <c r="A24" s="31" t="s">
        <v>74</v>
      </c>
      <c r="B24" s="45" t="s">
        <v>51</v>
      </c>
      <c r="C24" s="19"/>
      <c r="D24" s="6"/>
      <c r="E24" s="5"/>
      <c r="H24" s="44" t="s">
        <v>133</v>
      </c>
    </row>
    <row r="25" spans="1:8" ht="12.75" customHeight="1" thickTop="1" thickBot="1">
      <c r="A25" s="21" t="s">
        <v>75</v>
      </c>
      <c r="B25" s="21" t="s">
        <v>52</v>
      </c>
      <c r="C25" s="19"/>
      <c r="D25" s="6"/>
      <c r="E25" s="5"/>
      <c r="H25" s="44" t="s">
        <v>133</v>
      </c>
    </row>
    <row r="26" spans="1:8" ht="12.75" customHeight="1" thickTop="1" thickBot="1">
      <c r="A26" s="21" t="s">
        <v>76</v>
      </c>
      <c r="B26" s="21" t="s">
        <v>53</v>
      </c>
      <c r="C26" s="19"/>
      <c r="D26" s="6"/>
      <c r="E26" s="5"/>
      <c r="H26" s="44" t="s">
        <v>133</v>
      </c>
    </row>
    <row r="27" spans="1:8" ht="12.75" hidden="1" customHeight="1" thickTop="1" thickBot="1">
      <c r="A27" s="21" t="s">
        <v>77</v>
      </c>
      <c r="B27" s="21" t="s">
        <v>54</v>
      </c>
      <c r="C27" s="19">
        <f>IF('B-smjer'!E26="",'B-smjer'!D26,'B-smjer'!E26)+IF('B-smjer'!K26="",'B-smjer'!J26,'B-smjer'!K26)</f>
        <v>3</v>
      </c>
      <c r="D27" s="6">
        <f>IF('B-smjer'!O26="",'B-smjer'!L26,'B-smjer'!O26)</f>
        <v>0</v>
      </c>
      <c r="E27" s="5" t="str">
        <f>IF('B-smjer'!Q26="","F",'B-smjer'!Q26)</f>
        <v>F</v>
      </c>
      <c r="H27" s="1"/>
    </row>
    <row r="28" spans="1:8" ht="12.75" hidden="1" customHeight="1" thickTop="1" thickBot="1">
      <c r="A28" s="21" t="s">
        <v>78</v>
      </c>
      <c r="B28" s="21" t="s">
        <v>55</v>
      </c>
      <c r="C28" s="19">
        <f>IF('B-smjer'!E27="",'B-smjer'!D27,'B-smjer'!E27)+IF('B-smjer'!K27="",'B-smjer'!J27,'B-smjer'!K27)</f>
        <v>0</v>
      </c>
      <c r="D28" s="6">
        <f>IF('B-smjer'!O27="",'B-smjer'!L27,'B-smjer'!O27)</f>
        <v>0</v>
      </c>
      <c r="E28" s="5" t="str">
        <f>IF('B-smjer'!Q27="","F",'B-smjer'!Q27)</f>
        <v>F</v>
      </c>
      <c r="H28" s="1"/>
    </row>
    <row r="29" spans="1:8" ht="12.75" hidden="1" customHeight="1" thickTop="1" thickBot="1">
      <c r="A29" s="21" t="s">
        <v>118</v>
      </c>
      <c r="B29" s="21" t="s">
        <v>112</v>
      </c>
      <c r="C29" s="19">
        <f>IF('B-smjer'!E28="",'B-smjer'!D28,'B-smjer'!E28)+IF('B-smjer'!K28="",'B-smjer'!J28,'B-smjer'!K28)</f>
        <v>9.5</v>
      </c>
      <c r="D29" s="6">
        <f>IF('B-smjer'!O28="",'B-smjer'!L28,'B-smjer'!O28)</f>
        <v>0</v>
      </c>
      <c r="E29" s="5" t="str">
        <f>IF('B-smjer'!Q28="","F",'B-smjer'!Q28)</f>
        <v>F</v>
      </c>
      <c r="H29" s="1"/>
    </row>
    <row r="30" spans="1:8" ht="12.75" hidden="1" customHeight="1" thickTop="1" thickBot="1">
      <c r="A30" s="21" t="s">
        <v>79</v>
      </c>
      <c r="B30" s="21" t="s">
        <v>56</v>
      </c>
      <c r="C30" s="19">
        <f>IF('B-smjer'!E29="",'B-smjer'!D29,'B-smjer'!E29)+IF('B-smjer'!K29="",'B-smjer'!J29,'B-smjer'!K29)</f>
        <v>0</v>
      </c>
      <c r="D30" s="6">
        <f>IF('B-smjer'!O29="",'B-smjer'!L29,'B-smjer'!O29)</f>
        <v>0</v>
      </c>
      <c r="E30" s="5" t="str">
        <f>IF('B-smjer'!Q29="","F",'B-smjer'!Q29)</f>
        <v>F</v>
      </c>
      <c r="H30" s="1"/>
    </row>
    <row r="31" spans="1:8" ht="12.75" customHeight="1" thickTop="1" thickBot="1">
      <c r="A31" s="21" t="s">
        <v>80</v>
      </c>
      <c r="B31" s="21" t="s">
        <v>57</v>
      </c>
      <c r="C31" s="19"/>
      <c r="D31" s="6"/>
      <c r="E31" s="5"/>
      <c r="H31" s="44" t="s">
        <v>133</v>
      </c>
    </row>
    <row r="32" spans="1:8" ht="12.75" customHeight="1" thickTop="1" thickBot="1">
      <c r="A32" s="21" t="s">
        <v>81</v>
      </c>
      <c r="B32" s="21" t="s">
        <v>58</v>
      </c>
      <c r="C32" s="19"/>
      <c r="D32" s="6"/>
      <c r="E32" s="5"/>
      <c r="H32" s="44" t="s">
        <v>133</v>
      </c>
    </row>
    <row r="33" spans="1:8" ht="12.75" hidden="1" customHeight="1" thickTop="1" thickBot="1">
      <c r="A33" s="21" t="s">
        <v>82</v>
      </c>
      <c r="B33" s="21" t="s">
        <v>59</v>
      </c>
      <c r="C33" s="19">
        <f>IF('B-smjer'!E32="",'B-smjer'!D32,'B-smjer'!E32)+IF('B-smjer'!K32="",'B-smjer'!J32,'B-smjer'!K32)</f>
        <v>9</v>
      </c>
      <c r="D33" s="6">
        <f>IF('B-smjer'!O32="",'B-smjer'!L32,'B-smjer'!O32)</f>
        <v>0</v>
      </c>
      <c r="E33" s="5" t="str">
        <f>IF('B-smjer'!Q32="","F",'B-smjer'!Q32)</f>
        <v>F</v>
      </c>
      <c r="H33" s="1"/>
    </row>
    <row r="34" spans="1:8" ht="12.75" hidden="1" customHeight="1" thickTop="1" thickBot="1">
      <c r="A34" s="21" t="s">
        <v>83</v>
      </c>
      <c r="B34" s="21" t="s">
        <v>60</v>
      </c>
      <c r="C34" s="19">
        <f>IF('B-smjer'!E33="",'B-smjer'!D33,'B-smjer'!E33)+IF('B-smjer'!K33="",'B-smjer'!J33,'B-smjer'!K33)</f>
        <v>0</v>
      </c>
      <c r="D34" s="6">
        <f>IF('B-smjer'!O33="",'B-smjer'!L33,'B-smjer'!O33)</f>
        <v>0</v>
      </c>
      <c r="E34" s="5" t="str">
        <f>IF('B-smjer'!Q33="","F",'B-smjer'!Q33)</f>
        <v>F</v>
      </c>
      <c r="H34" s="1"/>
    </row>
    <row r="35" spans="1:8" ht="12.75" hidden="1" customHeight="1" thickTop="1" thickBot="1">
      <c r="A35" s="21" t="s">
        <v>84</v>
      </c>
      <c r="B35" s="21" t="s">
        <v>61</v>
      </c>
      <c r="C35" s="19">
        <f>IF('B-smjer'!E34="",'B-smjer'!D34,'B-smjer'!E34)+IF('B-smjer'!K34="",'B-smjer'!J34,'B-smjer'!K34)</f>
        <v>0</v>
      </c>
      <c r="D35" s="6">
        <f>IF('B-smjer'!O34="",'B-smjer'!L34,'B-smjer'!O34)</f>
        <v>0</v>
      </c>
      <c r="E35" s="5" t="str">
        <f>IF('B-smjer'!Q34="","F",'B-smjer'!Q34)</f>
        <v>F</v>
      </c>
      <c r="H35" s="1"/>
    </row>
    <row r="36" spans="1:8" ht="12.75" hidden="1" customHeight="1" thickTop="1" thickBot="1">
      <c r="A36" s="21" t="s">
        <v>120</v>
      </c>
      <c r="B36" s="21" t="s">
        <v>113</v>
      </c>
      <c r="C36" s="19">
        <f>IF('B-smjer'!E35="",'B-smjer'!D35,'B-smjer'!E35)+IF('B-smjer'!K35="",'B-smjer'!J35,'B-smjer'!K35)</f>
        <v>0</v>
      </c>
      <c r="D36" s="6">
        <f>IF('B-smjer'!O35="",'B-smjer'!L35,'B-smjer'!O35)</f>
        <v>0</v>
      </c>
      <c r="E36" s="5" t="str">
        <f>IF('B-smjer'!Q35="","F",'B-smjer'!Q35)</f>
        <v>F</v>
      </c>
      <c r="H36" s="1"/>
    </row>
    <row r="37" spans="1:8" ht="12.75" hidden="1" customHeight="1" thickTop="1" thickBot="1">
      <c r="A37" s="21" t="s">
        <v>85</v>
      </c>
      <c r="B37" s="21" t="s">
        <v>62</v>
      </c>
      <c r="C37" s="19">
        <f>IF('B-smjer'!E36="",'B-smjer'!D36,'B-smjer'!E36)+IF('B-smjer'!K36="",'B-smjer'!J36,'B-smjer'!K36)</f>
        <v>0</v>
      </c>
      <c r="D37" s="6">
        <f>IF('B-smjer'!O36="",'B-smjer'!L36,'B-smjer'!O36)</f>
        <v>0</v>
      </c>
      <c r="E37" s="5" t="str">
        <f>IF('B-smjer'!Q36="","F",'B-smjer'!Q36)</f>
        <v>F</v>
      </c>
      <c r="H37" s="1"/>
    </row>
    <row r="38" spans="1:8" ht="12.75" hidden="1" customHeight="1" thickTop="1" thickBot="1">
      <c r="A38" s="21" t="s">
        <v>86</v>
      </c>
      <c r="B38" s="21" t="s">
        <v>63</v>
      </c>
      <c r="C38" s="19">
        <f>IF('B-smjer'!E37="",'B-smjer'!D37,'B-smjer'!E37)+IF('B-smjer'!K37="",'B-smjer'!J37,'B-smjer'!K37)</f>
        <v>0</v>
      </c>
      <c r="D38" s="6">
        <f>IF('B-smjer'!O37="",'B-smjer'!L37,'B-smjer'!O37)</f>
        <v>0</v>
      </c>
      <c r="E38" s="5" t="str">
        <f>IF('B-smjer'!Q37="","F",'B-smjer'!Q37)</f>
        <v>F</v>
      </c>
      <c r="H38" s="1"/>
    </row>
    <row r="39" spans="1:8" ht="12.75" hidden="1" customHeight="1" thickTop="1" thickBot="1">
      <c r="A39" s="21" t="s">
        <v>87</v>
      </c>
      <c r="B39" s="21" t="s">
        <v>64</v>
      </c>
      <c r="C39" s="19">
        <f>IF('B-smjer'!E38="",'B-smjer'!D38,'B-smjer'!E38)+IF('B-smjer'!K38="",'B-smjer'!J38,'B-smjer'!K38)</f>
        <v>13</v>
      </c>
      <c r="D39" s="6">
        <f>IF('B-smjer'!O38="",'B-smjer'!L38,'B-smjer'!O38)</f>
        <v>14</v>
      </c>
      <c r="E39" s="5" t="str">
        <f>IF('B-smjer'!Q38="","F",'B-smjer'!Q38)</f>
        <v>F</v>
      </c>
      <c r="H39" s="1"/>
    </row>
    <row r="40" spans="1:8" ht="12.75" hidden="1" customHeight="1" thickTop="1" thickBot="1">
      <c r="A40" s="21" t="s">
        <v>88</v>
      </c>
      <c r="B40" s="21" t="s">
        <v>65</v>
      </c>
      <c r="C40" s="19">
        <f>IF('B-smjer'!E39="",'B-smjer'!D39,'B-smjer'!E39)+IF('B-smjer'!K39="",'B-smjer'!J39,'B-smjer'!K39)</f>
        <v>0</v>
      </c>
      <c r="D40" s="6">
        <f>IF('B-smjer'!O39="",'B-smjer'!L39,'B-smjer'!O39)</f>
        <v>0</v>
      </c>
      <c r="E40" s="5" t="str">
        <f>IF('B-smjer'!Q39="","F",'B-smjer'!Q39)</f>
        <v>F</v>
      </c>
      <c r="H40" s="1"/>
    </row>
    <row r="41" spans="1:8" ht="12.75" hidden="1" customHeight="1" thickTop="1" thickBot="1">
      <c r="A41" s="21" t="s">
        <v>89</v>
      </c>
      <c r="B41" s="21" t="s">
        <v>66</v>
      </c>
      <c r="C41" s="19">
        <f>IF('B-smjer'!E40="",'B-smjer'!D40,'B-smjer'!E40)+IF('B-smjer'!K40="",'B-smjer'!J40,'B-smjer'!K40)</f>
        <v>0</v>
      </c>
      <c r="D41" s="6">
        <f>IF('B-smjer'!O40="",'B-smjer'!L40,'B-smjer'!O40)</f>
        <v>9</v>
      </c>
      <c r="E41" s="5" t="str">
        <f>IF('B-smjer'!Q40="","F",'B-smjer'!Q40)</f>
        <v>F</v>
      </c>
      <c r="H41" s="1"/>
    </row>
    <row r="42" spans="1:8" ht="12.75" customHeight="1" thickTop="1"/>
  </sheetData>
  <sheetProtection selectLockedCells="1" selectUnlockedCells="1"/>
  <autoFilter ref="H8:H41">
    <filterColumn colId="0">
      <customFilters>
        <customFilter operator="notEqual" val=" "/>
      </customFilters>
    </filterColumn>
  </autoFilter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2017-01-05T14:45:50Z</cp:lastPrinted>
  <dcterms:created xsi:type="dcterms:W3CDTF">2013-11-01T07:44:24Z</dcterms:created>
  <dcterms:modified xsi:type="dcterms:W3CDTF">2021-09-09T08:41:04Z</dcterms:modified>
</cp:coreProperties>
</file>