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kupno - SEPTEMBAR" sheetId="1" r:id="rId4"/>
    <sheet state="visible" name="I kolokvijum" sheetId="2" r:id="rId5"/>
    <sheet state="visible" name="II kolokvijum" sheetId="3" r:id="rId6"/>
  </sheets>
  <definedNames/>
  <calcPr/>
  <extLst>
    <ext uri="GoogleSheetsCustomDataVersion1">
      <go:sheetsCustomData xmlns:go="http://customooxmlschemas.google.com/" r:id="rId7" roundtripDataSignature="AMtx7mie4Jj0YWK99ZcLXqTB8a0kHaD+jw=="/>
    </ext>
  </extLst>
</workbook>
</file>

<file path=xl/sharedStrings.xml><?xml version="1.0" encoding="utf-8"?>
<sst xmlns="http://schemas.openxmlformats.org/spreadsheetml/2006/main" count="671" uniqueCount="168">
  <si>
    <t>Indeks</t>
  </si>
  <si>
    <t>God. Upisa</t>
  </si>
  <si>
    <t>Ime</t>
  </si>
  <si>
    <t>Prezime</t>
  </si>
  <si>
    <t>I kolokvijum</t>
  </si>
  <si>
    <t>II kolokvijum</t>
  </si>
  <si>
    <t>Završni ispit</t>
  </si>
  <si>
    <t>Ukupno</t>
  </si>
  <si>
    <t>Ocjena</t>
  </si>
  <si>
    <t>SEP I KOL</t>
  </si>
  <si>
    <t>SEP II KOL</t>
  </si>
  <si>
    <t>SEP ZAVRŠNI</t>
  </si>
  <si>
    <t>SEP POP I KOL</t>
  </si>
  <si>
    <t>SEP POP II KOL</t>
  </si>
  <si>
    <t>SEP POP ZAVRSNI</t>
  </si>
  <si>
    <t>UKUPNO</t>
  </si>
  <si>
    <t>OCJENA</t>
  </si>
  <si>
    <t>32</t>
  </si>
  <si>
    <t>2021</t>
  </si>
  <si>
    <t>Nikola</t>
  </si>
  <si>
    <t>Vlahović</t>
  </si>
  <si>
    <t>33</t>
  </si>
  <si>
    <t>Marko</t>
  </si>
  <si>
    <t>Krivokapić</t>
  </si>
  <si>
    <t>2020</t>
  </si>
  <si>
    <t>Dragoljub</t>
  </si>
  <si>
    <t>Krgović</t>
  </si>
  <si>
    <t>34</t>
  </si>
  <si>
    <t>Aleksa</t>
  </si>
  <si>
    <t>Minić</t>
  </si>
  <si>
    <t>35</t>
  </si>
  <si>
    <t>Tamara</t>
  </si>
  <si>
    <t>Jokić</t>
  </si>
  <si>
    <t>F</t>
  </si>
  <si>
    <t>37</t>
  </si>
  <si>
    <t>Miloš</t>
  </si>
  <si>
    <t>Duborija</t>
  </si>
  <si>
    <t>38</t>
  </si>
  <si>
    <t>Branko</t>
  </si>
  <si>
    <t>Božović</t>
  </si>
  <si>
    <t>1</t>
  </si>
  <si>
    <t>2019</t>
  </si>
  <si>
    <t>Slavko</t>
  </si>
  <si>
    <t>Sošić</t>
  </si>
  <si>
    <t>2</t>
  </si>
  <si>
    <t>Adisa</t>
  </si>
  <si>
    <t>Slijepčević</t>
  </si>
  <si>
    <t>3</t>
  </si>
  <si>
    <t>Ognjen</t>
  </si>
  <si>
    <t>Barović</t>
  </si>
  <si>
    <t>4</t>
  </si>
  <si>
    <t>Časlav</t>
  </si>
  <si>
    <t>Bakić</t>
  </si>
  <si>
    <t>5</t>
  </si>
  <si>
    <t>Aleksandar</t>
  </si>
  <si>
    <t>Asanovski</t>
  </si>
  <si>
    <t>9</t>
  </si>
  <si>
    <t>Ljubica</t>
  </si>
  <si>
    <t>Raković</t>
  </si>
  <si>
    <t>12</t>
  </si>
  <si>
    <t>Dimitrije</t>
  </si>
  <si>
    <t>Radonjić</t>
  </si>
  <si>
    <t>13</t>
  </si>
  <si>
    <t>Katarina</t>
  </si>
  <si>
    <t>Bandović</t>
  </si>
  <si>
    <t>15</t>
  </si>
  <si>
    <t>Matija</t>
  </si>
  <si>
    <t>Šuković</t>
  </si>
  <si>
    <t>22</t>
  </si>
  <si>
    <t>Džefika</t>
  </si>
  <si>
    <t>Adrović</t>
  </si>
  <si>
    <t>23</t>
  </si>
  <si>
    <t>Jakša</t>
  </si>
  <si>
    <t>25</t>
  </si>
  <si>
    <t>David</t>
  </si>
  <si>
    <t>Komnenović</t>
  </si>
  <si>
    <t>27</t>
  </si>
  <si>
    <t>Anđela</t>
  </si>
  <si>
    <t>Vućić</t>
  </si>
  <si>
    <t>Snežana</t>
  </si>
  <si>
    <t>Zlatičanin</t>
  </si>
  <si>
    <t>Milena</t>
  </si>
  <si>
    <t>Radanović</t>
  </si>
  <si>
    <t>Vladimir</t>
  </si>
  <si>
    <t>Raonić</t>
  </si>
  <si>
    <t>Peruničić</t>
  </si>
  <si>
    <t>Mimoza</t>
  </si>
  <si>
    <t>Drešaj</t>
  </si>
  <si>
    <t>40</t>
  </si>
  <si>
    <t>Veselin</t>
  </si>
  <si>
    <t>Kontić</t>
  </si>
  <si>
    <t>20</t>
  </si>
  <si>
    <t>2018</t>
  </si>
  <si>
    <t>Robert</t>
  </si>
  <si>
    <t>Elezović</t>
  </si>
  <si>
    <t>21</t>
  </si>
  <si>
    <t>Vreteničić</t>
  </si>
  <si>
    <t>Milan</t>
  </si>
  <si>
    <t>Cvijović</t>
  </si>
  <si>
    <t>28</t>
  </si>
  <si>
    <t>Todorović</t>
  </si>
  <si>
    <t>30</t>
  </si>
  <si>
    <t>Ivona</t>
  </si>
  <si>
    <t>Radunović</t>
  </si>
  <si>
    <t>39</t>
  </si>
  <si>
    <t>Ćupić</t>
  </si>
  <si>
    <t>2017</t>
  </si>
  <si>
    <t>Aldin</t>
  </si>
  <si>
    <t>Dešić</t>
  </si>
  <si>
    <t>Đorđe</t>
  </si>
  <si>
    <t>Perović</t>
  </si>
  <si>
    <t>Luka</t>
  </si>
  <si>
    <t>Rakočević</t>
  </si>
  <si>
    <t>10</t>
  </si>
  <si>
    <t>Vuksan</t>
  </si>
  <si>
    <t>Vujošević</t>
  </si>
  <si>
    <t>Draško</t>
  </si>
  <si>
    <t>Damjanović</t>
  </si>
  <si>
    <t>26</t>
  </si>
  <si>
    <t>Belma</t>
  </si>
  <si>
    <t>Muratović</t>
  </si>
  <si>
    <t>31</t>
  </si>
  <si>
    <t>Pavle</t>
  </si>
  <si>
    <t>Ljumović</t>
  </si>
  <si>
    <t>Enis</t>
  </si>
  <si>
    <t>Ličina</t>
  </si>
  <si>
    <t>16</t>
  </si>
  <si>
    <t>2016</t>
  </si>
  <si>
    <t>Filip</t>
  </si>
  <si>
    <t>Raičević</t>
  </si>
  <si>
    <t>Rakonjac</t>
  </si>
  <si>
    <t>Teofilov</t>
  </si>
  <si>
    <t>Sofija</t>
  </si>
  <si>
    <t>Ostojić</t>
  </si>
  <si>
    <t>7</t>
  </si>
  <si>
    <t>2015</t>
  </si>
  <si>
    <t>Sara</t>
  </si>
  <si>
    <t>Milosavljević</t>
  </si>
  <si>
    <t>8</t>
  </si>
  <si>
    <t>Čelebić</t>
  </si>
  <si>
    <t>2014</t>
  </si>
  <si>
    <t>Igor</t>
  </si>
  <si>
    <t>Banović</t>
  </si>
  <si>
    <t>Nenad</t>
  </si>
  <si>
    <t>Aranitović</t>
  </si>
  <si>
    <t>Momir</t>
  </si>
  <si>
    <t>Đurković</t>
  </si>
  <si>
    <t>2012</t>
  </si>
  <si>
    <t>Ivan</t>
  </si>
  <si>
    <t>Krstić</t>
  </si>
  <si>
    <t>2011</t>
  </si>
  <si>
    <t>Željko</t>
  </si>
  <si>
    <t>Bujiša</t>
  </si>
  <si>
    <t>19</t>
  </si>
  <si>
    <t>2004</t>
  </si>
  <si>
    <t>Kljajević</t>
  </si>
  <si>
    <t>I zad</t>
  </si>
  <si>
    <t>II zad</t>
  </si>
  <si>
    <t>III zad</t>
  </si>
  <si>
    <t>IV zad</t>
  </si>
  <si>
    <t>POP ZAD I</t>
  </si>
  <si>
    <t>POP ZAD II</t>
  </si>
  <si>
    <t>POP ZAD III</t>
  </si>
  <si>
    <t>POP ZAD IV</t>
  </si>
  <si>
    <t>POP UKUPNO</t>
  </si>
  <si>
    <t>REZ</t>
  </si>
  <si>
    <t>I zad (25)</t>
  </si>
  <si>
    <t>II zad (10)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</si>
</sst>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2" fontId="1" numFmtId="0" xfId="0" applyAlignment="1" applyFont="1">
      <alignment vertical="bottom"/>
    </xf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2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2" numFmtId="4" xfId="0" applyAlignment="1" applyFont="1" applyNumberFormat="1">
      <alignment horizontal="center"/>
    </xf>
    <xf borderId="0" fillId="0" fontId="2" numFmtId="4" xfId="0" applyAlignment="1" applyFont="1" applyNumberForma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2" numFmtId="164" xfId="0" applyFont="1" applyNumberFormat="1"/>
    <xf borderId="0" fillId="0" fontId="3" numFmtId="4" xfId="0" applyAlignment="1" applyFont="1" applyNumberFormat="1">
      <alignment horizontal="center"/>
    </xf>
    <xf borderId="0" fillId="0" fontId="3" numFmtId="4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1" fillId="2" fontId="1" numFmtId="0" xfId="0" applyAlignment="1" applyBorder="1" applyFont="1">
      <alignment horizontal="center" shrinkToFit="0" wrapText="1"/>
    </xf>
    <xf borderId="0" fillId="0" fontId="2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13.29"/>
    <col customWidth="1" min="5" max="5" width="12.14"/>
    <col customWidth="1" min="6" max="6" width="15.29"/>
    <col customWidth="1" min="7" max="7" width="14.0"/>
    <col customWidth="1" min="8" max="8" width="10.57"/>
    <col customWidth="1" min="9" max="10" width="8.71"/>
    <col customWidth="1" min="11" max="11" width="10.71"/>
    <col customWidth="1" min="12" max="12" width="13.29"/>
    <col customWidth="1" min="13" max="13" width="15.29"/>
    <col customWidth="1" min="14" max="14" width="15.0"/>
    <col customWidth="1" min="15" max="15" width="19.86"/>
    <col customWidth="1" min="16" max="16" width="10.71"/>
    <col customWidth="1" min="17" max="17" width="10.57"/>
    <col customWidth="1" min="18" max="29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3"/>
    </row>
    <row r="2" ht="14.25" customHeight="1">
      <c r="A2" s="4" t="s">
        <v>17</v>
      </c>
      <c r="B2" s="4" t="s">
        <v>18</v>
      </c>
      <c r="C2" s="4" t="s">
        <v>19</v>
      </c>
      <c r="D2" s="4" t="s">
        <v>20</v>
      </c>
      <c r="E2" s="5">
        <f>'I kolokvijum'!O2</f>
        <v>0</v>
      </c>
      <c r="F2" s="5">
        <f>'II kolokvijum'!G2</f>
        <v>0</v>
      </c>
      <c r="G2" s="5"/>
      <c r="H2" s="6">
        <f t="shared" ref="H2:H53" si="1">E2+F2+G2</f>
        <v>0</v>
      </c>
      <c r="I2" s="6" t="str">
        <f t="shared" ref="I2:I53" si="2">IF(H2&gt;=90,"A",IF(H2&gt;=80,"B",IF(H2&gt;=70,"C",IF(H2&gt;=60,"D",IF(H2&gt;=50,"E","F")))))</f>
        <v>F</v>
      </c>
      <c r="J2" s="7"/>
      <c r="K2" s="7"/>
      <c r="L2" s="7"/>
      <c r="M2" s="7"/>
      <c r="N2" s="7"/>
      <c r="O2" s="7"/>
      <c r="P2" s="7"/>
      <c r="Q2" s="3"/>
      <c r="R2" s="3"/>
    </row>
    <row r="3" ht="14.25" customHeight="1">
      <c r="A3" s="4" t="s">
        <v>21</v>
      </c>
      <c r="B3" s="4" t="s">
        <v>18</v>
      </c>
      <c r="C3" s="4" t="s">
        <v>22</v>
      </c>
      <c r="D3" s="4" t="s">
        <v>23</v>
      </c>
      <c r="E3" s="5">
        <f>'I kolokvijum'!O3</f>
        <v>0</v>
      </c>
      <c r="F3" s="5">
        <f>'II kolokvijum'!G3</f>
        <v>0</v>
      </c>
      <c r="G3" s="5"/>
      <c r="H3" s="6">
        <f t="shared" si="1"/>
        <v>0</v>
      </c>
      <c r="I3" s="6" t="str">
        <f t="shared" si="2"/>
        <v>F</v>
      </c>
      <c r="J3" s="7"/>
      <c r="K3" s="7"/>
      <c r="L3" s="7"/>
      <c r="M3" s="7"/>
      <c r="N3" s="7"/>
      <c r="O3" s="7"/>
      <c r="P3" s="7"/>
      <c r="Q3" s="3"/>
      <c r="R3" s="3"/>
    </row>
    <row r="4" ht="14.25" customHeight="1">
      <c r="A4" s="4" t="s">
        <v>17</v>
      </c>
      <c r="B4" s="4" t="s">
        <v>24</v>
      </c>
      <c r="C4" s="4" t="s">
        <v>25</v>
      </c>
      <c r="D4" s="4" t="s">
        <v>26</v>
      </c>
      <c r="E4" s="5">
        <f>'I kolokvijum'!O4</f>
        <v>17</v>
      </c>
      <c r="F4" s="5">
        <f>'II kolokvijum'!G4</f>
        <v>33</v>
      </c>
      <c r="G4" s="5"/>
      <c r="H4" s="6">
        <f t="shared" si="1"/>
        <v>50</v>
      </c>
      <c r="I4" s="6" t="str">
        <f t="shared" si="2"/>
        <v>E</v>
      </c>
      <c r="J4" s="7"/>
      <c r="K4" s="7"/>
      <c r="L4" s="7"/>
      <c r="M4" s="7"/>
      <c r="N4" s="7"/>
      <c r="O4" s="7"/>
      <c r="P4" s="7"/>
      <c r="Q4" s="3"/>
      <c r="R4" s="3"/>
    </row>
    <row r="5" ht="14.25" customHeight="1">
      <c r="A5" s="4" t="s">
        <v>27</v>
      </c>
      <c r="B5" s="4" t="s">
        <v>24</v>
      </c>
      <c r="C5" s="4" t="s">
        <v>28</v>
      </c>
      <c r="D5" s="4" t="s">
        <v>29</v>
      </c>
      <c r="E5" s="5">
        <f>'I kolokvijum'!O5</f>
        <v>0</v>
      </c>
      <c r="F5" s="5">
        <f>'II kolokvijum'!G5</f>
        <v>0</v>
      </c>
      <c r="G5" s="5"/>
      <c r="H5" s="6">
        <f t="shared" si="1"/>
        <v>0</v>
      </c>
      <c r="I5" s="6" t="str">
        <f t="shared" si="2"/>
        <v>F</v>
      </c>
      <c r="J5" s="7"/>
      <c r="K5" s="7"/>
      <c r="L5" s="7"/>
      <c r="M5" s="7"/>
      <c r="N5" s="7"/>
      <c r="O5" s="7"/>
      <c r="P5" s="7"/>
      <c r="Q5" s="3"/>
      <c r="R5" s="3"/>
    </row>
    <row r="6" ht="14.25" customHeight="1">
      <c r="A6" s="4" t="s">
        <v>30</v>
      </c>
      <c r="B6" s="4" t="s">
        <v>24</v>
      </c>
      <c r="C6" s="4" t="s">
        <v>31</v>
      </c>
      <c r="D6" s="4" t="s">
        <v>32</v>
      </c>
      <c r="E6" s="5">
        <f>'I kolokvijum'!O6</f>
        <v>0</v>
      </c>
      <c r="F6" s="5">
        <f>'II kolokvijum'!G6</f>
        <v>0</v>
      </c>
      <c r="G6" s="5"/>
      <c r="H6" s="6">
        <f t="shared" si="1"/>
        <v>0</v>
      </c>
      <c r="I6" s="6" t="str">
        <f t="shared" si="2"/>
        <v>F</v>
      </c>
      <c r="J6" s="8">
        <v>4.0</v>
      </c>
      <c r="K6" s="7"/>
      <c r="L6" s="7"/>
      <c r="M6" s="8"/>
      <c r="N6" s="8"/>
      <c r="O6" s="8"/>
      <c r="P6" s="8">
        <v>4.0</v>
      </c>
      <c r="Q6" s="9" t="s">
        <v>33</v>
      </c>
      <c r="R6" s="3"/>
    </row>
    <row r="7" ht="14.25" customHeight="1">
      <c r="A7" s="4" t="s">
        <v>34</v>
      </c>
      <c r="B7" s="4" t="s">
        <v>24</v>
      </c>
      <c r="C7" s="4" t="s">
        <v>35</v>
      </c>
      <c r="D7" s="4" t="s">
        <v>36</v>
      </c>
      <c r="E7" s="5">
        <f>'I kolokvijum'!O7</f>
        <v>0</v>
      </c>
      <c r="F7" s="5">
        <f>'II kolokvijum'!G7</f>
        <v>0</v>
      </c>
      <c r="G7" s="5"/>
      <c r="H7" s="6">
        <f t="shared" si="1"/>
        <v>0</v>
      </c>
      <c r="I7" s="6" t="str">
        <f t="shared" si="2"/>
        <v>F</v>
      </c>
      <c r="J7" s="7"/>
      <c r="K7" s="7"/>
      <c r="L7" s="7"/>
      <c r="M7" s="7"/>
      <c r="N7" s="7"/>
      <c r="O7" s="7"/>
      <c r="P7" s="7"/>
      <c r="Q7" s="3"/>
      <c r="R7" s="3"/>
    </row>
    <row r="8" ht="14.25" customHeight="1">
      <c r="A8" s="4" t="s">
        <v>37</v>
      </c>
      <c r="B8" s="4" t="s">
        <v>24</v>
      </c>
      <c r="C8" s="4" t="s">
        <v>38</v>
      </c>
      <c r="D8" s="4" t="s">
        <v>39</v>
      </c>
      <c r="E8" s="5">
        <f>'I kolokvijum'!O8</f>
        <v>4</v>
      </c>
      <c r="F8" s="5">
        <f>'II kolokvijum'!G8</f>
        <v>22</v>
      </c>
      <c r="G8" s="5"/>
      <c r="H8" s="6">
        <f t="shared" si="1"/>
        <v>26</v>
      </c>
      <c r="I8" s="6" t="str">
        <f t="shared" si="2"/>
        <v>F</v>
      </c>
      <c r="J8" s="7"/>
      <c r="K8" s="7"/>
      <c r="L8" s="7"/>
      <c r="M8" s="7"/>
      <c r="N8" s="7"/>
      <c r="O8" s="7"/>
      <c r="P8" s="7"/>
      <c r="Q8" s="3"/>
      <c r="R8" s="3"/>
    </row>
    <row r="9" ht="14.25" customHeight="1">
      <c r="A9" s="4" t="s">
        <v>40</v>
      </c>
      <c r="B9" s="4" t="s">
        <v>41</v>
      </c>
      <c r="C9" s="4" t="s">
        <v>42</v>
      </c>
      <c r="D9" s="4" t="s">
        <v>43</v>
      </c>
      <c r="E9" s="5">
        <f>'I kolokvijum'!O9</f>
        <v>25</v>
      </c>
      <c r="F9" s="5">
        <f>'II kolokvijum'!G9</f>
        <v>30</v>
      </c>
      <c r="G9" s="5"/>
      <c r="H9" s="6">
        <f t="shared" si="1"/>
        <v>55</v>
      </c>
      <c r="I9" s="6" t="str">
        <f t="shared" si="2"/>
        <v>E</v>
      </c>
      <c r="J9" s="7"/>
      <c r="K9" s="7"/>
      <c r="L9" s="7"/>
      <c r="M9" s="7"/>
      <c r="N9" s="7"/>
      <c r="O9" s="7"/>
      <c r="P9" s="7"/>
      <c r="Q9" s="3"/>
      <c r="R9" s="3"/>
    </row>
    <row r="10" ht="14.25" customHeight="1">
      <c r="A10" s="4" t="s">
        <v>44</v>
      </c>
      <c r="B10" s="4" t="s">
        <v>41</v>
      </c>
      <c r="C10" s="4" t="s">
        <v>45</v>
      </c>
      <c r="D10" s="4" t="s">
        <v>46</v>
      </c>
      <c r="E10" s="5">
        <f>'I kolokvijum'!O10</f>
        <v>4</v>
      </c>
      <c r="F10" s="5">
        <f>'II kolokvijum'!G10</f>
        <v>0</v>
      </c>
      <c r="G10" s="5"/>
      <c r="H10" s="6">
        <f t="shared" si="1"/>
        <v>4</v>
      </c>
      <c r="I10" s="6" t="str">
        <f t="shared" si="2"/>
        <v>F</v>
      </c>
      <c r="J10" s="7"/>
      <c r="K10" s="7"/>
      <c r="L10" s="7"/>
      <c r="M10" s="7"/>
      <c r="N10" s="7"/>
      <c r="O10" s="7"/>
      <c r="P10" s="7"/>
      <c r="Q10" s="3"/>
      <c r="R10" s="3"/>
    </row>
    <row r="11" ht="14.25" customHeight="1">
      <c r="A11" s="4" t="s">
        <v>47</v>
      </c>
      <c r="B11" s="4" t="s">
        <v>41</v>
      </c>
      <c r="C11" s="4" t="s">
        <v>48</v>
      </c>
      <c r="D11" s="4" t="s">
        <v>49</v>
      </c>
      <c r="E11" s="5">
        <f>'I kolokvijum'!O11</f>
        <v>35</v>
      </c>
      <c r="F11" s="5">
        <f>'II kolokvijum'!G11</f>
        <v>35</v>
      </c>
      <c r="G11" s="5"/>
      <c r="H11" s="6">
        <f t="shared" si="1"/>
        <v>70</v>
      </c>
      <c r="I11" s="6" t="str">
        <f t="shared" si="2"/>
        <v>C</v>
      </c>
      <c r="J11" s="7"/>
      <c r="K11" s="7"/>
      <c r="L11" s="7"/>
      <c r="M11" s="7"/>
      <c r="N11" s="7"/>
      <c r="O11" s="7"/>
      <c r="P11" s="7"/>
      <c r="Q11" s="3"/>
      <c r="R11" s="3"/>
    </row>
    <row r="12" ht="14.25" customHeight="1">
      <c r="A12" s="4" t="s">
        <v>50</v>
      </c>
      <c r="B12" s="4" t="s">
        <v>41</v>
      </c>
      <c r="C12" s="4" t="s">
        <v>51</v>
      </c>
      <c r="D12" s="4" t="s">
        <v>52</v>
      </c>
      <c r="E12" s="5">
        <f>'I kolokvijum'!O12</f>
        <v>22.5</v>
      </c>
      <c r="F12" s="5">
        <f>'II kolokvijum'!G12</f>
        <v>25</v>
      </c>
      <c r="G12" s="5"/>
      <c r="H12" s="6">
        <f t="shared" si="1"/>
        <v>47.5</v>
      </c>
      <c r="I12" s="6" t="str">
        <f t="shared" si="2"/>
        <v>F</v>
      </c>
      <c r="J12" s="7"/>
      <c r="K12" s="7"/>
      <c r="L12" s="7"/>
      <c r="M12" s="7"/>
      <c r="N12" s="7"/>
      <c r="O12" s="7"/>
      <c r="P12" s="7"/>
      <c r="Q12" s="3"/>
      <c r="R12" s="3"/>
    </row>
    <row r="13" ht="14.25" customHeight="1">
      <c r="A13" s="4" t="s">
        <v>53</v>
      </c>
      <c r="B13" s="4" t="s">
        <v>41</v>
      </c>
      <c r="C13" s="4" t="s">
        <v>54</v>
      </c>
      <c r="D13" s="4" t="s">
        <v>55</v>
      </c>
      <c r="E13" s="5">
        <f>'I kolokvijum'!O13</f>
        <v>27</v>
      </c>
      <c r="F13" s="5">
        <f>'II kolokvijum'!G13</f>
        <v>32</v>
      </c>
      <c r="G13" s="5"/>
      <c r="H13" s="6">
        <f t="shared" si="1"/>
        <v>59</v>
      </c>
      <c r="I13" s="6" t="str">
        <f t="shared" si="2"/>
        <v>E</v>
      </c>
      <c r="J13" s="7"/>
      <c r="K13" s="7"/>
      <c r="L13" s="7"/>
      <c r="M13" s="7"/>
      <c r="N13" s="7"/>
      <c r="O13" s="7"/>
      <c r="P13" s="7"/>
      <c r="Q13" s="3"/>
      <c r="R13" s="3"/>
    </row>
    <row r="14" ht="14.25" customHeight="1">
      <c r="A14" s="4" t="s">
        <v>56</v>
      </c>
      <c r="B14" s="4" t="s">
        <v>41</v>
      </c>
      <c r="C14" s="4" t="s">
        <v>57</v>
      </c>
      <c r="D14" s="4" t="s">
        <v>58</v>
      </c>
      <c r="E14" s="5">
        <f>'I kolokvijum'!O14</f>
        <v>10</v>
      </c>
      <c r="F14" s="5">
        <f>'II kolokvijum'!G14</f>
        <v>22</v>
      </c>
      <c r="G14" s="5"/>
      <c r="H14" s="6">
        <f t="shared" si="1"/>
        <v>32</v>
      </c>
      <c r="I14" s="6" t="str">
        <f t="shared" si="2"/>
        <v>F</v>
      </c>
      <c r="J14" s="7"/>
      <c r="K14" s="7"/>
      <c r="L14" s="7"/>
      <c r="M14" s="7"/>
      <c r="N14" s="7"/>
      <c r="O14" s="7"/>
      <c r="P14" s="7"/>
      <c r="Q14" s="3"/>
      <c r="R14" s="3"/>
    </row>
    <row r="15" ht="14.25" customHeight="1">
      <c r="A15" s="4" t="s">
        <v>59</v>
      </c>
      <c r="B15" s="4" t="s">
        <v>41</v>
      </c>
      <c r="C15" s="4" t="s">
        <v>60</v>
      </c>
      <c r="D15" s="4" t="s">
        <v>61</v>
      </c>
      <c r="E15" s="5">
        <f>'I kolokvijum'!O15</f>
        <v>0</v>
      </c>
      <c r="F15" s="5">
        <f>'II kolokvijum'!G15</f>
        <v>0</v>
      </c>
      <c r="G15" s="5"/>
      <c r="H15" s="6">
        <f t="shared" si="1"/>
        <v>0</v>
      </c>
      <c r="I15" s="6" t="str">
        <f t="shared" si="2"/>
        <v>F</v>
      </c>
      <c r="J15" s="7"/>
      <c r="K15" s="7"/>
      <c r="L15" s="7"/>
      <c r="M15" s="7"/>
      <c r="N15" s="7"/>
      <c r="O15" s="7"/>
      <c r="P15" s="7"/>
      <c r="Q15" s="3"/>
      <c r="R15" s="3"/>
    </row>
    <row r="16" ht="14.25" customHeight="1">
      <c r="A16" s="4" t="s">
        <v>62</v>
      </c>
      <c r="B16" s="4" t="s">
        <v>41</v>
      </c>
      <c r="C16" s="4" t="s">
        <v>63</v>
      </c>
      <c r="D16" s="4" t="s">
        <v>64</v>
      </c>
      <c r="E16" s="5">
        <f>'I kolokvijum'!O16</f>
        <v>12.5</v>
      </c>
      <c r="F16" s="5">
        <f>'II kolokvijum'!G16</f>
        <v>8</v>
      </c>
      <c r="G16" s="5"/>
      <c r="H16" s="6">
        <f t="shared" si="1"/>
        <v>20.5</v>
      </c>
      <c r="I16" s="6" t="str">
        <f t="shared" si="2"/>
        <v>F</v>
      </c>
      <c r="J16" s="7"/>
      <c r="K16" s="7"/>
      <c r="L16" s="7"/>
      <c r="M16" s="7"/>
      <c r="N16" s="7"/>
      <c r="O16" s="7"/>
      <c r="P16" s="7"/>
      <c r="Q16" s="3"/>
      <c r="R16" s="3"/>
    </row>
    <row r="17" ht="14.25" customHeight="1">
      <c r="A17" s="4" t="s">
        <v>65</v>
      </c>
      <c r="B17" s="4" t="s">
        <v>41</v>
      </c>
      <c r="C17" s="4" t="s">
        <v>66</v>
      </c>
      <c r="D17" s="4" t="s">
        <v>67</v>
      </c>
      <c r="E17" s="5">
        <f>'I kolokvijum'!O17</f>
        <v>24.5</v>
      </c>
      <c r="F17" s="5">
        <f>'II kolokvijum'!G17</f>
        <v>29</v>
      </c>
      <c r="G17" s="5"/>
      <c r="H17" s="6">
        <f t="shared" si="1"/>
        <v>53.5</v>
      </c>
      <c r="I17" s="6" t="str">
        <f t="shared" si="2"/>
        <v>E</v>
      </c>
      <c r="J17" s="7"/>
      <c r="K17" s="7"/>
      <c r="L17" s="7"/>
      <c r="M17" s="7"/>
      <c r="N17" s="7"/>
      <c r="O17" s="7"/>
      <c r="P17" s="7"/>
      <c r="Q17" s="3"/>
      <c r="R17" s="3"/>
    </row>
    <row r="18" ht="14.25" customHeight="1">
      <c r="A18" s="4" t="s">
        <v>68</v>
      </c>
      <c r="B18" s="4" t="s">
        <v>41</v>
      </c>
      <c r="C18" s="4" t="s">
        <v>69</v>
      </c>
      <c r="D18" s="4" t="s">
        <v>70</v>
      </c>
      <c r="E18" s="5">
        <f>'I kolokvijum'!O18</f>
        <v>0</v>
      </c>
      <c r="F18" s="5">
        <f>'II kolokvijum'!G18</f>
        <v>0</v>
      </c>
      <c r="G18" s="5"/>
      <c r="H18" s="6">
        <f t="shared" si="1"/>
        <v>0</v>
      </c>
      <c r="I18" s="6" t="str">
        <f t="shared" si="2"/>
        <v>F</v>
      </c>
      <c r="J18" s="7"/>
      <c r="K18" s="7"/>
      <c r="L18" s="7"/>
      <c r="M18" s="7"/>
      <c r="N18" s="8">
        <v>0.0</v>
      </c>
      <c r="O18" s="7"/>
      <c r="P18" s="7"/>
      <c r="Q18" s="3"/>
      <c r="R18" s="3"/>
    </row>
    <row r="19" ht="14.25" customHeight="1">
      <c r="A19" s="4" t="s">
        <v>71</v>
      </c>
      <c r="B19" s="4" t="s">
        <v>41</v>
      </c>
      <c r="C19" s="4" t="s">
        <v>72</v>
      </c>
      <c r="D19" s="4" t="s">
        <v>20</v>
      </c>
      <c r="E19" s="5">
        <f>'I kolokvijum'!O19</f>
        <v>0</v>
      </c>
      <c r="F19" s="5">
        <f>'II kolokvijum'!G19</f>
        <v>0</v>
      </c>
      <c r="G19" s="5"/>
      <c r="H19" s="6">
        <f t="shared" si="1"/>
        <v>0</v>
      </c>
      <c r="I19" s="6" t="str">
        <f t="shared" si="2"/>
        <v>F</v>
      </c>
      <c r="J19" s="7"/>
      <c r="K19" s="7"/>
      <c r="L19" s="7"/>
      <c r="M19" s="7"/>
      <c r="N19" s="7"/>
      <c r="O19" s="7"/>
      <c r="P19" s="7"/>
      <c r="Q19" s="3"/>
      <c r="R19" s="3"/>
    </row>
    <row r="20" ht="14.25" customHeight="1">
      <c r="A20" s="4" t="s">
        <v>73</v>
      </c>
      <c r="B20" s="4" t="s">
        <v>41</v>
      </c>
      <c r="C20" s="4" t="s">
        <v>74</v>
      </c>
      <c r="D20" s="4" t="s">
        <v>75</v>
      </c>
      <c r="E20" s="5">
        <f>'I kolokvijum'!O20</f>
        <v>23.5</v>
      </c>
      <c r="F20" s="5">
        <f>'II kolokvijum'!G20</f>
        <v>22</v>
      </c>
      <c r="G20" s="5"/>
      <c r="H20" s="6">
        <f t="shared" si="1"/>
        <v>45.5</v>
      </c>
      <c r="I20" s="6" t="str">
        <f t="shared" si="2"/>
        <v>F</v>
      </c>
      <c r="J20" s="7"/>
      <c r="K20" s="7"/>
      <c r="L20" s="7"/>
      <c r="M20" s="7"/>
      <c r="N20" s="7"/>
      <c r="O20" s="7"/>
      <c r="P20" s="7"/>
      <c r="Q20" s="3"/>
      <c r="R20" s="3"/>
    </row>
    <row r="21" ht="14.25" customHeight="1">
      <c r="A21" s="4" t="s">
        <v>76</v>
      </c>
      <c r="B21" s="4" t="s">
        <v>41</v>
      </c>
      <c r="C21" s="4" t="s">
        <v>77</v>
      </c>
      <c r="D21" s="4" t="s">
        <v>78</v>
      </c>
      <c r="E21" s="5">
        <f>'I kolokvijum'!O21</f>
        <v>10</v>
      </c>
      <c r="F21" s="5">
        <f>'II kolokvijum'!G21</f>
        <v>5</v>
      </c>
      <c r="G21" s="5"/>
      <c r="H21" s="6">
        <f t="shared" si="1"/>
        <v>15</v>
      </c>
      <c r="I21" s="6" t="str">
        <f t="shared" si="2"/>
        <v>F</v>
      </c>
      <c r="J21" s="7"/>
      <c r="K21" s="7"/>
      <c r="L21" s="7"/>
      <c r="M21" s="7"/>
      <c r="N21" s="7"/>
      <c r="O21" s="7"/>
      <c r="P21" s="7"/>
      <c r="Q21" s="3"/>
      <c r="R21" s="3"/>
    </row>
    <row r="22" ht="14.25" customHeight="1">
      <c r="A22" s="4" t="s">
        <v>17</v>
      </c>
      <c r="B22" s="4" t="s">
        <v>41</v>
      </c>
      <c r="C22" s="4" t="s">
        <v>79</v>
      </c>
      <c r="D22" s="4" t="s">
        <v>80</v>
      </c>
      <c r="E22" s="5">
        <f>'I kolokvijum'!O22</f>
        <v>3</v>
      </c>
      <c r="F22" s="5">
        <f>'II kolokvijum'!G22</f>
        <v>0</v>
      </c>
      <c r="G22" s="5"/>
      <c r="H22" s="6">
        <f t="shared" si="1"/>
        <v>3</v>
      </c>
      <c r="I22" s="6" t="str">
        <f t="shared" si="2"/>
        <v>F</v>
      </c>
      <c r="J22" s="8">
        <v>3.0</v>
      </c>
      <c r="K22" s="8">
        <v>10.0</v>
      </c>
      <c r="L22" s="8">
        <v>0.0</v>
      </c>
      <c r="M22" s="8">
        <v>10.0</v>
      </c>
      <c r="N22" s="8"/>
      <c r="O22" s="8">
        <v>0.0</v>
      </c>
      <c r="P22" s="8">
        <v>13.0</v>
      </c>
      <c r="Q22" s="9" t="s">
        <v>33</v>
      </c>
      <c r="R22" s="3"/>
    </row>
    <row r="23" ht="14.25" customHeight="1">
      <c r="A23" s="4" t="s">
        <v>21</v>
      </c>
      <c r="B23" s="4" t="s">
        <v>41</v>
      </c>
      <c r="C23" s="4" t="s">
        <v>81</v>
      </c>
      <c r="D23" s="4" t="s">
        <v>82</v>
      </c>
      <c r="E23" s="5">
        <f>'I kolokvijum'!O23</f>
        <v>0</v>
      </c>
      <c r="F23" s="5">
        <f>'II kolokvijum'!G23</f>
        <v>0</v>
      </c>
      <c r="G23" s="5"/>
      <c r="H23" s="6">
        <f t="shared" si="1"/>
        <v>0</v>
      </c>
      <c r="I23" s="6" t="str">
        <f t="shared" si="2"/>
        <v>F</v>
      </c>
      <c r="J23" s="8">
        <v>5.0</v>
      </c>
      <c r="K23" s="7"/>
      <c r="L23" s="8">
        <v>0.0</v>
      </c>
      <c r="M23" s="8">
        <v>11.0</v>
      </c>
      <c r="N23" s="8">
        <v>0.0</v>
      </c>
      <c r="O23" s="8">
        <v>0.0</v>
      </c>
      <c r="P23" s="8">
        <v>5.0</v>
      </c>
      <c r="Q23" s="9" t="s">
        <v>33</v>
      </c>
      <c r="R23" s="3"/>
    </row>
    <row r="24" ht="14.25" customHeight="1">
      <c r="A24" s="4" t="s">
        <v>27</v>
      </c>
      <c r="B24" s="4" t="s">
        <v>41</v>
      </c>
      <c r="C24" s="4" t="s">
        <v>83</v>
      </c>
      <c r="D24" s="4" t="s">
        <v>84</v>
      </c>
      <c r="E24" s="5">
        <f>'I kolokvijum'!O24</f>
        <v>0</v>
      </c>
      <c r="F24" s="5">
        <f>'II kolokvijum'!G24</f>
        <v>0</v>
      </c>
      <c r="G24" s="5"/>
      <c r="H24" s="6">
        <f t="shared" si="1"/>
        <v>0</v>
      </c>
      <c r="I24" s="6" t="str">
        <f t="shared" si="2"/>
        <v>F</v>
      </c>
      <c r="J24" s="7"/>
      <c r="K24" s="7"/>
      <c r="L24" s="7"/>
      <c r="M24" s="7"/>
      <c r="N24" s="7"/>
      <c r="O24" s="7"/>
      <c r="P24" s="7"/>
      <c r="Q24" s="3"/>
      <c r="R24" s="3"/>
    </row>
    <row r="25" ht="14.25" customHeight="1">
      <c r="A25" s="4" t="s">
        <v>30</v>
      </c>
      <c r="B25" s="4" t="s">
        <v>41</v>
      </c>
      <c r="C25" s="4" t="s">
        <v>19</v>
      </c>
      <c r="D25" s="4" t="s">
        <v>85</v>
      </c>
      <c r="E25" s="5">
        <f>'I kolokvijum'!O25</f>
        <v>0</v>
      </c>
      <c r="F25" s="5">
        <f>'II kolokvijum'!G25</f>
        <v>0</v>
      </c>
      <c r="G25" s="5"/>
      <c r="H25" s="6">
        <f t="shared" si="1"/>
        <v>0</v>
      </c>
      <c r="I25" s="6" t="str">
        <f t="shared" si="2"/>
        <v>F</v>
      </c>
      <c r="J25" s="7"/>
      <c r="K25" s="7"/>
      <c r="L25" s="7"/>
      <c r="M25" s="7"/>
      <c r="N25" s="7"/>
      <c r="O25" s="7"/>
      <c r="P25" s="7"/>
      <c r="Q25" s="3"/>
      <c r="R25" s="3"/>
    </row>
    <row r="26" ht="14.25" customHeight="1">
      <c r="A26" s="4" t="s">
        <v>37</v>
      </c>
      <c r="B26" s="4" t="s">
        <v>41</v>
      </c>
      <c r="C26" s="4" t="s">
        <v>86</v>
      </c>
      <c r="D26" s="4" t="s">
        <v>87</v>
      </c>
      <c r="E26" s="5">
        <f>'I kolokvijum'!O26</f>
        <v>0</v>
      </c>
      <c r="F26" s="5">
        <f>'II kolokvijum'!G26</f>
        <v>0</v>
      </c>
      <c r="G26" s="5"/>
      <c r="H26" s="6">
        <f t="shared" si="1"/>
        <v>0</v>
      </c>
      <c r="I26" s="6" t="str">
        <f t="shared" si="2"/>
        <v>F</v>
      </c>
      <c r="J26" s="8">
        <v>0.0</v>
      </c>
      <c r="K26" s="8">
        <v>0.0</v>
      </c>
      <c r="L26" s="7"/>
      <c r="M26" s="8">
        <v>0.0</v>
      </c>
      <c r="N26" s="8">
        <v>0.0</v>
      </c>
      <c r="O26" s="8">
        <v>0.0</v>
      </c>
      <c r="P26" s="8">
        <v>0.0</v>
      </c>
      <c r="Q26" s="9" t="s">
        <v>33</v>
      </c>
      <c r="R26" s="3"/>
    </row>
    <row r="27" ht="14.25" customHeight="1">
      <c r="A27" s="4" t="s">
        <v>88</v>
      </c>
      <c r="B27" s="4" t="s">
        <v>41</v>
      </c>
      <c r="C27" s="4" t="s">
        <v>89</v>
      </c>
      <c r="D27" s="4" t="s">
        <v>90</v>
      </c>
      <c r="E27" s="5">
        <f>'I kolokvijum'!O27</f>
        <v>0</v>
      </c>
      <c r="F27" s="5">
        <f>'II kolokvijum'!G27</f>
        <v>0</v>
      </c>
      <c r="G27" s="5"/>
      <c r="H27" s="6">
        <f t="shared" si="1"/>
        <v>0</v>
      </c>
      <c r="I27" s="6" t="str">
        <f t="shared" si="2"/>
        <v>F</v>
      </c>
      <c r="J27" s="7"/>
      <c r="K27" s="7"/>
      <c r="L27" s="7"/>
      <c r="M27" s="7"/>
      <c r="N27" s="7"/>
      <c r="O27" s="7"/>
      <c r="P27" s="7"/>
      <c r="Q27" s="3"/>
      <c r="R27" s="3"/>
    </row>
    <row r="28" ht="14.25" customHeight="1">
      <c r="A28" s="4" t="s">
        <v>91</v>
      </c>
      <c r="B28" s="4" t="s">
        <v>92</v>
      </c>
      <c r="C28" s="4" t="s">
        <v>93</v>
      </c>
      <c r="D28" s="4" t="s">
        <v>94</v>
      </c>
      <c r="E28" s="5">
        <f>'I kolokvijum'!O28</f>
        <v>2</v>
      </c>
      <c r="F28" s="5">
        <f>'II kolokvijum'!G28</f>
        <v>22</v>
      </c>
      <c r="G28" s="10"/>
      <c r="H28" s="6">
        <f t="shared" si="1"/>
        <v>24</v>
      </c>
      <c r="I28" s="6" t="str">
        <f t="shared" si="2"/>
        <v>F</v>
      </c>
      <c r="J28" s="11"/>
      <c r="K28" s="11"/>
      <c r="L28" s="11"/>
      <c r="M28" s="12">
        <v>7.0</v>
      </c>
      <c r="N28" s="11"/>
      <c r="O28" s="11"/>
      <c r="P28" s="11"/>
      <c r="Q28" s="13"/>
    </row>
    <row r="29" ht="14.25" customHeight="1">
      <c r="A29" s="4" t="s">
        <v>95</v>
      </c>
      <c r="B29" s="4" t="s">
        <v>92</v>
      </c>
      <c r="C29" s="4" t="s">
        <v>22</v>
      </c>
      <c r="D29" s="4" t="s">
        <v>96</v>
      </c>
      <c r="E29" s="5">
        <f>'I kolokvijum'!O29</f>
        <v>0</v>
      </c>
      <c r="F29" s="5">
        <f>'II kolokvijum'!G29</f>
        <v>0</v>
      </c>
      <c r="G29" s="10"/>
      <c r="H29" s="6">
        <f t="shared" si="1"/>
        <v>0</v>
      </c>
      <c r="I29" s="6" t="str">
        <f t="shared" si="2"/>
        <v>F</v>
      </c>
      <c r="J29" s="11"/>
      <c r="K29" s="11"/>
      <c r="L29" s="11"/>
      <c r="M29" s="11"/>
      <c r="N29" s="11"/>
      <c r="O29" s="11"/>
      <c r="P29" s="11"/>
      <c r="Q29" s="13"/>
    </row>
    <row r="30" ht="14.25" customHeight="1">
      <c r="A30" s="4" t="s">
        <v>73</v>
      </c>
      <c r="B30" s="4" t="s">
        <v>92</v>
      </c>
      <c r="C30" s="4" t="s">
        <v>97</v>
      </c>
      <c r="D30" s="4" t="s">
        <v>98</v>
      </c>
      <c r="E30" s="5">
        <f>'I kolokvijum'!O30</f>
        <v>22.5</v>
      </c>
      <c r="F30" s="5">
        <f>'II kolokvijum'!G30</f>
        <v>22</v>
      </c>
      <c r="G30" s="10"/>
      <c r="H30" s="6">
        <f t="shared" si="1"/>
        <v>44.5</v>
      </c>
      <c r="I30" s="6" t="str">
        <f t="shared" si="2"/>
        <v>F</v>
      </c>
      <c r="J30" s="11"/>
      <c r="K30" s="11"/>
      <c r="L30" s="11"/>
      <c r="M30" s="11"/>
      <c r="N30" s="11"/>
      <c r="O30" s="11"/>
      <c r="P30" s="11"/>
      <c r="Q30" s="13"/>
    </row>
    <row r="31" ht="14.25" customHeight="1">
      <c r="A31" s="4" t="s">
        <v>99</v>
      </c>
      <c r="B31" s="4" t="s">
        <v>92</v>
      </c>
      <c r="C31" s="4" t="s">
        <v>19</v>
      </c>
      <c r="D31" s="4" t="s">
        <v>100</v>
      </c>
      <c r="E31" s="5">
        <f>'I kolokvijum'!O31</f>
        <v>0</v>
      </c>
      <c r="F31" s="5">
        <f>'II kolokvijum'!G31</f>
        <v>0</v>
      </c>
      <c r="G31" s="10"/>
      <c r="H31" s="6">
        <f t="shared" si="1"/>
        <v>0</v>
      </c>
      <c r="I31" s="6" t="str">
        <f t="shared" si="2"/>
        <v>F</v>
      </c>
      <c r="J31" s="11"/>
      <c r="K31" s="11"/>
      <c r="L31" s="11"/>
      <c r="M31" s="11"/>
      <c r="N31" s="11"/>
      <c r="O31" s="11"/>
      <c r="P31" s="11"/>
      <c r="Q31" s="13"/>
    </row>
    <row r="32" ht="14.25" customHeight="1">
      <c r="A32" s="4" t="s">
        <v>101</v>
      </c>
      <c r="B32" s="4" t="s">
        <v>92</v>
      </c>
      <c r="C32" s="4" t="s">
        <v>102</v>
      </c>
      <c r="D32" s="4" t="s">
        <v>103</v>
      </c>
      <c r="E32" s="5">
        <f>'I kolokvijum'!O32</f>
        <v>0</v>
      </c>
      <c r="F32" s="5">
        <f>'II kolokvijum'!G32</f>
        <v>0</v>
      </c>
      <c r="G32" s="10"/>
      <c r="H32" s="6">
        <f t="shared" si="1"/>
        <v>0</v>
      </c>
      <c r="I32" s="6" t="str">
        <f t="shared" si="2"/>
        <v>F</v>
      </c>
      <c r="J32" s="11"/>
      <c r="K32" s="11"/>
      <c r="L32" s="11"/>
      <c r="M32" s="11"/>
      <c r="N32" s="11"/>
      <c r="O32" s="11"/>
      <c r="P32" s="11"/>
      <c r="Q32" s="13"/>
    </row>
    <row r="33" ht="14.25" customHeight="1">
      <c r="A33" s="4" t="s">
        <v>104</v>
      </c>
      <c r="B33" s="4" t="s">
        <v>92</v>
      </c>
      <c r="C33" s="4" t="s">
        <v>35</v>
      </c>
      <c r="D33" s="4" t="s">
        <v>105</v>
      </c>
      <c r="E33" s="5">
        <f>'I kolokvijum'!O33</f>
        <v>0</v>
      </c>
      <c r="F33" s="5">
        <f>'II kolokvijum'!G33</f>
        <v>0</v>
      </c>
      <c r="G33" s="10"/>
      <c r="H33" s="6">
        <f t="shared" si="1"/>
        <v>0</v>
      </c>
      <c r="I33" s="6" t="str">
        <f t="shared" si="2"/>
        <v>F</v>
      </c>
      <c r="J33" s="11"/>
      <c r="K33" s="11"/>
      <c r="L33" s="11"/>
      <c r="M33" s="11"/>
      <c r="N33" s="11"/>
      <c r="O33" s="11"/>
      <c r="P33" s="11"/>
      <c r="Q33" s="13"/>
    </row>
    <row r="34" ht="14.25" customHeight="1">
      <c r="A34" s="4" t="s">
        <v>40</v>
      </c>
      <c r="B34" s="4" t="s">
        <v>106</v>
      </c>
      <c r="C34" s="4" t="s">
        <v>107</v>
      </c>
      <c r="D34" s="4" t="s">
        <v>108</v>
      </c>
      <c r="E34" s="5">
        <f>'I kolokvijum'!O34</f>
        <v>0</v>
      </c>
      <c r="F34" s="5">
        <f>'II kolokvijum'!G34</f>
        <v>0</v>
      </c>
      <c r="G34" s="10"/>
      <c r="H34" s="6">
        <f t="shared" si="1"/>
        <v>0</v>
      </c>
      <c r="I34" s="6" t="str">
        <f t="shared" si="2"/>
        <v>F</v>
      </c>
      <c r="J34" s="11"/>
      <c r="K34" s="11"/>
      <c r="L34" s="11"/>
      <c r="M34" s="11"/>
      <c r="N34" s="11"/>
      <c r="O34" s="11"/>
      <c r="P34" s="11"/>
      <c r="Q34" s="13"/>
    </row>
    <row r="35" ht="14.25" customHeight="1">
      <c r="A35" s="4" t="s">
        <v>47</v>
      </c>
      <c r="B35" s="4" t="s">
        <v>106</v>
      </c>
      <c r="C35" s="4" t="s">
        <v>109</v>
      </c>
      <c r="D35" s="4" t="s">
        <v>110</v>
      </c>
      <c r="E35" s="5">
        <f>'I kolokvijum'!O35</f>
        <v>2.5</v>
      </c>
      <c r="F35" s="5">
        <f>'II kolokvijum'!G35</f>
        <v>15</v>
      </c>
      <c r="G35" s="10"/>
      <c r="H35" s="6">
        <f t="shared" si="1"/>
        <v>17.5</v>
      </c>
      <c r="I35" s="6" t="str">
        <f t="shared" si="2"/>
        <v>F</v>
      </c>
      <c r="J35" s="11"/>
      <c r="K35" s="11"/>
      <c r="L35" s="11"/>
      <c r="M35" s="11"/>
      <c r="N35" s="11"/>
      <c r="O35" s="11"/>
      <c r="P35" s="11"/>
      <c r="Q35" s="13"/>
    </row>
    <row r="36" ht="14.25" customHeight="1">
      <c r="A36" s="4" t="s">
        <v>50</v>
      </c>
      <c r="B36" s="4" t="s">
        <v>106</v>
      </c>
      <c r="C36" s="4" t="s">
        <v>111</v>
      </c>
      <c r="D36" s="4" t="s">
        <v>112</v>
      </c>
      <c r="E36" s="5">
        <f>'I kolokvijum'!O36</f>
        <v>0</v>
      </c>
      <c r="F36" s="5">
        <f>'II kolokvijum'!G36</f>
        <v>16</v>
      </c>
      <c r="G36" s="10"/>
      <c r="H36" s="6">
        <f t="shared" si="1"/>
        <v>16</v>
      </c>
      <c r="I36" s="6" t="str">
        <f t="shared" si="2"/>
        <v>F</v>
      </c>
      <c r="J36" s="11"/>
      <c r="K36" s="11"/>
      <c r="L36" s="11"/>
      <c r="M36" s="11"/>
      <c r="N36" s="11"/>
      <c r="O36" s="11"/>
      <c r="P36" s="11"/>
      <c r="Q36" s="13"/>
    </row>
    <row r="37" ht="14.25" customHeight="1">
      <c r="A37" s="4" t="s">
        <v>113</v>
      </c>
      <c r="B37" s="4" t="s">
        <v>106</v>
      </c>
      <c r="C37" s="4" t="s">
        <v>114</v>
      </c>
      <c r="D37" s="4" t="s">
        <v>115</v>
      </c>
      <c r="E37" s="5">
        <f>'I kolokvijum'!O37</f>
        <v>0</v>
      </c>
      <c r="F37" s="5">
        <f>'II kolokvijum'!G37</f>
        <v>0</v>
      </c>
      <c r="G37" s="10"/>
      <c r="H37" s="6">
        <f t="shared" si="1"/>
        <v>0</v>
      </c>
      <c r="I37" s="6" t="str">
        <f t="shared" si="2"/>
        <v>F</v>
      </c>
      <c r="J37" s="11"/>
      <c r="K37" s="11"/>
      <c r="L37" s="11"/>
      <c r="M37" s="11"/>
      <c r="N37" s="11"/>
      <c r="O37" s="11"/>
      <c r="P37" s="11"/>
      <c r="Q37" s="13"/>
    </row>
    <row r="38" ht="14.25" customHeight="1">
      <c r="A38" s="4" t="s">
        <v>65</v>
      </c>
      <c r="B38" s="4" t="s">
        <v>106</v>
      </c>
      <c r="C38" s="4" t="s">
        <v>116</v>
      </c>
      <c r="D38" s="4" t="s">
        <v>117</v>
      </c>
      <c r="E38" s="5">
        <f>'I kolokvijum'!O38</f>
        <v>11</v>
      </c>
      <c r="F38" s="5">
        <f>'II kolokvijum'!G38</f>
        <v>22</v>
      </c>
      <c r="G38" s="10"/>
      <c r="H38" s="6">
        <f t="shared" si="1"/>
        <v>33</v>
      </c>
      <c r="I38" s="6" t="str">
        <f t="shared" si="2"/>
        <v>F</v>
      </c>
      <c r="J38" s="11"/>
      <c r="K38" s="11"/>
      <c r="L38" s="11"/>
      <c r="M38" s="11"/>
      <c r="N38" s="11"/>
      <c r="O38" s="11"/>
      <c r="P38" s="11"/>
      <c r="Q38" s="13"/>
    </row>
    <row r="39" ht="14.25" customHeight="1">
      <c r="A39" s="4" t="s">
        <v>118</v>
      </c>
      <c r="B39" s="4" t="s">
        <v>106</v>
      </c>
      <c r="C39" s="4" t="s">
        <v>119</v>
      </c>
      <c r="D39" s="4" t="s">
        <v>120</v>
      </c>
      <c r="E39" s="5">
        <f>'I kolokvijum'!O39</f>
        <v>12</v>
      </c>
      <c r="F39" s="5">
        <f>'II kolokvijum'!G39</f>
        <v>0</v>
      </c>
      <c r="G39" s="10"/>
      <c r="H39" s="6">
        <f t="shared" si="1"/>
        <v>12</v>
      </c>
      <c r="I39" s="6" t="str">
        <f t="shared" si="2"/>
        <v>F</v>
      </c>
      <c r="J39" s="11"/>
      <c r="K39" s="11"/>
      <c r="L39" s="11"/>
      <c r="M39" s="11"/>
      <c r="N39" s="12">
        <v>0.0</v>
      </c>
      <c r="O39" s="12">
        <v>0.0</v>
      </c>
      <c r="P39" s="12">
        <v>0.0</v>
      </c>
      <c r="Q39" s="14" t="s">
        <v>33</v>
      </c>
    </row>
    <row r="40" ht="14.25" customHeight="1">
      <c r="A40" s="4" t="s">
        <v>121</v>
      </c>
      <c r="B40" s="4" t="s">
        <v>106</v>
      </c>
      <c r="C40" s="4" t="s">
        <v>122</v>
      </c>
      <c r="D40" s="4" t="s">
        <v>123</v>
      </c>
      <c r="E40" s="5">
        <f>'I kolokvijum'!O40</f>
        <v>0</v>
      </c>
      <c r="F40" s="5">
        <f>'II kolokvijum'!G40</f>
        <v>0</v>
      </c>
      <c r="G40" s="10"/>
      <c r="H40" s="6">
        <f t="shared" si="1"/>
        <v>0</v>
      </c>
      <c r="I40" s="6" t="str">
        <f t="shared" si="2"/>
        <v>F</v>
      </c>
      <c r="J40" s="11"/>
      <c r="K40" s="11"/>
      <c r="L40" s="11"/>
      <c r="M40" s="11"/>
      <c r="N40" s="11"/>
      <c r="O40" s="11"/>
      <c r="P40" s="11"/>
      <c r="Q40" s="13"/>
    </row>
    <row r="41" ht="14.25" customHeight="1">
      <c r="A41" s="4" t="s">
        <v>37</v>
      </c>
      <c r="B41" s="4" t="s">
        <v>106</v>
      </c>
      <c r="C41" s="4" t="s">
        <v>124</v>
      </c>
      <c r="D41" s="4" t="s">
        <v>125</v>
      </c>
      <c r="E41" s="5">
        <f>'I kolokvijum'!O41</f>
        <v>0</v>
      </c>
      <c r="F41" s="5">
        <f>'II kolokvijum'!G41</f>
        <v>0</v>
      </c>
      <c r="G41" s="10"/>
      <c r="H41" s="6">
        <f t="shared" si="1"/>
        <v>0</v>
      </c>
      <c r="I41" s="6" t="str">
        <f t="shared" si="2"/>
        <v>F</v>
      </c>
      <c r="J41" s="12">
        <v>2.0</v>
      </c>
      <c r="K41" s="11"/>
      <c r="L41" s="11"/>
      <c r="M41" s="12"/>
      <c r="N41" s="12"/>
      <c r="O41" s="12"/>
      <c r="P41" s="12">
        <v>2.0</v>
      </c>
      <c r="Q41" s="14" t="s">
        <v>33</v>
      </c>
    </row>
    <row r="42" ht="14.25" customHeight="1">
      <c r="A42" s="4" t="s">
        <v>126</v>
      </c>
      <c r="B42" s="4" t="s">
        <v>127</v>
      </c>
      <c r="C42" s="4" t="s">
        <v>128</v>
      </c>
      <c r="D42" s="4" t="s">
        <v>129</v>
      </c>
      <c r="E42" s="5">
        <f>'I kolokvijum'!O42</f>
        <v>0</v>
      </c>
      <c r="F42" s="5">
        <f>'II kolokvijum'!G42</f>
        <v>0</v>
      </c>
      <c r="G42" s="10"/>
      <c r="H42" s="6">
        <f t="shared" si="1"/>
        <v>0</v>
      </c>
      <c r="I42" s="6" t="str">
        <f t="shared" si="2"/>
        <v>F</v>
      </c>
      <c r="J42" s="11"/>
      <c r="K42" s="11"/>
      <c r="L42" s="11"/>
      <c r="M42" s="11"/>
      <c r="N42" s="11"/>
      <c r="O42" s="11"/>
      <c r="P42" s="11"/>
      <c r="Q42" s="13"/>
    </row>
    <row r="43" ht="14.25" customHeight="1">
      <c r="A43" s="4" t="s">
        <v>30</v>
      </c>
      <c r="B43" s="4" t="s">
        <v>127</v>
      </c>
      <c r="C43" s="4" t="s">
        <v>19</v>
      </c>
      <c r="D43" s="4" t="s">
        <v>130</v>
      </c>
      <c r="E43" s="5">
        <f>'I kolokvijum'!O43</f>
        <v>0</v>
      </c>
      <c r="F43" s="5">
        <f>'II kolokvijum'!G43</f>
        <v>0</v>
      </c>
      <c r="G43" s="10"/>
      <c r="H43" s="6">
        <f t="shared" si="1"/>
        <v>0</v>
      </c>
      <c r="I43" s="6" t="str">
        <f t="shared" si="2"/>
        <v>F</v>
      </c>
      <c r="J43" s="11"/>
      <c r="K43" s="11"/>
      <c r="L43" s="11"/>
      <c r="M43" s="11"/>
      <c r="N43" s="11"/>
      <c r="O43" s="11"/>
      <c r="P43" s="11"/>
      <c r="Q43" s="13"/>
    </row>
    <row r="44" ht="14.25" customHeight="1">
      <c r="A44" s="4" t="s">
        <v>104</v>
      </c>
      <c r="B44" s="4" t="s">
        <v>127</v>
      </c>
      <c r="C44" s="4" t="s">
        <v>38</v>
      </c>
      <c r="D44" s="4" t="s">
        <v>131</v>
      </c>
      <c r="E44" s="5">
        <f>'I kolokvijum'!O44</f>
        <v>0</v>
      </c>
      <c r="F44" s="5">
        <f>'II kolokvijum'!G44</f>
        <v>0</v>
      </c>
      <c r="G44" s="10"/>
      <c r="H44" s="6">
        <f t="shared" si="1"/>
        <v>0</v>
      </c>
      <c r="I44" s="6" t="str">
        <f t="shared" si="2"/>
        <v>F</v>
      </c>
      <c r="J44" s="11"/>
      <c r="K44" s="11"/>
      <c r="L44" s="11"/>
      <c r="M44" s="11"/>
      <c r="N44" s="11"/>
      <c r="O44" s="11"/>
      <c r="P44" s="11"/>
      <c r="Q44" s="13"/>
    </row>
    <row r="45" ht="14.25" customHeight="1">
      <c r="A45" s="4" t="s">
        <v>88</v>
      </c>
      <c r="B45" s="4" t="s">
        <v>127</v>
      </c>
      <c r="C45" s="4" t="s">
        <v>132</v>
      </c>
      <c r="D45" s="4" t="s">
        <v>133</v>
      </c>
      <c r="E45" s="5">
        <f>'I kolokvijum'!O45</f>
        <v>0</v>
      </c>
      <c r="F45" s="5">
        <f>'II kolokvijum'!G45</f>
        <v>0</v>
      </c>
      <c r="G45" s="10"/>
      <c r="H45" s="6">
        <f t="shared" si="1"/>
        <v>0</v>
      </c>
      <c r="I45" s="6" t="str">
        <f t="shared" si="2"/>
        <v>F</v>
      </c>
      <c r="J45" s="12">
        <v>3.0</v>
      </c>
      <c r="K45" s="11"/>
      <c r="L45" s="11"/>
      <c r="M45" s="12">
        <v>14.0</v>
      </c>
      <c r="N45" s="12">
        <v>0.0</v>
      </c>
      <c r="O45" s="12">
        <v>0.0</v>
      </c>
      <c r="P45" s="12">
        <v>3.0</v>
      </c>
      <c r="Q45" s="14" t="s">
        <v>33</v>
      </c>
    </row>
    <row r="46" ht="14.25" customHeight="1">
      <c r="A46" s="4" t="s">
        <v>134</v>
      </c>
      <c r="B46" s="4" t="s">
        <v>135</v>
      </c>
      <c r="C46" s="4" t="s">
        <v>136</v>
      </c>
      <c r="D46" s="4" t="s">
        <v>137</v>
      </c>
      <c r="E46" s="5">
        <f>'I kolokvijum'!O46</f>
        <v>0</v>
      </c>
      <c r="F46" s="5">
        <f>'II kolokvijum'!G46</f>
        <v>0</v>
      </c>
      <c r="G46" s="10"/>
      <c r="H46" s="6">
        <f t="shared" si="1"/>
        <v>0</v>
      </c>
      <c r="I46" s="6" t="str">
        <f t="shared" si="2"/>
        <v>F</v>
      </c>
      <c r="J46" s="11"/>
      <c r="K46" s="11"/>
      <c r="L46" s="11"/>
      <c r="M46" s="11"/>
      <c r="N46" s="11"/>
      <c r="O46" s="11"/>
      <c r="P46" s="11"/>
      <c r="Q46" s="13"/>
    </row>
    <row r="47" ht="14.25" customHeight="1">
      <c r="A47" s="4" t="s">
        <v>138</v>
      </c>
      <c r="B47" s="4" t="s">
        <v>135</v>
      </c>
      <c r="C47" s="4" t="s">
        <v>111</v>
      </c>
      <c r="D47" s="4" t="s">
        <v>139</v>
      </c>
      <c r="E47" s="5">
        <f>'I kolokvijum'!O47</f>
        <v>0</v>
      </c>
      <c r="F47" s="5">
        <f>'II kolokvijum'!G47</f>
        <v>0</v>
      </c>
      <c r="G47" s="10"/>
      <c r="H47" s="6">
        <f t="shared" si="1"/>
        <v>0</v>
      </c>
      <c r="I47" s="6" t="str">
        <f t="shared" si="2"/>
        <v>F</v>
      </c>
      <c r="J47" s="11"/>
      <c r="K47" s="11"/>
      <c r="L47" s="11"/>
      <c r="M47" s="11"/>
      <c r="N47" s="11"/>
      <c r="O47" s="11"/>
      <c r="P47" s="11"/>
      <c r="Q47" s="13"/>
    </row>
    <row r="48" ht="14.25" customHeight="1">
      <c r="A48" s="4" t="s">
        <v>40</v>
      </c>
      <c r="B48" s="4" t="s">
        <v>140</v>
      </c>
      <c r="C48" s="4" t="s">
        <v>141</v>
      </c>
      <c r="D48" s="4" t="s">
        <v>142</v>
      </c>
      <c r="E48" s="5">
        <f>'I kolokvijum'!O48</f>
        <v>4</v>
      </c>
      <c r="F48" s="5">
        <f>'II kolokvijum'!G48</f>
        <v>0</v>
      </c>
      <c r="G48" s="10"/>
      <c r="H48" s="6">
        <f t="shared" si="1"/>
        <v>4</v>
      </c>
      <c r="I48" s="6" t="str">
        <f t="shared" si="2"/>
        <v>F</v>
      </c>
      <c r="J48" s="11"/>
      <c r="K48" s="11"/>
      <c r="L48" s="11"/>
      <c r="M48" s="11"/>
      <c r="N48" s="11"/>
      <c r="O48" s="11"/>
      <c r="P48" s="11"/>
      <c r="Q48" s="13"/>
    </row>
    <row r="49" ht="14.25" customHeight="1">
      <c r="A49" s="4" t="s">
        <v>34</v>
      </c>
      <c r="B49" s="4" t="s">
        <v>140</v>
      </c>
      <c r="C49" s="4" t="s">
        <v>143</v>
      </c>
      <c r="D49" s="4" t="s">
        <v>144</v>
      </c>
      <c r="E49" s="5">
        <f>'I kolokvijum'!O49</f>
        <v>5.5</v>
      </c>
      <c r="F49" s="5">
        <f>'II kolokvijum'!G49</f>
        <v>0</v>
      </c>
      <c r="G49" s="10"/>
      <c r="H49" s="6">
        <f t="shared" si="1"/>
        <v>5.5</v>
      </c>
      <c r="I49" s="6" t="str">
        <f t="shared" si="2"/>
        <v>F</v>
      </c>
      <c r="J49" s="11"/>
      <c r="K49" s="11"/>
      <c r="L49" s="11"/>
      <c r="M49" s="11"/>
      <c r="N49" s="11"/>
      <c r="O49" s="11"/>
      <c r="P49" s="11"/>
      <c r="Q49" s="13"/>
    </row>
    <row r="50" ht="14.25" customHeight="1">
      <c r="A50" s="4" t="s">
        <v>104</v>
      </c>
      <c r="B50" s="4" t="s">
        <v>140</v>
      </c>
      <c r="C50" s="4" t="s">
        <v>145</v>
      </c>
      <c r="D50" s="4" t="s">
        <v>146</v>
      </c>
      <c r="E50" s="5">
        <f>'I kolokvijum'!O50</f>
        <v>0</v>
      </c>
      <c r="F50" s="5">
        <f>'II kolokvijum'!G50</f>
        <v>0</v>
      </c>
      <c r="G50" s="10"/>
      <c r="H50" s="6">
        <f t="shared" si="1"/>
        <v>0</v>
      </c>
      <c r="I50" s="6" t="str">
        <f t="shared" si="2"/>
        <v>F</v>
      </c>
      <c r="J50" s="11"/>
      <c r="K50" s="11"/>
      <c r="L50" s="11"/>
      <c r="M50" s="11"/>
      <c r="N50" s="11"/>
      <c r="O50" s="11"/>
      <c r="P50" s="11"/>
      <c r="Q50" s="13"/>
    </row>
    <row r="51" ht="14.25" customHeight="1">
      <c r="A51" s="4" t="s">
        <v>113</v>
      </c>
      <c r="B51" s="4" t="s">
        <v>147</v>
      </c>
      <c r="C51" s="4" t="s">
        <v>148</v>
      </c>
      <c r="D51" s="4" t="s">
        <v>149</v>
      </c>
      <c r="E51" s="5">
        <f>'I kolokvijum'!O51</f>
        <v>5</v>
      </c>
      <c r="F51" s="5">
        <f>'II kolokvijum'!G51</f>
        <v>0</v>
      </c>
      <c r="G51" s="10"/>
      <c r="H51" s="6">
        <f t="shared" si="1"/>
        <v>5</v>
      </c>
      <c r="I51" s="6" t="str">
        <f t="shared" si="2"/>
        <v>F</v>
      </c>
      <c r="J51" s="12">
        <v>5.0</v>
      </c>
      <c r="K51" s="12">
        <v>0.0</v>
      </c>
      <c r="L51" s="11"/>
      <c r="M51" s="12"/>
      <c r="N51" s="12"/>
      <c r="O51" s="12"/>
      <c r="P51" s="12">
        <v>5.0</v>
      </c>
      <c r="Q51" s="14" t="s">
        <v>33</v>
      </c>
    </row>
    <row r="52" ht="14.25" customHeight="1">
      <c r="A52" s="4" t="s">
        <v>40</v>
      </c>
      <c r="B52" s="4" t="s">
        <v>150</v>
      </c>
      <c r="C52" s="4" t="s">
        <v>151</v>
      </c>
      <c r="D52" s="4" t="s">
        <v>152</v>
      </c>
      <c r="E52" s="5">
        <f>'I kolokvijum'!O52</f>
        <v>0</v>
      </c>
      <c r="F52" s="5">
        <f>'II kolokvijum'!G52</f>
        <v>0</v>
      </c>
      <c r="G52" s="10"/>
      <c r="H52" s="6">
        <f t="shared" si="1"/>
        <v>0</v>
      </c>
      <c r="I52" s="6" t="str">
        <f t="shared" si="2"/>
        <v>F</v>
      </c>
      <c r="J52" s="11"/>
      <c r="K52" s="11"/>
      <c r="L52" s="11"/>
      <c r="M52" s="11"/>
      <c r="N52" s="11"/>
      <c r="O52" s="11"/>
      <c r="P52" s="11"/>
      <c r="Q52" s="13"/>
    </row>
    <row r="53" ht="14.25" customHeight="1">
      <c r="A53" s="4" t="s">
        <v>153</v>
      </c>
      <c r="B53" s="4" t="s">
        <v>154</v>
      </c>
      <c r="C53" s="4" t="s">
        <v>83</v>
      </c>
      <c r="D53" s="4" t="s">
        <v>155</v>
      </c>
      <c r="E53" s="5">
        <f>'I kolokvijum'!O53</f>
        <v>0</v>
      </c>
      <c r="F53" s="5">
        <f>'II kolokvijum'!G53</f>
        <v>0</v>
      </c>
      <c r="G53" s="10"/>
      <c r="H53" s="6">
        <f t="shared" si="1"/>
        <v>0</v>
      </c>
      <c r="I53" s="6" t="str">
        <f t="shared" si="2"/>
        <v>F</v>
      </c>
      <c r="J53" s="11"/>
      <c r="K53" s="11"/>
      <c r="L53" s="11"/>
      <c r="M53" s="11"/>
      <c r="N53" s="11"/>
      <c r="O53" s="11"/>
      <c r="P53" s="11"/>
      <c r="Q53" s="13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6.0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156</v>
      </c>
      <c r="F1" s="1" t="s">
        <v>157</v>
      </c>
      <c r="G1" s="1" t="s">
        <v>158</v>
      </c>
      <c r="H1" s="1" t="s">
        <v>159</v>
      </c>
      <c r="I1" s="1" t="s">
        <v>7</v>
      </c>
      <c r="J1" s="15" t="s">
        <v>160</v>
      </c>
      <c r="K1" s="15" t="s">
        <v>161</v>
      </c>
      <c r="L1" s="15" t="s">
        <v>162</v>
      </c>
      <c r="M1" s="15" t="s">
        <v>163</v>
      </c>
      <c r="N1" s="15" t="s">
        <v>164</v>
      </c>
      <c r="O1" s="15" t="s">
        <v>165</v>
      </c>
    </row>
    <row r="2" ht="14.25" customHeight="1">
      <c r="A2" s="4" t="s">
        <v>17</v>
      </c>
      <c r="B2" s="4" t="s">
        <v>18</v>
      </c>
      <c r="C2" s="4" t="s">
        <v>19</v>
      </c>
      <c r="D2" s="4" t="s">
        <v>20</v>
      </c>
      <c r="E2" s="5"/>
      <c r="F2" s="5"/>
      <c r="G2" s="5"/>
      <c r="H2" s="5"/>
      <c r="I2" s="6">
        <f t="shared" ref="I2:I53" si="1">(E2+F2+G2+H2)</f>
        <v>0</v>
      </c>
      <c r="J2" s="16"/>
      <c r="K2" s="16"/>
      <c r="L2" s="16"/>
      <c r="M2" s="16"/>
      <c r="N2" s="3">
        <f t="shared" ref="N2:N53" si="2">(J2+K2+L2+M2)</f>
        <v>0</v>
      </c>
      <c r="O2" s="3">
        <f t="shared" ref="O2:O47" si="3">IF(N2 &gt; 0, N2, I2)</f>
        <v>0</v>
      </c>
    </row>
    <row r="3" ht="14.25" customHeight="1">
      <c r="A3" s="4" t="s">
        <v>21</v>
      </c>
      <c r="B3" s="4" t="s">
        <v>18</v>
      </c>
      <c r="C3" s="4" t="s">
        <v>22</v>
      </c>
      <c r="D3" s="4" t="s">
        <v>23</v>
      </c>
      <c r="E3" s="5">
        <v>0.0</v>
      </c>
      <c r="F3" s="5">
        <v>0.0</v>
      </c>
      <c r="G3" s="5">
        <v>0.0</v>
      </c>
      <c r="H3" s="5">
        <v>0.0</v>
      </c>
      <c r="I3" s="6">
        <f t="shared" si="1"/>
        <v>0</v>
      </c>
      <c r="J3" s="16"/>
      <c r="K3" s="16"/>
      <c r="L3" s="16"/>
      <c r="M3" s="16"/>
      <c r="N3" s="3">
        <f t="shared" si="2"/>
        <v>0</v>
      </c>
      <c r="O3" s="3">
        <f t="shared" si="3"/>
        <v>0</v>
      </c>
    </row>
    <row r="4" ht="14.25" customHeight="1">
      <c r="A4" s="4" t="s">
        <v>17</v>
      </c>
      <c r="B4" s="4" t="s">
        <v>24</v>
      </c>
      <c r="C4" s="4" t="s">
        <v>25</v>
      </c>
      <c r="D4" s="4" t="s">
        <v>26</v>
      </c>
      <c r="E4" s="5">
        <v>10.0</v>
      </c>
      <c r="F4" s="5">
        <v>7.0</v>
      </c>
      <c r="G4" s="5">
        <v>0.0</v>
      </c>
      <c r="H4" s="5">
        <v>0.0</v>
      </c>
      <c r="I4" s="6">
        <f t="shared" si="1"/>
        <v>17</v>
      </c>
      <c r="J4" s="16"/>
      <c r="K4" s="16"/>
      <c r="L4" s="16"/>
      <c r="M4" s="16"/>
      <c r="N4" s="3">
        <f t="shared" si="2"/>
        <v>0</v>
      </c>
      <c r="O4" s="3">
        <f t="shared" si="3"/>
        <v>17</v>
      </c>
    </row>
    <row r="5" ht="14.25" customHeight="1">
      <c r="A5" s="4" t="s">
        <v>27</v>
      </c>
      <c r="B5" s="4" t="s">
        <v>24</v>
      </c>
      <c r="C5" s="4" t="s">
        <v>28</v>
      </c>
      <c r="D5" s="4" t="s">
        <v>29</v>
      </c>
      <c r="E5" s="5">
        <v>0.0</v>
      </c>
      <c r="F5" s="5">
        <v>0.0</v>
      </c>
      <c r="G5" s="5">
        <v>0.0</v>
      </c>
      <c r="H5" s="5">
        <v>0.0</v>
      </c>
      <c r="I5" s="6">
        <f t="shared" si="1"/>
        <v>0</v>
      </c>
      <c r="J5" s="16"/>
      <c r="K5" s="16"/>
      <c r="L5" s="16"/>
      <c r="M5" s="16"/>
      <c r="N5" s="3">
        <f t="shared" si="2"/>
        <v>0</v>
      </c>
      <c r="O5" s="3">
        <f t="shared" si="3"/>
        <v>0</v>
      </c>
    </row>
    <row r="6" ht="14.25" customHeight="1">
      <c r="A6" s="4" t="s">
        <v>30</v>
      </c>
      <c r="B6" s="4" t="s">
        <v>24</v>
      </c>
      <c r="C6" s="4" t="s">
        <v>31</v>
      </c>
      <c r="D6" s="4" t="s">
        <v>32</v>
      </c>
      <c r="E6" s="5"/>
      <c r="F6" s="5"/>
      <c r="G6" s="5"/>
      <c r="H6" s="5"/>
      <c r="I6" s="6">
        <f t="shared" si="1"/>
        <v>0</v>
      </c>
      <c r="J6" s="16"/>
      <c r="K6" s="16"/>
      <c r="L6" s="16"/>
      <c r="M6" s="16"/>
      <c r="N6" s="3">
        <f t="shared" si="2"/>
        <v>0</v>
      </c>
      <c r="O6" s="3">
        <f t="shared" si="3"/>
        <v>0</v>
      </c>
    </row>
    <row r="7" ht="14.25" customHeight="1">
      <c r="A7" s="4" t="s">
        <v>34</v>
      </c>
      <c r="B7" s="4" t="s">
        <v>24</v>
      </c>
      <c r="C7" s="4" t="s">
        <v>35</v>
      </c>
      <c r="D7" s="4" t="s">
        <v>36</v>
      </c>
      <c r="E7" s="5"/>
      <c r="F7" s="5"/>
      <c r="G7" s="5"/>
      <c r="H7" s="5"/>
      <c r="I7" s="6">
        <f t="shared" si="1"/>
        <v>0</v>
      </c>
      <c r="J7" s="16"/>
      <c r="K7" s="16"/>
      <c r="L7" s="16"/>
      <c r="M7" s="16"/>
      <c r="N7" s="3">
        <f t="shared" si="2"/>
        <v>0</v>
      </c>
      <c r="O7" s="3">
        <f t="shared" si="3"/>
        <v>0</v>
      </c>
    </row>
    <row r="8" ht="14.25" customHeight="1">
      <c r="A8" s="4" t="s">
        <v>37</v>
      </c>
      <c r="B8" s="4" t="s">
        <v>24</v>
      </c>
      <c r="C8" s="4" t="s">
        <v>38</v>
      </c>
      <c r="D8" s="4" t="s">
        <v>39</v>
      </c>
      <c r="E8" s="5"/>
      <c r="F8" s="5"/>
      <c r="G8" s="5"/>
      <c r="H8" s="5"/>
      <c r="I8" s="6">
        <f t="shared" si="1"/>
        <v>0</v>
      </c>
      <c r="J8" s="16">
        <v>2.0</v>
      </c>
      <c r="K8" s="16">
        <v>2.0</v>
      </c>
      <c r="L8" s="16">
        <v>0.0</v>
      </c>
      <c r="M8" s="16">
        <v>0.0</v>
      </c>
      <c r="N8" s="3">
        <f t="shared" si="2"/>
        <v>4</v>
      </c>
      <c r="O8" s="3">
        <f t="shared" si="3"/>
        <v>4</v>
      </c>
    </row>
    <row r="9" ht="14.25" customHeight="1">
      <c r="A9" s="4" t="s">
        <v>40</v>
      </c>
      <c r="B9" s="4" t="s">
        <v>41</v>
      </c>
      <c r="C9" s="4" t="s">
        <v>42</v>
      </c>
      <c r="D9" s="4" t="s">
        <v>43</v>
      </c>
      <c r="E9" s="5">
        <v>5.0</v>
      </c>
      <c r="F9" s="5">
        <v>10.0</v>
      </c>
      <c r="G9" s="5">
        <v>5.0</v>
      </c>
      <c r="H9" s="5">
        <v>5.0</v>
      </c>
      <c r="I9" s="6">
        <f t="shared" si="1"/>
        <v>25</v>
      </c>
      <c r="J9" s="16"/>
      <c r="K9" s="16"/>
      <c r="L9" s="16"/>
      <c r="M9" s="16"/>
      <c r="N9" s="3">
        <f t="shared" si="2"/>
        <v>0</v>
      </c>
      <c r="O9" s="3">
        <f t="shared" si="3"/>
        <v>25</v>
      </c>
    </row>
    <row r="10" ht="14.25" customHeight="1">
      <c r="A10" s="4" t="s">
        <v>44</v>
      </c>
      <c r="B10" s="4" t="s">
        <v>41</v>
      </c>
      <c r="C10" s="4" t="s">
        <v>45</v>
      </c>
      <c r="D10" s="4" t="s">
        <v>46</v>
      </c>
      <c r="E10" s="5">
        <v>3.0</v>
      </c>
      <c r="F10" s="5">
        <v>0.0</v>
      </c>
      <c r="G10" s="5">
        <v>0.0</v>
      </c>
      <c r="H10" s="5">
        <v>1.0</v>
      </c>
      <c r="I10" s="6">
        <f t="shared" si="1"/>
        <v>4</v>
      </c>
      <c r="J10" s="16"/>
      <c r="K10" s="16"/>
      <c r="L10" s="16"/>
      <c r="M10" s="16"/>
      <c r="N10" s="3">
        <f t="shared" si="2"/>
        <v>0</v>
      </c>
      <c r="O10" s="3">
        <f t="shared" si="3"/>
        <v>4</v>
      </c>
    </row>
    <row r="11" ht="14.25" customHeight="1">
      <c r="A11" s="4" t="s">
        <v>47</v>
      </c>
      <c r="B11" s="4" t="s">
        <v>41</v>
      </c>
      <c r="C11" s="4" t="s">
        <v>48</v>
      </c>
      <c r="D11" s="4" t="s">
        <v>49</v>
      </c>
      <c r="E11" s="5">
        <v>10.0</v>
      </c>
      <c r="F11" s="5">
        <v>10.0</v>
      </c>
      <c r="G11" s="5">
        <v>10.0</v>
      </c>
      <c r="H11" s="5">
        <v>5.0</v>
      </c>
      <c r="I11" s="6">
        <f t="shared" si="1"/>
        <v>35</v>
      </c>
      <c r="J11" s="16"/>
      <c r="K11" s="16"/>
      <c r="L11" s="16"/>
      <c r="M11" s="16"/>
      <c r="N11" s="3">
        <f t="shared" si="2"/>
        <v>0</v>
      </c>
      <c r="O11" s="3">
        <f t="shared" si="3"/>
        <v>35</v>
      </c>
    </row>
    <row r="12" ht="14.25" customHeight="1">
      <c r="A12" s="4" t="s">
        <v>50</v>
      </c>
      <c r="B12" s="4" t="s">
        <v>41</v>
      </c>
      <c r="C12" s="4" t="s">
        <v>51</v>
      </c>
      <c r="D12" s="4" t="s">
        <v>52</v>
      </c>
      <c r="E12" s="5">
        <v>2.5</v>
      </c>
      <c r="F12" s="5">
        <v>10.0</v>
      </c>
      <c r="G12" s="5">
        <v>5.0</v>
      </c>
      <c r="H12" s="5">
        <v>5.0</v>
      </c>
      <c r="I12" s="6">
        <f t="shared" si="1"/>
        <v>22.5</v>
      </c>
      <c r="J12" s="16"/>
      <c r="K12" s="16"/>
      <c r="L12" s="16"/>
      <c r="M12" s="16"/>
      <c r="N12" s="3">
        <f t="shared" si="2"/>
        <v>0</v>
      </c>
      <c r="O12" s="3">
        <f t="shared" si="3"/>
        <v>22.5</v>
      </c>
    </row>
    <row r="13" ht="14.25" customHeight="1">
      <c r="A13" s="4" t="s">
        <v>53</v>
      </c>
      <c r="B13" s="4" t="s">
        <v>41</v>
      </c>
      <c r="C13" s="4" t="s">
        <v>54</v>
      </c>
      <c r="D13" s="4" t="s">
        <v>55</v>
      </c>
      <c r="E13" s="5">
        <v>10.0</v>
      </c>
      <c r="F13" s="5">
        <v>7.0</v>
      </c>
      <c r="G13" s="5">
        <v>10.0</v>
      </c>
      <c r="H13" s="5">
        <v>0.0</v>
      </c>
      <c r="I13" s="6">
        <f t="shared" si="1"/>
        <v>27</v>
      </c>
      <c r="J13" s="16"/>
      <c r="K13" s="16"/>
      <c r="L13" s="16"/>
      <c r="M13" s="16"/>
      <c r="N13" s="3">
        <f t="shared" si="2"/>
        <v>0</v>
      </c>
      <c r="O13" s="3">
        <f t="shared" si="3"/>
        <v>27</v>
      </c>
    </row>
    <row r="14" ht="14.25" customHeight="1">
      <c r="A14" s="4" t="s">
        <v>56</v>
      </c>
      <c r="B14" s="4" t="s">
        <v>41</v>
      </c>
      <c r="C14" s="4" t="s">
        <v>57</v>
      </c>
      <c r="D14" s="4" t="s">
        <v>58</v>
      </c>
      <c r="E14" s="5">
        <v>2.5</v>
      </c>
      <c r="F14" s="5">
        <v>0.0</v>
      </c>
      <c r="G14" s="5">
        <v>0.0</v>
      </c>
      <c r="H14" s="5">
        <v>0.0</v>
      </c>
      <c r="I14" s="6">
        <f t="shared" si="1"/>
        <v>2.5</v>
      </c>
      <c r="J14" s="16">
        <v>5.0</v>
      </c>
      <c r="K14" s="16">
        <v>3.0</v>
      </c>
      <c r="L14" s="16">
        <v>2.0</v>
      </c>
      <c r="M14" s="16">
        <v>0.0</v>
      </c>
      <c r="N14" s="3">
        <f t="shared" si="2"/>
        <v>10</v>
      </c>
      <c r="O14" s="3">
        <f t="shared" si="3"/>
        <v>10</v>
      </c>
    </row>
    <row r="15" ht="14.25" customHeight="1">
      <c r="A15" s="4" t="s">
        <v>59</v>
      </c>
      <c r="B15" s="4" t="s">
        <v>41</v>
      </c>
      <c r="C15" s="4" t="s">
        <v>60</v>
      </c>
      <c r="D15" s="4" t="s">
        <v>61</v>
      </c>
      <c r="E15" s="5"/>
      <c r="F15" s="5"/>
      <c r="G15" s="5"/>
      <c r="H15" s="5"/>
      <c r="I15" s="6">
        <f t="shared" si="1"/>
        <v>0</v>
      </c>
      <c r="J15" s="16"/>
      <c r="K15" s="16"/>
      <c r="L15" s="16"/>
      <c r="M15" s="16"/>
      <c r="N15" s="3">
        <f t="shared" si="2"/>
        <v>0</v>
      </c>
      <c r="O15" s="3">
        <f t="shared" si="3"/>
        <v>0</v>
      </c>
    </row>
    <row r="16" ht="14.25" customHeight="1">
      <c r="A16" s="4" t="s">
        <v>62</v>
      </c>
      <c r="B16" s="4" t="s">
        <v>41</v>
      </c>
      <c r="C16" s="4" t="s">
        <v>63</v>
      </c>
      <c r="D16" s="4" t="s">
        <v>64</v>
      </c>
      <c r="E16" s="5">
        <v>7.5</v>
      </c>
      <c r="F16" s="5">
        <v>0.0</v>
      </c>
      <c r="G16" s="5">
        <v>0.0</v>
      </c>
      <c r="H16" s="5">
        <v>0.0</v>
      </c>
      <c r="I16" s="6">
        <f t="shared" si="1"/>
        <v>7.5</v>
      </c>
      <c r="J16" s="16">
        <v>7.5</v>
      </c>
      <c r="K16" s="16">
        <v>0.0</v>
      </c>
      <c r="L16" s="16">
        <v>0.0</v>
      </c>
      <c r="M16" s="16">
        <v>5.0</v>
      </c>
      <c r="N16" s="3">
        <f t="shared" si="2"/>
        <v>12.5</v>
      </c>
      <c r="O16" s="3">
        <f t="shared" si="3"/>
        <v>12.5</v>
      </c>
    </row>
    <row r="17" ht="14.25" customHeight="1">
      <c r="A17" s="4" t="s">
        <v>65</v>
      </c>
      <c r="B17" s="4" t="s">
        <v>41</v>
      </c>
      <c r="C17" s="4" t="s">
        <v>66</v>
      </c>
      <c r="D17" s="4" t="s">
        <v>67</v>
      </c>
      <c r="E17" s="5">
        <v>2.5</v>
      </c>
      <c r="F17" s="5">
        <v>10.0</v>
      </c>
      <c r="G17" s="5">
        <v>10.0</v>
      </c>
      <c r="H17" s="5">
        <v>2.0</v>
      </c>
      <c r="I17" s="6">
        <f t="shared" si="1"/>
        <v>24.5</v>
      </c>
      <c r="J17" s="16"/>
      <c r="K17" s="16"/>
      <c r="L17" s="16"/>
      <c r="M17" s="16"/>
      <c r="N17" s="3">
        <f t="shared" si="2"/>
        <v>0</v>
      </c>
      <c r="O17" s="3">
        <f t="shared" si="3"/>
        <v>24.5</v>
      </c>
    </row>
    <row r="18" ht="14.25" customHeight="1">
      <c r="A18" s="4" t="s">
        <v>68</v>
      </c>
      <c r="B18" s="4" t="s">
        <v>41</v>
      </c>
      <c r="C18" s="4" t="s">
        <v>69</v>
      </c>
      <c r="D18" s="4" t="s">
        <v>70</v>
      </c>
      <c r="E18" s="5"/>
      <c r="F18" s="5"/>
      <c r="G18" s="5"/>
      <c r="H18" s="5"/>
      <c r="I18" s="6">
        <f t="shared" si="1"/>
        <v>0</v>
      </c>
      <c r="J18" s="16"/>
      <c r="K18" s="16"/>
      <c r="L18" s="16"/>
      <c r="M18" s="16"/>
      <c r="N18" s="3">
        <f t="shared" si="2"/>
        <v>0</v>
      </c>
      <c r="O18" s="3">
        <f t="shared" si="3"/>
        <v>0</v>
      </c>
    </row>
    <row r="19" ht="14.25" customHeight="1">
      <c r="A19" s="4" t="s">
        <v>71</v>
      </c>
      <c r="B19" s="4" t="s">
        <v>41</v>
      </c>
      <c r="C19" s="4" t="s">
        <v>72</v>
      </c>
      <c r="D19" s="4" t="s">
        <v>20</v>
      </c>
      <c r="E19" s="5"/>
      <c r="F19" s="5"/>
      <c r="G19" s="5"/>
      <c r="H19" s="5"/>
      <c r="I19" s="6">
        <f t="shared" si="1"/>
        <v>0</v>
      </c>
      <c r="J19" s="16"/>
      <c r="K19" s="16"/>
      <c r="L19" s="16"/>
      <c r="M19" s="16"/>
      <c r="N19" s="3">
        <f t="shared" si="2"/>
        <v>0</v>
      </c>
      <c r="O19" s="3">
        <f t="shared" si="3"/>
        <v>0</v>
      </c>
    </row>
    <row r="20" ht="14.25" customHeight="1">
      <c r="A20" s="4" t="s">
        <v>73</v>
      </c>
      <c r="B20" s="4" t="s">
        <v>41</v>
      </c>
      <c r="C20" s="4" t="s">
        <v>74</v>
      </c>
      <c r="D20" s="4" t="s">
        <v>75</v>
      </c>
      <c r="E20" s="5">
        <v>7.5</v>
      </c>
      <c r="F20" s="5">
        <v>10.0</v>
      </c>
      <c r="G20" s="5">
        <v>6.0</v>
      </c>
      <c r="H20" s="5">
        <v>0.0</v>
      </c>
      <c r="I20" s="6">
        <f t="shared" si="1"/>
        <v>23.5</v>
      </c>
      <c r="J20" s="16"/>
      <c r="K20" s="16"/>
      <c r="L20" s="16"/>
      <c r="M20" s="16"/>
      <c r="N20" s="3">
        <f t="shared" si="2"/>
        <v>0</v>
      </c>
      <c r="O20" s="3">
        <f t="shared" si="3"/>
        <v>23.5</v>
      </c>
    </row>
    <row r="21" ht="14.25" customHeight="1">
      <c r="A21" s="4" t="s">
        <v>76</v>
      </c>
      <c r="B21" s="4" t="s">
        <v>41</v>
      </c>
      <c r="C21" s="4" t="s">
        <v>77</v>
      </c>
      <c r="D21" s="4" t="s">
        <v>78</v>
      </c>
      <c r="E21" s="5">
        <v>0.0</v>
      </c>
      <c r="F21" s="5">
        <v>5.0</v>
      </c>
      <c r="G21" s="5">
        <v>5.0</v>
      </c>
      <c r="H21" s="5">
        <v>0.0</v>
      </c>
      <c r="I21" s="6">
        <f t="shared" si="1"/>
        <v>10</v>
      </c>
      <c r="J21" s="16"/>
      <c r="K21" s="16"/>
      <c r="L21" s="16"/>
      <c r="M21" s="16"/>
      <c r="N21" s="3">
        <f t="shared" si="2"/>
        <v>0</v>
      </c>
      <c r="O21" s="3">
        <f t="shared" si="3"/>
        <v>10</v>
      </c>
    </row>
    <row r="22" ht="14.25" customHeight="1">
      <c r="A22" s="4" t="s">
        <v>17</v>
      </c>
      <c r="B22" s="4" t="s">
        <v>41</v>
      </c>
      <c r="C22" s="4" t="s">
        <v>79</v>
      </c>
      <c r="D22" s="4" t="s">
        <v>80</v>
      </c>
      <c r="E22" s="5">
        <v>0.0</v>
      </c>
      <c r="F22" s="5">
        <v>0.0</v>
      </c>
      <c r="G22" s="5">
        <v>0.0</v>
      </c>
      <c r="H22" s="5">
        <v>0.0</v>
      </c>
      <c r="I22" s="6">
        <f t="shared" si="1"/>
        <v>0</v>
      </c>
      <c r="J22" s="16">
        <v>0.0</v>
      </c>
      <c r="K22" s="16">
        <v>0.0</v>
      </c>
      <c r="L22" s="16">
        <v>2.0</v>
      </c>
      <c r="M22" s="16">
        <v>1.0</v>
      </c>
      <c r="N22" s="3">
        <f t="shared" si="2"/>
        <v>3</v>
      </c>
      <c r="O22" s="3">
        <f t="shared" si="3"/>
        <v>3</v>
      </c>
    </row>
    <row r="23" ht="14.25" customHeight="1">
      <c r="A23" s="4" t="s">
        <v>21</v>
      </c>
      <c r="B23" s="4" t="s">
        <v>41</v>
      </c>
      <c r="C23" s="4" t="s">
        <v>81</v>
      </c>
      <c r="D23" s="4" t="s">
        <v>82</v>
      </c>
      <c r="E23" s="5"/>
      <c r="F23" s="5"/>
      <c r="G23" s="5"/>
      <c r="H23" s="5"/>
      <c r="I23" s="6">
        <f t="shared" si="1"/>
        <v>0</v>
      </c>
      <c r="J23" s="16"/>
      <c r="K23" s="16"/>
      <c r="L23" s="16"/>
      <c r="M23" s="16"/>
      <c r="N23" s="3">
        <f t="shared" si="2"/>
        <v>0</v>
      </c>
      <c r="O23" s="3">
        <f t="shared" si="3"/>
        <v>0</v>
      </c>
    </row>
    <row r="24" ht="14.25" customHeight="1">
      <c r="A24" s="4" t="s">
        <v>27</v>
      </c>
      <c r="B24" s="4" t="s">
        <v>41</v>
      </c>
      <c r="C24" s="4" t="s">
        <v>83</v>
      </c>
      <c r="D24" s="4" t="s">
        <v>84</v>
      </c>
      <c r="E24" s="5">
        <v>0.0</v>
      </c>
      <c r="F24" s="5">
        <v>0.0</v>
      </c>
      <c r="G24" s="5">
        <v>0.0</v>
      </c>
      <c r="H24" s="5">
        <v>0.0</v>
      </c>
      <c r="I24" s="6">
        <f t="shared" si="1"/>
        <v>0</v>
      </c>
      <c r="J24" s="16"/>
      <c r="K24" s="16"/>
      <c r="L24" s="16"/>
      <c r="M24" s="16"/>
      <c r="N24" s="3">
        <f t="shared" si="2"/>
        <v>0</v>
      </c>
      <c r="O24" s="3">
        <f t="shared" si="3"/>
        <v>0</v>
      </c>
    </row>
    <row r="25" ht="14.25" customHeight="1">
      <c r="A25" s="4" t="s">
        <v>30</v>
      </c>
      <c r="B25" s="4" t="s">
        <v>41</v>
      </c>
      <c r="C25" s="4" t="s">
        <v>19</v>
      </c>
      <c r="D25" s="4" t="s">
        <v>85</v>
      </c>
      <c r="E25" s="5"/>
      <c r="F25" s="5"/>
      <c r="G25" s="5"/>
      <c r="H25" s="5"/>
      <c r="I25" s="6">
        <f t="shared" si="1"/>
        <v>0</v>
      </c>
      <c r="J25" s="16"/>
      <c r="K25" s="16"/>
      <c r="L25" s="16"/>
      <c r="M25" s="16"/>
      <c r="N25" s="3">
        <f t="shared" si="2"/>
        <v>0</v>
      </c>
      <c r="O25" s="3">
        <f t="shared" si="3"/>
        <v>0</v>
      </c>
    </row>
    <row r="26" ht="14.25" customHeight="1">
      <c r="A26" s="4" t="s">
        <v>37</v>
      </c>
      <c r="B26" s="4" t="s">
        <v>41</v>
      </c>
      <c r="C26" s="4" t="s">
        <v>86</v>
      </c>
      <c r="D26" s="4" t="s">
        <v>87</v>
      </c>
      <c r="E26" s="5">
        <v>0.0</v>
      </c>
      <c r="F26" s="5">
        <v>0.0</v>
      </c>
      <c r="G26" s="5">
        <v>0.0</v>
      </c>
      <c r="H26" s="5">
        <v>0.0</v>
      </c>
      <c r="I26" s="6">
        <f t="shared" si="1"/>
        <v>0</v>
      </c>
      <c r="J26" s="16"/>
      <c r="K26" s="16"/>
      <c r="L26" s="16"/>
      <c r="M26" s="16"/>
      <c r="N26" s="3">
        <f t="shared" si="2"/>
        <v>0</v>
      </c>
      <c r="O26" s="3">
        <f t="shared" si="3"/>
        <v>0</v>
      </c>
    </row>
    <row r="27" ht="14.25" customHeight="1">
      <c r="A27" s="4" t="s">
        <v>88</v>
      </c>
      <c r="B27" s="4" t="s">
        <v>41</v>
      </c>
      <c r="C27" s="4" t="s">
        <v>89</v>
      </c>
      <c r="D27" s="4" t="s">
        <v>90</v>
      </c>
      <c r="E27" s="5"/>
      <c r="F27" s="5"/>
      <c r="G27" s="5"/>
      <c r="H27" s="5"/>
      <c r="I27" s="6">
        <f t="shared" si="1"/>
        <v>0</v>
      </c>
      <c r="J27" s="16"/>
      <c r="K27" s="16"/>
      <c r="L27" s="16"/>
      <c r="M27" s="16"/>
      <c r="N27" s="3">
        <f t="shared" si="2"/>
        <v>0</v>
      </c>
      <c r="O27" s="3">
        <f t="shared" si="3"/>
        <v>0</v>
      </c>
    </row>
    <row r="28" ht="14.25" customHeight="1">
      <c r="A28" s="4" t="s">
        <v>91</v>
      </c>
      <c r="B28" s="4" t="s">
        <v>92</v>
      </c>
      <c r="C28" s="4" t="s">
        <v>93</v>
      </c>
      <c r="D28" s="4" t="s">
        <v>94</v>
      </c>
      <c r="E28" s="5"/>
      <c r="F28" s="5"/>
      <c r="G28" s="5"/>
      <c r="H28" s="5"/>
      <c r="I28" s="6">
        <f t="shared" si="1"/>
        <v>0</v>
      </c>
      <c r="J28" s="16">
        <v>2.0</v>
      </c>
      <c r="K28" s="16">
        <v>0.0</v>
      </c>
      <c r="L28" s="16">
        <v>0.0</v>
      </c>
      <c r="M28" s="16">
        <v>0.0</v>
      </c>
      <c r="N28" s="3">
        <f t="shared" si="2"/>
        <v>2</v>
      </c>
      <c r="O28" s="3">
        <f t="shared" si="3"/>
        <v>2</v>
      </c>
    </row>
    <row r="29" ht="14.25" customHeight="1">
      <c r="A29" s="4" t="s">
        <v>95</v>
      </c>
      <c r="B29" s="4" t="s">
        <v>92</v>
      </c>
      <c r="C29" s="4" t="s">
        <v>22</v>
      </c>
      <c r="D29" s="4" t="s">
        <v>96</v>
      </c>
      <c r="E29" s="5"/>
      <c r="F29" s="5"/>
      <c r="G29" s="5"/>
      <c r="H29" s="5"/>
      <c r="I29" s="6">
        <f t="shared" si="1"/>
        <v>0</v>
      </c>
      <c r="J29" s="16"/>
      <c r="K29" s="16"/>
      <c r="L29" s="16"/>
      <c r="M29" s="16"/>
      <c r="N29" s="3">
        <f t="shared" si="2"/>
        <v>0</v>
      </c>
      <c r="O29" s="3">
        <f t="shared" si="3"/>
        <v>0</v>
      </c>
    </row>
    <row r="30" ht="14.25" customHeight="1">
      <c r="A30" s="4" t="s">
        <v>73</v>
      </c>
      <c r="B30" s="4" t="s">
        <v>92</v>
      </c>
      <c r="C30" s="4" t="s">
        <v>97</v>
      </c>
      <c r="D30" s="4" t="s">
        <v>98</v>
      </c>
      <c r="E30" s="5">
        <v>7.5</v>
      </c>
      <c r="F30" s="5">
        <v>10.0</v>
      </c>
      <c r="G30" s="5">
        <v>0.0</v>
      </c>
      <c r="H30" s="5">
        <v>5.0</v>
      </c>
      <c r="I30" s="6">
        <f t="shared" si="1"/>
        <v>22.5</v>
      </c>
      <c r="J30" s="16"/>
      <c r="K30" s="16"/>
      <c r="L30" s="16"/>
      <c r="M30" s="16"/>
      <c r="N30" s="3">
        <f t="shared" si="2"/>
        <v>0</v>
      </c>
      <c r="O30" s="3">
        <f t="shared" si="3"/>
        <v>22.5</v>
      </c>
    </row>
    <row r="31" ht="14.25" customHeight="1">
      <c r="A31" s="4" t="s">
        <v>99</v>
      </c>
      <c r="B31" s="4" t="s">
        <v>92</v>
      </c>
      <c r="C31" s="4" t="s">
        <v>19</v>
      </c>
      <c r="D31" s="4" t="s">
        <v>100</v>
      </c>
      <c r="E31" s="5">
        <v>0.0</v>
      </c>
      <c r="F31" s="5">
        <v>0.0</v>
      </c>
      <c r="G31" s="5">
        <v>0.0</v>
      </c>
      <c r="H31" s="5">
        <v>0.0</v>
      </c>
      <c r="I31" s="6">
        <f t="shared" si="1"/>
        <v>0</v>
      </c>
      <c r="J31" s="16"/>
      <c r="K31" s="16"/>
      <c r="L31" s="16"/>
      <c r="M31" s="16"/>
      <c r="N31" s="3">
        <f t="shared" si="2"/>
        <v>0</v>
      </c>
      <c r="O31" s="3">
        <f t="shared" si="3"/>
        <v>0</v>
      </c>
    </row>
    <row r="32" ht="14.25" customHeight="1">
      <c r="A32" s="4" t="s">
        <v>101</v>
      </c>
      <c r="B32" s="4" t="s">
        <v>92</v>
      </c>
      <c r="C32" s="4" t="s">
        <v>102</v>
      </c>
      <c r="D32" s="4" t="s">
        <v>103</v>
      </c>
      <c r="E32" s="5"/>
      <c r="F32" s="5"/>
      <c r="G32" s="5"/>
      <c r="H32" s="5"/>
      <c r="I32" s="6">
        <f t="shared" si="1"/>
        <v>0</v>
      </c>
      <c r="J32" s="16"/>
      <c r="K32" s="16"/>
      <c r="L32" s="16"/>
      <c r="M32" s="16"/>
      <c r="N32" s="3">
        <f t="shared" si="2"/>
        <v>0</v>
      </c>
      <c r="O32" s="3">
        <f t="shared" si="3"/>
        <v>0</v>
      </c>
    </row>
    <row r="33" ht="14.25" customHeight="1">
      <c r="A33" s="4" t="s">
        <v>104</v>
      </c>
      <c r="B33" s="4" t="s">
        <v>92</v>
      </c>
      <c r="C33" s="4" t="s">
        <v>35</v>
      </c>
      <c r="D33" s="4" t="s">
        <v>105</v>
      </c>
      <c r="E33" s="5"/>
      <c r="F33" s="5"/>
      <c r="G33" s="5"/>
      <c r="H33" s="5"/>
      <c r="I33" s="6">
        <f t="shared" si="1"/>
        <v>0</v>
      </c>
      <c r="J33" s="16"/>
      <c r="K33" s="16"/>
      <c r="L33" s="16"/>
      <c r="M33" s="16"/>
      <c r="N33" s="3">
        <f t="shared" si="2"/>
        <v>0</v>
      </c>
      <c r="O33" s="3">
        <f t="shared" si="3"/>
        <v>0</v>
      </c>
    </row>
    <row r="34" ht="14.25" customHeight="1">
      <c r="A34" s="4" t="s">
        <v>40</v>
      </c>
      <c r="B34" s="4" t="s">
        <v>106</v>
      </c>
      <c r="C34" s="4" t="s">
        <v>107</v>
      </c>
      <c r="D34" s="4" t="s">
        <v>108</v>
      </c>
      <c r="E34" s="5"/>
      <c r="F34" s="5"/>
      <c r="G34" s="5"/>
      <c r="H34" s="5"/>
      <c r="I34" s="6">
        <f t="shared" si="1"/>
        <v>0</v>
      </c>
      <c r="J34" s="16"/>
      <c r="K34" s="16"/>
      <c r="L34" s="16"/>
      <c r="M34" s="16"/>
      <c r="N34" s="3">
        <f t="shared" si="2"/>
        <v>0</v>
      </c>
      <c r="O34" s="3">
        <f t="shared" si="3"/>
        <v>0</v>
      </c>
    </row>
    <row r="35" ht="14.25" customHeight="1">
      <c r="A35" s="4" t="s">
        <v>47</v>
      </c>
      <c r="B35" s="4" t="s">
        <v>106</v>
      </c>
      <c r="C35" s="4" t="s">
        <v>109</v>
      </c>
      <c r="D35" s="4" t="s">
        <v>110</v>
      </c>
      <c r="E35" s="5">
        <v>2.5</v>
      </c>
      <c r="F35" s="5">
        <v>0.0</v>
      </c>
      <c r="G35" s="5">
        <v>0.0</v>
      </c>
      <c r="H35" s="5">
        <v>0.0</v>
      </c>
      <c r="I35" s="6">
        <f t="shared" si="1"/>
        <v>2.5</v>
      </c>
      <c r="J35" s="16"/>
      <c r="K35" s="16"/>
      <c r="L35" s="16"/>
      <c r="M35" s="16"/>
      <c r="N35" s="3">
        <f t="shared" si="2"/>
        <v>0</v>
      </c>
      <c r="O35" s="3">
        <f t="shared" si="3"/>
        <v>2.5</v>
      </c>
    </row>
    <row r="36" ht="14.25" customHeight="1">
      <c r="A36" s="4" t="s">
        <v>50</v>
      </c>
      <c r="B36" s="4" t="s">
        <v>106</v>
      </c>
      <c r="C36" s="4" t="s">
        <v>111</v>
      </c>
      <c r="D36" s="4" t="s">
        <v>112</v>
      </c>
      <c r="E36" s="5">
        <v>0.0</v>
      </c>
      <c r="F36" s="5">
        <v>0.0</v>
      </c>
      <c r="G36" s="5">
        <v>0.0</v>
      </c>
      <c r="H36" s="5">
        <v>0.0</v>
      </c>
      <c r="I36" s="6">
        <f t="shared" si="1"/>
        <v>0</v>
      </c>
      <c r="J36" s="16"/>
      <c r="K36" s="16"/>
      <c r="L36" s="16"/>
      <c r="M36" s="16"/>
      <c r="N36" s="3">
        <f t="shared" si="2"/>
        <v>0</v>
      </c>
      <c r="O36" s="3">
        <f t="shared" si="3"/>
        <v>0</v>
      </c>
    </row>
    <row r="37" ht="14.25" customHeight="1">
      <c r="A37" s="4" t="s">
        <v>113</v>
      </c>
      <c r="B37" s="4" t="s">
        <v>106</v>
      </c>
      <c r="C37" s="4" t="s">
        <v>114</v>
      </c>
      <c r="D37" s="4" t="s">
        <v>115</v>
      </c>
      <c r="E37" s="5"/>
      <c r="F37" s="5"/>
      <c r="G37" s="5"/>
      <c r="H37" s="5"/>
      <c r="I37" s="6">
        <f t="shared" si="1"/>
        <v>0</v>
      </c>
      <c r="J37" s="16"/>
      <c r="K37" s="16"/>
      <c r="L37" s="16"/>
      <c r="M37" s="16"/>
      <c r="N37" s="3">
        <f t="shared" si="2"/>
        <v>0</v>
      </c>
      <c r="O37" s="3">
        <f t="shared" si="3"/>
        <v>0</v>
      </c>
    </row>
    <row r="38" ht="14.25" customHeight="1">
      <c r="A38" s="4" t="s">
        <v>65</v>
      </c>
      <c r="B38" s="4" t="s">
        <v>106</v>
      </c>
      <c r="C38" s="4" t="s">
        <v>116</v>
      </c>
      <c r="D38" s="4" t="s">
        <v>117</v>
      </c>
      <c r="E38" s="5"/>
      <c r="F38" s="5"/>
      <c r="G38" s="5"/>
      <c r="H38" s="5"/>
      <c r="I38" s="6">
        <f t="shared" si="1"/>
        <v>0</v>
      </c>
      <c r="J38" s="16">
        <v>0.0</v>
      </c>
      <c r="K38" s="16">
        <v>7.0</v>
      </c>
      <c r="L38" s="16">
        <v>0.0</v>
      </c>
      <c r="M38" s="16">
        <v>4.0</v>
      </c>
      <c r="N38" s="3">
        <f t="shared" si="2"/>
        <v>11</v>
      </c>
      <c r="O38" s="3">
        <f t="shared" si="3"/>
        <v>11</v>
      </c>
    </row>
    <row r="39" ht="14.25" customHeight="1">
      <c r="A39" s="4" t="s">
        <v>118</v>
      </c>
      <c r="B39" s="4" t="s">
        <v>106</v>
      </c>
      <c r="C39" s="4" t="s">
        <v>119</v>
      </c>
      <c r="D39" s="4" t="s">
        <v>120</v>
      </c>
      <c r="E39" s="5">
        <v>0.0</v>
      </c>
      <c r="F39" s="5">
        <v>10.0</v>
      </c>
      <c r="G39" s="5">
        <v>0.0</v>
      </c>
      <c r="H39" s="5">
        <v>2.0</v>
      </c>
      <c r="I39" s="6">
        <f t="shared" si="1"/>
        <v>12</v>
      </c>
      <c r="J39" s="16"/>
      <c r="K39" s="16"/>
      <c r="L39" s="16"/>
      <c r="M39" s="16"/>
      <c r="N39" s="3">
        <f t="shared" si="2"/>
        <v>0</v>
      </c>
      <c r="O39" s="3">
        <f t="shared" si="3"/>
        <v>12</v>
      </c>
    </row>
    <row r="40" ht="14.25" customHeight="1">
      <c r="A40" s="4" t="s">
        <v>121</v>
      </c>
      <c r="B40" s="4" t="s">
        <v>106</v>
      </c>
      <c r="C40" s="4" t="s">
        <v>122</v>
      </c>
      <c r="D40" s="4" t="s">
        <v>123</v>
      </c>
      <c r="E40" s="5"/>
      <c r="F40" s="5"/>
      <c r="G40" s="5"/>
      <c r="H40" s="5"/>
      <c r="I40" s="6">
        <f t="shared" si="1"/>
        <v>0</v>
      </c>
      <c r="J40" s="16"/>
      <c r="K40" s="16"/>
      <c r="L40" s="16"/>
      <c r="M40" s="16"/>
      <c r="N40" s="3">
        <f t="shared" si="2"/>
        <v>0</v>
      </c>
      <c r="O40" s="3">
        <f t="shared" si="3"/>
        <v>0</v>
      </c>
    </row>
    <row r="41" ht="14.25" customHeight="1">
      <c r="A41" s="4" t="s">
        <v>37</v>
      </c>
      <c r="B41" s="4" t="s">
        <v>106</v>
      </c>
      <c r="C41" s="4" t="s">
        <v>124</v>
      </c>
      <c r="D41" s="4" t="s">
        <v>125</v>
      </c>
      <c r="E41" s="5"/>
      <c r="F41" s="5"/>
      <c r="G41" s="5"/>
      <c r="H41" s="5"/>
      <c r="I41" s="6">
        <f t="shared" si="1"/>
        <v>0</v>
      </c>
      <c r="J41" s="16"/>
      <c r="K41" s="16"/>
      <c r="L41" s="16"/>
      <c r="M41" s="16"/>
      <c r="N41" s="3">
        <f t="shared" si="2"/>
        <v>0</v>
      </c>
      <c r="O41" s="3">
        <f t="shared" si="3"/>
        <v>0</v>
      </c>
    </row>
    <row r="42" ht="14.25" customHeight="1">
      <c r="A42" s="4" t="s">
        <v>126</v>
      </c>
      <c r="B42" s="4" t="s">
        <v>127</v>
      </c>
      <c r="C42" s="4" t="s">
        <v>128</v>
      </c>
      <c r="D42" s="4" t="s">
        <v>129</v>
      </c>
      <c r="E42" s="5"/>
      <c r="F42" s="5"/>
      <c r="G42" s="5"/>
      <c r="H42" s="5"/>
      <c r="I42" s="6">
        <f t="shared" si="1"/>
        <v>0</v>
      </c>
      <c r="J42" s="16"/>
      <c r="K42" s="16"/>
      <c r="L42" s="16"/>
      <c r="M42" s="16"/>
      <c r="N42" s="3">
        <f t="shared" si="2"/>
        <v>0</v>
      </c>
      <c r="O42" s="3">
        <f t="shared" si="3"/>
        <v>0</v>
      </c>
    </row>
    <row r="43" ht="14.25" customHeight="1">
      <c r="A43" s="4" t="s">
        <v>30</v>
      </c>
      <c r="B43" s="4" t="s">
        <v>127</v>
      </c>
      <c r="C43" s="4" t="s">
        <v>19</v>
      </c>
      <c r="D43" s="4" t="s">
        <v>130</v>
      </c>
      <c r="E43" s="5"/>
      <c r="F43" s="5"/>
      <c r="G43" s="5"/>
      <c r="H43" s="5"/>
      <c r="I43" s="6">
        <f t="shared" si="1"/>
        <v>0</v>
      </c>
      <c r="J43" s="16"/>
      <c r="K43" s="16"/>
      <c r="L43" s="16"/>
      <c r="M43" s="16"/>
      <c r="N43" s="3">
        <f t="shared" si="2"/>
        <v>0</v>
      </c>
      <c r="O43" s="3">
        <f t="shared" si="3"/>
        <v>0</v>
      </c>
    </row>
    <row r="44" ht="14.25" customHeight="1">
      <c r="A44" s="4" t="s">
        <v>104</v>
      </c>
      <c r="B44" s="4" t="s">
        <v>127</v>
      </c>
      <c r="C44" s="4" t="s">
        <v>38</v>
      </c>
      <c r="D44" s="4" t="s">
        <v>131</v>
      </c>
      <c r="E44" s="5"/>
      <c r="F44" s="5"/>
      <c r="G44" s="5"/>
      <c r="H44" s="5"/>
      <c r="I44" s="6">
        <f t="shared" si="1"/>
        <v>0</v>
      </c>
      <c r="J44" s="16"/>
      <c r="K44" s="16"/>
      <c r="L44" s="16"/>
      <c r="M44" s="16"/>
      <c r="N44" s="3">
        <f t="shared" si="2"/>
        <v>0</v>
      </c>
      <c r="O44" s="3">
        <f t="shared" si="3"/>
        <v>0</v>
      </c>
    </row>
    <row r="45" ht="14.25" customHeight="1">
      <c r="A45" s="4" t="s">
        <v>88</v>
      </c>
      <c r="B45" s="4" t="s">
        <v>127</v>
      </c>
      <c r="C45" s="4" t="s">
        <v>132</v>
      </c>
      <c r="D45" s="4" t="s">
        <v>133</v>
      </c>
      <c r="E45" s="5"/>
      <c r="F45" s="5"/>
      <c r="G45" s="5"/>
      <c r="H45" s="5"/>
      <c r="I45" s="6">
        <f t="shared" si="1"/>
        <v>0</v>
      </c>
      <c r="J45" s="16"/>
      <c r="K45" s="16"/>
      <c r="L45" s="16"/>
      <c r="M45" s="16"/>
      <c r="N45" s="3">
        <f t="shared" si="2"/>
        <v>0</v>
      </c>
      <c r="O45" s="3">
        <f t="shared" si="3"/>
        <v>0</v>
      </c>
    </row>
    <row r="46" ht="14.25" customHeight="1">
      <c r="A46" s="4" t="s">
        <v>134</v>
      </c>
      <c r="B46" s="4" t="s">
        <v>135</v>
      </c>
      <c r="C46" s="4" t="s">
        <v>136</v>
      </c>
      <c r="D46" s="4" t="s">
        <v>137</v>
      </c>
      <c r="E46" s="5"/>
      <c r="F46" s="5"/>
      <c r="G46" s="5"/>
      <c r="H46" s="5"/>
      <c r="I46" s="6">
        <f t="shared" si="1"/>
        <v>0</v>
      </c>
      <c r="J46" s="16"/>
      <c r="K46" s="16"/>
      <c r="L46" s="16"/>
      <c r="M46" s="16"/>
      <c r="N46" s="3">
        <f t="shared" si="2"/>
        <v>0</v>
      </c>
      <c r="O46" s="3">
        <f t="shared" si="3"/>
        <v>0</v>
      </c>
    </row>
    <row r="47" ht="14.25" customHeight="1">
      <c r="A47" s="4" t="s">
        <v>138</v>
      </c>
      <c r="B47" s="4" t="s">
        <v>135</v>
      </c>
      <c r="C47" s="4" t="s">
        <v>111</v>
      </c>
      <c r="D47" s="4" t="s">
        <v>139</v>
      </c>
      <c r="E47" s="5"/>
      <c r="F47" s="5"/>
      <c r="G47" s="5"/>
      <c r="H47" s="5"/>
      <c r="I47" s="6">
        <f t="shared" si="1"/>
        <v>0</v>
      </c>
      <c r="J47" s="16"/>
      <c r="K47" s="16"/>
      <c r="L47" s="16"/>
      <c r="M47" s="16"/>
      <c r="N47" s="3">
        <f t="shared" si="2"/>
        <v>0</v>
      </c>
      <c r="O47" s="3">
        <f t="shared" si="3"/>
        <v>0</v>
      </c>
    </row>
    <row r="48" ht="14.25" customHeight="1">
      <c r="A48" s="4" t="s">
        <v>40</v>
      </c>
      <c r="B48" s="4" t="s">
        <v>140</v>
      </c>
      <c r="C48" s="4" t="s">
        <v>141</v>
      </c>
      <c r="D48" s="4" t="s">
        <v>142</v>
      </c>
      <c r="E48" s="5">
        <v>0.0</v>
      </c>
      <c r="F48" s="5">
        <v>5.0</v>
      </c>
      <c r="G48" s="5">
        <v>0.0</v>
      </c>
      <c r="H48" s="5">
        <v>0.0</v>
      </c>
      <c r="I48" s="6">
        <f t="shared" si="1"/>
        <v>5</v>
      </c>
      <c r="J48" s="16">
        <v>4.0</v>
      </c>
      <c r="K48" s="16">
        <v>0.0</v>
      </c>
      <c r="L48" s="16">
        <v>0.0</v>
      </c>
      <c r="M48" s="16">
        <v>0.0</v>
      </c>
      <c r="N48" s="3">
        <f t="shared" si="2"/>
        <v>4</v>
      </c>
      <c r="O48" s="3">
        <v>4.0</v>
      </c>
    </row>
    <row r="49" ht="14.25" customHeight="1">
      <c r="A49" s="4" t="s">
        <v>34</v>
      </c>
      <c r="B49" s="4" t="s">
        <v>140</v>
      </c>
      <c r="C49" s="4" t="s">
        <v>143</v>
      </c>
      <c r="D49" s="4" t="s">
        <v>144</v>
      </c>
      <c r="E49" s="5">
        <v>0.0</v>
      </c>
      <c r="F49" s="5">
        <v>0.0</v>
      </c>
      <c r="G49" s="5">
        <v>0.0</v>
      </c>
      <c r="H49" s="5">
        <v>0.0</v>
      </c>
      <c r="I49" s="6">
        <f t="shared" si="1"/>
        <v>0</v>
      </c>
      <c r="J49" s="16">
        <v>2.5</v>
      </c>
      <c r="K49" s="16">
        <v>0.0</v>
      </c>
      <c r="L49" s="16">
        <v>0.0</v>
      </c>
      <c r="M49" s="16">
        <v>3.0</v>
      </c>
      <c r="N49" s="3">
        <f t="shared" si="2"/>
        <v>5.5</v>
      </c>
      <c r="O49" s="3">
        <f t="shared" ref="O49:O53" si="4">IF(N49 &gt; 0, N49, I49)</f>
        <v>5.5</v>
      </c>
    </row>
    <row r="50" ht="14.25" customHeight="1">
      <c r="A50" s="4" t="s">
        <v>104</v>
      </c>
      <c r="B50" s="4" t="s">
        <v>140</v>
      </c>
      <c r="C50" s="4" t="s">
        <v>145</v>
      </c>
      <c r="D50" s="4" t="s">
        <v>146</v>
      </c>
      <c r="E50" s="5"/>
      <c r="F50" s="5"/>
      <c r="G50" s="5"/>
      <c r="H50" s="5"/>
      <c r="I50" s="6">
        <f t="shared" si="1"/>
        <v>0</v>
      </c>
      <c r="J50" s="16"/>
      <c r="K50" s="16"/>
      <c r="L50" s="16"/>
      <c r="M50" s="16"/>
      <c r="N50" s="3">
        <f t="shared" si="2"/>
        <v>0</v>
      </c>
      <c r="O50" s="3">
        <f t="shared" si="4"/>
        <v>0</v>
      </c>
    </row>
    <row r="51" ht="14.25" customHeight="1">
      <c r="A51" s="4" t="s">
        <v>113</v>
      </c>
      <c r="B51" s="4" t="s">
        <v>147</v>
      </c>
      <c r="C51" s="4" t="s">
        <v>148</v>
      </c>
      <c r="D51" s="4" t="s">
        <v>149</v>
      </c>
      <c r="E51" s="5">
        <v>0.0</v>
      </c>
      <c r="F51" s="5">
        <v>5.0</v>
      </c>
      <c r="G51" s="5">
        <v>0.0</v>
      </c>
      <c r="H51" s="5">
        <v>0.0</v>
      </c>
      <c r="I51" s="6">
        <f t="shared" si="1"/>
        <v>5</v>
      </c>
      <c r="J51" s="16"/>
      <c r="K51" s="16"/>
      <c r="L51" s="16"/>
      <c r="M51" s="16"/>
      <c r="N51" s="3">
        <f t="shared" si="2"/>
        <v>0</v>
      </c>
      <c r="O51" s="3">
        <f t="shared" si="4"/>
        <v>5</v>
      </c>
    </row>
    <row r="52" ht="14.25" customHeight="1">
      <c r="A52" s="4" t="s">
        <v>40</v>
      </c>
      <c r="B52" s="4" t="s">
        <v>150</v>
      </c>
      <c r="C52" s="4" t="s">
        <v>151</v>
      </c>
      <c r="D52" s="4" t="s">
        <v>152</v>
      </c>
      <c r="E52" s="5"/>
      <c r="F52" s="5"/>
      <c r="G52" s="5"/>
      <c r="H52" s="5"/>
      <c r="I52" s="6">
        <f t="shared" si="1"/>
        <v>0</v>
      </c>
      <c r="J52" s="16"/>
      <c r="K52" s="16"/>
      <c r="L52" s="16"/>
      <c r="M52" s="16"/>
      <c r="N52" s="3">
        <f t="shared" si="2"/>
        <v>0</v>
      </c>
      <c r="O52" s="3">
        <f t="shared" si="4"/>
        <v>0</v>
      </c>
    </row>
    <row r="53" ht="14.25" customHeight="1">
      <c r="A53" s="4" t="s">
        <v>153</v>
      </c>
      <c r="B53" s="4" t="s">
        <v>154</v>
      </c>
      <c r="C53" s="4" t="s">
        <v>83</v>
      </c>
      <c r="D53" s="4" t="s">
        <v>155</v>
      </c>
      <c r="E53" s="5"/>
      <c r="F53" s="5"/>
      <c r="G53" s="5"/>
      <c r="H53" s="5"/>
      <c r="I53" s="6">
        <f t="shared" si="1"/>
        <v>0</v>
      </c>
      <c r="J53" s="16"/>
      <c r="K53" s="16"/>
      <c r="L53" s="16"/>
      <c r="M53" s="16"/>
      <c r="N53" s="3">
        <f t="shared" si="2"/>
        <v>0</v>
      </c>
      <c r="O53" s="3">
        <f t="shared" si="4"/>
        <v>0</v>
      </c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5.14"/>
    <col customWidth="1" min="4" max="4" width="12.0"/>
    <col customWidth="1" min="5" max="5" width="11.29"/>
    <col customWidth="1" min="6" max="6" width="11.71"/>
    <col customWidth="1" min="7" max="7" width="9.57"/>
    <col customWidth="1" min="8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166</v>
      </c>
      <c r="F1" s="1" t="s">
        <v>167</v>
      </c>
      <c r="G1" s="1" t="s">
        <v>7</v>
      </c>
    </row>
    <row r="2" ht="14.25" customHeight="1">
      <c r="A2" s="4" t="s">
        <v>17</v>
      </c>
      <c r="B2" s="4" t="s">
        <v>18</v>
      </c>
      <c r="C2" s="4" t="s">
        <v>19</v>
      </c>
      <c r="D2" s="4" t="s">
        <v>20</v>
      </c>
      <c r="E2" s="5"/>
      <c r="F2" s="5"/>
      <c r="G2" s="6">
        <f t="shared" ref="G2:G53" si="1">E2+F2</f>
        <v>0</v>
      </c>
    </row>
    <row r="3" ht="14.25" customHeight="1">
      <c r="A3" s="4" t="s">
        <v>21</v>
      </c>
      <c r="B3" s="4" t="s">
        <v>18</v>
      </c>
      <c r="C3" s="4" t="s">
        <v>22</v>
      </c>
      <c r="D3" s="4" t="s">
        <v>23</v>
      </c>
      <c r="E3" s="5"/>
      <c r="F3" s="5"/>
      <c r="G3" s="6">
        <f t="shared" si="1"/>
        <v>0</v>
      </c>
    </row>
    <row r="4" ht="14.25" customHeight="1">
      <c r="A4" s="4" t="s">
        <v>17</v>
      </c>
      <c r="B4" s="4" t="s">
        <v>24</v>
      </c>
      <c r="C4" s="4" t="s">
        <v>25</v>
      </c>
      <c r="D4" s="4" t="s">
        <v>26</v>
      </c>
      <c r="E4" s="5">
        <v>23.0</v>
      </c>
      <c r="F4" s="5">
        <v>10.0</v>
      </c>
      <c r="G4" s="6">
        <f t="shared" si="1"/>
        <v>33</v>
      </c>
    </row>
    <row r="5" ht="14.25" customHeight="1">
      <c r="A5" s="4" t="s">
        <v>27</v>
      </c>
      <c r="B5" s="4" t="s">
        <v>24</v>
      </c>
      <c r="C5" s="4" t="s">
        <v>28</v>
      </c>
      <c r="D5" s="4" t="s">
        <v>29</v>
      </c>
      <c r="E5" s="5"/>
      <c r="F5" s="5"/>
      <c r="G5" s="6">
        <f t="shared" si="1"/>
        <v>0</v>
      </c>
    </row>
    <row r="6" ht="14.25" customHeight="1">
      <c r="A6" s="4" t="s">
        <v>30</v>
      </c>
      <c r="B6" s="4" t="s">
        <v>24</v>
      </c>
      <c r="C6" s="4" t="s">
        <v>31</v>
      </c>
      <c r="D6" s="4" t="s">
        <v>32</v>
      </c>
      <c r="E6" s="5"/>
      <c r="F6" s="5"/>
      <c r="G6" s="6">
        <f t="shared" si="1"/>
        <v>0</v>
      </c>
    </row>
    <row r="7" ht="14.25" customHeight="1">
      <c r="A7" s="4" t="s">
        <v>34</v>
      </c>
      <c r="B7" s="4" t="s">
        <v>24</v>
      </c>
      <c r="C7" s="4" t="s">
        <v>35</v>
      </c>
      <c r="D7" s="4" t="s">
        <v>36</v>
      </c>
      <c r="E7" s="5"/>
      <c r="F7" s="5"/>
      <c r="G7" s="6">
        <f t="shared" si="1"/>
        <v>0</v>
      </c>
    </row>
    <row r="8" ht="14.25" customHeight="1">
      <c r="A8" s="4" t="s">
        <v>37</v>
      </c>
      <c r="B8" s="4" t="s">
        <v>24</v>
      </c>
      <c r="C8" s="4" t="s">
        <v>38</v>
      </c>
      <c r="D8" s="4" t="s">
        <v>39</v>
      </c>
      <c r="E8" s="5">
        <v>22.0</v>
      </c>
      <c r="F8" s="5">
        <v>0.0</v>
      </c>
      <c r="G8" s="6">
        <f t="shared" si="1"/>
        <v>22</v>
      </c>
    </row>
    <row r="9" ht="14.25" customHeight="1">
      <c r="A9" s="4" t="s">
        <v>40</v>
      </c>
      <c r="B9" s="4" t="s">
        <v>41</v>
      </c>
      <c r="C9" s="4" t="s">
        <v>42</v>
      </c>
      <c r="D9" s="4" t="s">
        <v>43</v>
      </c>
      <c r="E9" s="5">
        <v>22.0</v>
      </c>
      <c r="F9" s="5">
        <v>8.0</v>
      </c>
      <c r="G9" s="6">
        <f t="shared" si="1"/>
        <v>30</v>
      </c>
    </row>
    <row r="10" ht="14.25" customHeight="1">
      <c r="A10" s="4" t="s">
        <v>44</v>
      </c>
      <c r="B10" s="4" t="s">
        <v>41</v>
      </c>
      <c r="C10" s="4" t="s">
        <v>45</v>
      </c>
      <c r="D10" s="4" t="s">
        <v>46</v>
      </c>
      <c r="E10" s="5"/>
      <c r="F10" s="5"/>
      <c r="G10" s="6">
        <f t="shared" si="1"/>
        <v>0</v>
      </c>
    </row>
    <row r="11" ht="14.25" customHeight="1">
      <c r="A11" s="4" t="s">
        <v>47</v>
      </c>
      <c r="B11" s="4" t="s">
        <v>41</v>
      </c>
      <c r="C11" s="4" t="s">
        <v>48</v>
      </c>
      <c r="D11" s="4" t="s">
        <v>49</v>
      </c>
      <c r="E11" s="5">
        <v>25.0</v>
      </c>
      <c r="F11" s="5">
        <v>10.0</v>
      </c>
      <c r="G11" s="6">
        <f t="shared" si="1"/>
        <v>35</v>
      </c>
    </row>
    <row r="12" ht="14.25" customHeight="1">
      <c r="A12" s="4" t="s">
        <v>50</v>
      </c>
      <c r="B12" s="4" t="s">
        <v>41</v>
      </c>
      <c r="C12" s="4" t="s">
        <v>51</v>
      </c>
      <c r="D12" s="4" t="s">
        <v>52</v>
      </c>
      <c r="E12" s="5">
        <v>25.0</v>
      </c>
      <c r="F12" s="5">
        <v>0.0</v>
      </c>
      <c r="G12" s="6">
        <f t="shared" si="1"/>
        <v>25</v>
      </c>
    </row>
    <row r="13" ht="14.25" customHeight="1">
      <c r="A13" s="4" t="s">
        <v>53</v>
      </c>
      <c r="B13" s="4" t="s">
        <v>41</v>
      </c>
      <c r="C13" s="4" t="s">
        <v>54</v>
      </c>
      <c r="D13" s="4" t="s">
        <v>55</v>
      </c>
      <c r="E13" s="5">
        <v>22.0</v>
      </c>
      <c r="F13" s="5">
        <v>10.0</v>
      </c>
      <c r="G13" s="6">
        <f t="shared" si="1"/>
        <v>32</v>
      </c>
    </row>
    <row r="14" ht="14.25" customHeight="1">
      <c r="A14" s="4" t="s">
        <v>56</v>
      </c>
      <c r="B14" s="4" t="s">
        <v>41</v>
      </c>
      <c r="C14" s="4" t="s">
        <v>57</v>
      </c>
      <c r="D14" s="4" t="s">
        <v>58</v>
      </c>
      <c r="E14" s="5">
        <v>22.0</v>
      </c>
      <c r="F14" s="5">
        <v>0.0</v>
      </c>
      <c r="G14" s="6">
        <f t="shared" si="1"/>
        <v>22</v>
      </c>
    </row>
    <row r="15" ht="14.25" customHeight="1">
      <c r="A15" s="4" t="s">
        <v>59</v>
      </c>
      <c r="B15" s="4" t="s">
        <v>41</v>
      </c>
      <c r="C15" s="4" t="s">
        <v>60</v>
      </c>
      <c r="D15" s="4" t="s">
        <v>61</v>
      </c>
      <c r="E15" s="5"/>
      <c r="F15" s="5"/>
      <c r="G15" s="6">
        <f t="shared" si="1"/>
        <v>0</v>
      </c>
    </row>
    <row r="16" ht="14.25" customHeight="1">
      <c r="A16" s="4" t="s">
        <v>62</v>
      </c>
      <c r="B16" s="4" t="s">
        <v>41</v>
      </c>
      <c r="C16" s="4" t="s">
        <v>63</v>
      </c>
      <c r="D16" s="4" t="s">
        <v>64</v>
      </c>
      <c r="E16" s="5">
        <v>8.0</v>
      </c>
      <c r="F16" s="5">
        <v>0.0</v>
      </c>
      <c r="G16" s="6">
        <f t="shared" si="1"/>
        <v>8</v>
      </c>
    </row>
    <row r="17" ht="14.25" customHeight="1">
      <c r="A17" s="4" t="s">
        <v>65</v>
      </c>
      <c r="B17" s="4" t="s">
        <v>41</v>
      </c>
      <c r="C17" s="4" t="s">
        <v>66</v>
      </c>
      <c r="D17" s="4" t="s">
        <v>67</v>
      </c>
      <c r="E17" s="5">
        <v>19.0</v>
      </c>
      <c r="F17" s="5">
        <v>10.0</v>
      </c>
      <c r="G17" s="6">
        <f t="shared" si="1"/>
        <v>29</v>
      </c>
    </row>
    <row r="18" ht="14.25" customHeight="1">
      <c r="A18" s="4" t="s">
        <v>68</v>
      </c>
      <c r="B18" s="4" t="s">
        <v>41</v>
      </c>
      <c r="C18" s="4" t="s">
        <v>69</v>
      </c>
      <c r="D18" s="4" t="s">
        <v>70</v>
      </c>
      <c r="E18" s="5">
        <v>0.0</v>
      </c>
      <c r="F18" s="5">
        <v>0.0</v>
      </c>
      <c r="G18" s="6">
        <f t="shared" si="1"/>
        <v>0</v>
      </c>
    </row>
    <row r="19" ht="14.25" customHeight="1">
      <c r="A19" s="4" t="s">
        <v>71</v>
      </c>
      <c r="B19" s="4" t="s">
        <v>41</v>
      </c>
      <c r="C19" s="4" t="s">
        <v>72</v>
      </c>
      <c r="D19" s="4" t="s">
        <v>20</v>
      </c>
      <c r="E19" s="5"/>
      <c r="F19" s="5"/>
      <c r="G19" s="6">
        <f t="shared" si="1"/>
        <v>0</v>
      </c>
    </row>
    <row r="20" ht="14.25" customHeight="1">
      <c r="A20" s="4" t="s">
        <v>73</v>
      </c>
      <c r="B20" s="4" t="s">
        <v>41</v>
      </c>
      <c r="C20" s="4" t="s">
        <v>74</v>
      </c>
      <c r="D20" s="4" t="s">
        <v>75</v>
      </c>
      <c r="E20" s="5">
        <v>22.0</v>
      </c>
      <c r="F20" s="5">
        <v>0.0</v>
      </c>
      <c r="G20" s="6">
        <f t="shared" si="1"/>
        <v>22</v>
      </c>
    </row>
    <row r="21" ht="14.25" customHeight="1">
      <c r="A21" s="4" t="s">
        <v>76</v>
      </c>
      <c r="B21" s="4" t="s">
        <v>41</v>
      </c>
      <c r="C21" s="4" t="s">
        <v>77</v>
      </c>
      <c r="D21" s="4" t="s">
        <v>78</v>
      </c>
      <c r="E21" s="5">
        <v>5.0</v>
      </c>
      <c r="F21" s="5">
        <v>0.0</v>
      </c>
      <c r="G21" s="6">
        <f t="shared" si="1"/>
        <v>5</v>
      </c>
    </row>
    <row r="22" ht="14.25" customHeight="1">
      <c r="A22" s="4" t="s">
        <v>17</v>
      </c>
      <c r="B22" s="4" t="s">
        <v>41</v>
      </c>
      <c r="C22" s="4" t="s">
        <v>79</v>
      </c>
      <c r="D22" s="4" t="s">
        <v>80</v>
      </c>
      <c r="E22" s="5"/>
      <c r="F22" s="5"/>
      <c r="G22" s="6">
        <f t="shared" si="1"/>
        <v>0</v>
      </c>
    </row>
    <row r="23" ht="14.25" customHeight="1">
      <c r="A23" s="4" t="s">
        <v>21</v>
      </c>
      <c r="B23" s="4" t="s">
        <v>41</v>
      </c>
      <c r="C23" s="4" t="s">
        <v>81</v>
      </c>
      <c r="D23" s="4" t="s">
        <v>82</v>
      </c>
      <c r="E23" s="5"/>
      <c r="F23" s="5"/>
      <c r="G23" s="6">
        <f t="shared" si="1"/>
        <v>0</v>
      </c>
    </row>
    <row r="24" ht="14.25" customHeight="1">
      <c r="A24" s="4" t="s">
        <v>27</v>
      </c>
      <c r="B24" s="4" t="s">
        <v>41</v>
      </c>
      <c r="C24" s="4" t="s">
        <v>83</v>
      </c>
      <c r="D24" s="4" t="s">
        <v>84</v>
      </c>
      <c r="E24" s="5"/>
      <c r="F24" s="5"/>
      <c r="G24" s="6">
        <f t="shared" si="1"/>
        <v>0</v>
      </c>
    </row>
    <row r="25" ht="14.25" customHeight="1">
      <c r="A25" s="4" t="s">
        <v>30</v>
      </c>
      <c r="B25" s="4" t="s">
        <v>41</v>
      </c>
      <c r="C25" s="4" t="s">
        <v>19</v>
      </c>
      <c r="D25" s="4" t="s">
        <v>85</v>
      </c>
      <c r="E25" s="5"/>
      <c r="F25" s="5"/>
      <c r="G25" s="6">
        <f t="shared" si="1"/>
        <v>0</v>
      </c>
    </row>
    <row r="26" ht="14.25" customHeight="1">
      <c r="A26" s="4" t="s">
        <v>37</v>
      </c>
      <c r="B26" s="4" t="s">
        <v>41</v>
      </c>
      <c r="C26" s="4" t="s">
        <v>86</v>
      </c>
      <c r="D26" s="4" t="s">
        <v>87</v>
      </c>
      <c r="E26" s="5">
        <v>0.0</v>
      </c>
      <c r="F26" s="5">
        <v>0.0</v>
      </c>
      <c r="G26" s="6">
        <f t="shared" si="1"/>
        <v>0</v>
      </c>
    </row>
    <row r="27" ht="14.25" customHeight="1">
      <c r="A27" s="4" t="s">
        <v>88</v>
      </c>
      <c r="B27" s="4" t="s">
        <v>41</v>
      </c>
      <c r="C27" s="4" t="s">
        <v>89</v>
      </c>
      <c r="D27" s="4" t="s">
        <v>90</v>
      </c>
      <c r="E27" s="5"/>
      <c r="F27" s="5"/>
      <c r="G27" s="6">
        <f t="shared" si="1"/>
        <v>0</v>
      </c>
    </row>
    <row r="28" ht="14.25" customHeight="1">
      <c r="A28" s="4" t="s">
        <v>91</v>
      </c>
      <c r="B28" s="4" t="s">
        <v>92</v>
      </c>
      <c r="C28" s="4" t="s">
        <v>93</v>
      </c>
      <c r="D28" s="4" t="s">
        <v>94</v>
      </c>
      <c r="E28" s="5">
        <v>22.0</v>
      </c>
      <c r="F28" s="5">
        <v>0.0</v>
      </c>
      <c r="G28" s="6">
        <f t="shared" si="1"/>
        <v>22</v>
      </c>
    </row>
    <row r="29" ht="14.25" customHeight="1">
      <c r="A29" s="4" t="s">
        <v>95</v>
      </c>
      <c r="B29" s="4" t="s">
        <v>92</v>
      </c>
      <c r="C29" s="4" t="s">
        <v>22</v>
      </c>
      <c r="D29" s="4" t="s">
        <v>96</v>
      </c>
      <c r="E29" s="5"/>
      <c r="F29" s="5"/>
      <c r="G29" s="6">
        <f t="shared" si="1"/>
        <v>0</v>
      </c>
    </row>
    <row r="30" ht="14.25" customHeight="1">
      <c r="A30" s="4" t="s">
        <v>73</v>
      </c>
      <c r="B30" s="4" t="s">
        <v>92</v>
      </c>
      <c r="C30" s="4" t="s">
        <v>97</v>
      </c>
      <c r="D30" s="4" t="s">
        <v>98</v>
      </c>
      <c r="E30" s="5">
        <v>22.0</v>
      </c>
      <c r="F30" s="5">
        <v>0.0</v>
      </c>
      <c r="G30" s="6">
        <f t="shared" si="1"/>
        <v>22</v>
      </c>
    </row>
    <row r="31" ht="14.25" customHeight="1">
      <c r="A31" s="4" t="s">
        <v>99</v>
      </c>
      <c r="B31" s="4" t="s">
        <v>92</v>
      </c>
      <c r="C31" s="4" t="s">
        <v>19</v>
      </c>
      <c r="D31" s="4" t="s">
        <v>100</v>
      </c>
      <c r="E31" s="5"/>
      <c r="F31" s="5"/>
      <c r="G31" s="6">
        <f t="shared" si="1"/>
        <v>0</v>
      </c>
    </row>
    <row r="32" ht="14.25" customHeight="1">
      <c r="A32" s="4" t="s">
        <v>101</v>
      </c>
      <c r="B32" s="4" t="s">
        <v>92</v>
      </c>
      <c r="C32" s="4" t="s">
        <v>102</v>
      </c>
      <c r="D32" s="4" t="s">
        <v>103</v>
      </c>
      <c r="E32" s="5"/>
      <c r="F32" s="5"/>
      <c r="G32" s="6">
        <f t="shared" si="1"/>
        <v>0</v>
      </c>
    </row>
    <row r="33" ht="14.25" customHeight="1">
      <c r="A33" s="4" t="s">
        <v>104</v>
      </c>
      <c r="B33" s="4" t="s">
        <v>92</v>
      </c>
      <c r="C33" s="4" t="s">
        <v>35</v>
      </c>
      <c r="D33" s="4" t="s">
        <v>105</v>
      </c>
      <c r="E33" s="5"/>
      <c r="F33" s="5"/>
      <c r="G33" s="6">
        <f t="shared" si="1"/>
        <v>0</v>
      </c>
    </row>
    <row r="34" ht="14.25" customHeight="1">
      <c r="A34" s="4" t="s">
        <v>40</v>
      </c>
      <c r="B34" s="4" t="s">
        <v>106</v>
      </c>
      <c r="C34" s="4" t="s">
        <v>107</v>
      </c>
      <c r="D34" s="4" t="s">
        <v>108</v>
      </c>
      <c r="E34" s="5"/>
      <c r="F34" s="5"/>
      <c r="G34" s="6">
        <f t="shared" si="1"/>
        <v>0</v>
      </c>
    </row>
    <row r="35" ht="14.25" customHeight="1">
      <c r="A35" s="4" t="s">
        <v>47</v>
      </c>
      <c r="B35" s="4" t="s">
        <v>106</v>
      </c>
      <c r="C35" s="4" t="s">
        <v>109</v>
      </c>
      <c r="D35" s="4" t="s">
        <v>110</v>
      </c>
      <c r="E35" s="5">
        <v>15.0</v>
      </c>
      <c r="F35" s="5">
        <v>0.0</v>
      </c>
      <c r="G35" s="6">
        <f t="shared" si="1"/>
        <v>15</v>
      </c>
    </row>
    <row r="36" ht="14.25" customHeight="1">
      <c r="A36" s="4" t="s">
        <v>50</v>
      </c>
      <c r="B36" s="4" t="s">
        <v>106</v>
      </c>
      <c r="C36" s="4" t="s">
        <v>111</v>
      </c>
      <c r="D36" s="4" t="s">
        <v>112</v>
      </c>
      <c r="E36" s="5">
        <v>16.0</v>
      </c>
      <c r="F36" s="5">
        <v>0.0</v>
      </c>
      <c r="G36" s="6">
        <f t="shared" si="1"/>
        <v>16</v>
      </c>
    </row>
    <row r="37" ht="14.25" customHeight="1">
      <c r="A37" s="4" t="s">
        <v>113</v>
      </c>
      <c r="B37" s="4" t="s">
        <v>106</v>
      </c>
      <c r="C37" s="4" t="s">
        <v>114</v>
      </c>
      <c r="D37" s="4" t="s">
        <v>115</v>
      </c>
      <c r="E37" s="5"/>
      <c r="F37" s="5"/>
      <c r="G37" s="6">
        <f t="shared" si="1"/>
        <v>0</v>
      </c>
    </row>
    <row r="38" ht="14.25" customHeight="1">
      <c r="A38" s="4" t="s">
        <v>65</v>
      </c>
      <c r="B38" s="4" t="s">
        <v>106</v>
      </c>
      <c r="C38" s="4" t="s">
        <v>116</v>
      </c>
      <c r="D38" s="4" t="s">
        <v>117</v>
      </c>
      <c r="E38" s="5">
        <v>22.0</v>
      </c>
      <c r="F38" s="5">
        <v>0.0</v>
      </c>
      <c r="G38" s="6">
        <f t="shared" si="1"/>
        <v>22</v>
      </c>
    </row>
    <row r="39" ht="14.25" customHeight="1">
      <c r="A39" s="4" t="s">
        <v>118</v>
      </c>
      <c r="B39" s="4" t="s">
        <v>106</v>
      </c>
      <c r="C39" s="4" t="s">
        <v>119</v>
      </c>
      <c r="D39" s="4" t="s">
        <v>120</v>
      </c>
      <c r="E39" s="5">
        <v>0.0</v>
      </c>
      <c r="F39" s="5">
        <v>0.0</v>
      </c>
      <c r="G39" s="6">
        <f t="shared" si="1"/>
        <v>0</v>
      </c>
    </row>
    <row r="40" ht="14.25" customHeight="1">
      <c r="A40" s="4" t="s">
        <v>121</v>
      </c>
      <c r="B40" s="4" t="s">
        <v>106</v>
      </c>
      <c r="C40" s="4" t="s">
        <v>122</v>
      </c>
      <c r="D40" s="4" t="s">
        <v>123</v>
      </c>
      <c r="E40" s="5"/>
      <c r="F40" s="5"/>
      <c r="G40" s="6">
        <f t="shared" si="1"/>
        <v>0</v>
      </c>
    </row>
    <row r="41" ht="14.25" customHeight="1">
      <c r="A41" s="4" t="s">
        <v>37</v>
      </c>
      <c r="B41" s="4" t="s">
        <v>106</v>
      </c>
      <c r="C41" s="4" t="s">
        <v>124</v>
      </c>
      <c r="D41" s="4" t="s">
        <v>125</v>
      </c>
      <c r="E41" s="5"/>
      <c r="F41" s="5"/>
      <c r="G41" s="6">
        <f t="shared" si="1"/>
        <v>0</v>
      </c>
    </row>
    <row r="42" ht="14.25" customHeight="1">
      <c r="A42" s="4" t="s">
        <v>126</v>
      </c>
      <c r="B42" s="4" t="s">
        <v>127</v>
      </c>
      <c r="C42" s="4" t="s">
        <v>128</v>
      </c>
      <c r="D42" s="4" t="s">
        <v>129</v>
      </c>
      <c r="E42" s="5"/>
      <c r="F42" s="5"/>
      <c r="G42" s="6">
        <f t="shared" si="1"/>
        <v>0</v>
      </c>
    </row>
    <row r="43" ht="14.25" customHeight="1">
      <c r="A43" s="4" t="s">
        <v>30</v>
      </c>
      <c r="B43" s="4" t="s">
        <v>127</v>
      </c>
      <c r="C43" s="4" t="s">
        <v>19</v>
      </c>
      <c r="D43" s="4" t="s">
        <v>130</v>
      </c>
      <c r="E43" s="5"/>
      <c r="F43" s="5"/>
      <c r="G43" s="6">
        <f t="shared" si="1"/>
        <v>0</v>
      </c>
    </row>
    <row r="44" ht="14.25" customHeight="1">
      <c r="A44" s="4" t="s">
        <v>104</v>
      </c>
      <c r="B44" s="4" t="s">
        <v>127</v>
      </c>
      <c r="C44" s="4" t="s">
        <v>38</v>
      </c>
      <c r="D44" s="4" t="s">
        <v>131</v>
      </c>
      <c r="E44" s="5"/>
      <c r="F44" s="5"/>
      <c r="G44" s="6">
        <f t="shared" si="1"/>
        <v>0</v>
      </c>
    </row>
    <row r="45" ht="14.25" customHeight="1">
      <c r="A45" s="4" t="s">
        <v>88</v>
      </c>
      <c r="B45" s="4" t="s">
        <v>127</v>
      </c>
      <c r="C45" s="4" t="s">
        <v>132</v>
      </c>
      <c r="D45" s="4" t="s">
        <v>133</v>
      </c>
      <c r="E45" s="5"/>
      <c r="F45" s="5"/>
      <c r="G45" s="6">
        <f t="shared" si="1"/>
        <v>0</v>
      </c>
    </row>
    <row r="46" ht="14.25" customHeight="1">
      <c r="A46" s="4" t="s">
        <v>134</v>
      </c>
      <c r="B46" s="4" t="s">
        <v>135</v>
      </c>
      <c r="C46" s="4" t="s">
        <v>136</v>
      </c>
      <c r="D46" s="4" t="s">
        <v>137</v>
      </c>
      <c r="E46" s="5"/>
      <c r="F46" s="5"/>
      <c r="G46" s="6">
        <f t="shared" si="1"/>
        <v>0</v>
      </c>
    </row>
    <row r="47" ht="14.25" customHeight="1">
      <c r="A47" s="4" t="s">
        <v>138</v>
      </c>
      <c r="B47" s="4" t="s">
        <v>135</v>
      </c>
      <c r="C47" s="4" t="s">
        <v>111</v>
      </c>
      <c r="D47" s="4" t="s">
        <v>139</v>
      </c>
      <c r="E47" s="5"/>
      <c r="F47" s="5"/>
      <c r="G47" s="6">
        <f t="shared" si="1"/>
        <v>0</v>
      </c>
    </row>
    <row r="48" ht="14.25" customHeight="1">
      <c r="A48" s="4" t="s">
        <v>40</v>
      </c>
      <c r="B48" s="4" t="s">
        <v>140</v>
      </c>
      <c r="C48" s="4" t="s">
        <v>141</v>
      </c>
      <c r="D48" s="4" t="s">
        <v>142</v>
      </c>
      <c r="E48" s="5"/>
      <c r="F48" s="5"/>
      <c r="G48" s="6">
        <f t="shared" si="1"/>
        <v>0</v>
      </c>
    </row>
    <row r="49" ht="14.25" customHeight="1">
      <c r="A49" s="4" t="s">
        <v>34</v>
      </c>
      <c r="B49" s="4" t="s">
        <v>140</v>
      </c>
      <c r="C49" s="4" t="s">
        <v>143</v>
      </c>
      <c r="D49" s="4" t="s">
        <v>144</v>
      </c>
      <c r="E49" s="5"/>
      <c r="F49" s="5"/>
      <c r="G49" s="6">
        <f t="shared" si="1"/>
        <v>0</v>
      </c>
    </row>
    <row r="50" ht="14.25" customHeight="1">
      <c r="A50" s="4" t="s">
        <v>104</v>
      </c>
      <c r="B50" s="4" t="s">
        <v>140</v>
      </c>
      <c r="C50" s="4" t="s">
        <v>145</v>
      </c>
      <c r="D50" s="4" t="s">
        <v>146</v>
      </c>
      <c r="E50" s="5"/>
      <c r="F50" s="5"/>
      <c r="G50" s="6">
        <f t="shared" si="1"/>
        <v>0</v>
      </c>
    </row>
    <row r="51" ht="14.25" customHeight="1">
      <c r="A51" s="4" t="s">
        <v>113</v>
      </c>
      <c r="B51" s="4" t="s">
        <v>147</v>
      </c>
      <c r="C51" s="4" t="s">
        <v>148</v>
      </c>
      <c r="D51" s="4" t="s">
        <v>149</v>
      </c>
      <c r="E51" s="5"/>
      <c r="F51" s="5"/>
      <c r="G51" s="6">
        <f t="shared" si="1"/>
        <v>0</v>
      </c>
    </row>
    <row r="52" ht="14.25" customHeight="1">
      <c r="A52" s="4" t="s">
        <v>40</v>
      </c>
      <c r="B52" s="4" t="s">
        <v>150</v>
      </c>
      <c r="C52" s="4" t="s">
        <v>151</v>
      </c>
      <c r="D52" s="4" t="s">
        <v>152</v>
      </c>
      <c r="E52" s="5"/>
      <c r="F52" s="5"/>
      <c r="G52" s="6">
        <f t="shared" si="1"/>
        <v>0</v>
      </c>
    </row>
    <row r="53" ht="14.25" customHeight="1">
      <c r="A53" s="4" t="s">
        <v>153</v>
      </c>
      <c r="B53" s="4" t="s">
        <v>154</v>
      </c>
      <c r="C53" s="4" t="s">
        <v>83</v>
      </c>
      <c r="D53" s="4" t="s">
        <v>155</v>
      </c>
      <c r="E53" s="5"/>
      <c r="F53" s="5"/>
      <c r="G53" s="6">
        <f t="shared" si="1"/>
        <v>0</v>
      </c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Aleksandar</dc:creator>
</cp:coreProperties>
</file>