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90" windowHeight="9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<sst xmlns="http://schemas.openxmlformats.org/spreadsheetml/2006/main" count="438" uniqueCount="305">
  <si>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</si>
  <si>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</si>
  <si>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</si>
  <si>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</si>
  <si>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</si>
  <si>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</si>
  <si>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</si>
  <si>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</si>
  <si>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</si>
  <si>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</si>
  <si>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</si>
  <si>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</si>
  <si>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</si>
  <si>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</si>
  <si>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</si>
  <si>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</si>
  <si>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</si>
  <si>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</si>
  <si>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</si>
  <si>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</si>
  <si>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</si>
  <si>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</si>
  <si>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</si>
  <si>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</si>
  <si>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</si>
  <si>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</si>
  <si>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</si>
  <si>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UKUPNO</t>
  </si>
  <si>
    <t>OCJENA</t>
  </si>
  <si>
    <t>Ind</t>
  </si>
  <si>
    <t>OBRAZAC za evidenciju osvojenih poena na predmetu i predlog ocjene, studijske 2013/2014. zimski semestar</t>
  </si>
  <si>
    <t>PK1avgust</t>
  </si>
  <si>
    <t>PZIavg</t>
  </si>
  <si>
    <t>Nastavnik:</t>
  </si>
  <si>
    <t>Broj ECTS kredita: 6.5</t>
  </si>
  <si>
    <t>Prezime</t>
  </si>
  <si>
    <t>ELEKTROTEHNIČKI FAKULTET PODGORICA</t>
  </si>
  <si>
    <t>Elektronika telekomunikacije i računari</t>
  </si>
  <si>
    <r>
      <t xml:space="preserve">Predmet: </t>
    </r>
    <r>
      <rPr>
        <b/>
        <sz val="9"/>
        <rFont val="Arial"/>
        <family val="2"/>
      </rPr>
      <t>Engleski jezik V</t>
    </r>
  </si>
  <si>
    <r>
      <t xml:space="preserve">Predmet: </t>
    </r>
    <r>
      <rPr>
        <b/>
        <sz val="11"/>
        <rFont val="Arial"/>
        <family val="2"/>
      </rPr>
      <t>ENGLESKI JEZIK V</t>
    </r>
  </si>
  <si>
    <r>
      <t xml:space="preserve">Studijski program: </t>
    </r>
    <r>
      <rPr>
        <b/>
        <sz val="11"/>
        <rFont val="Arial"/>
        <family val="2"/>
      </rPr>
      <t>Elektronika telekomunikacije i računari</t>
    </r>
  </si>
  <si>
    <t xml:space="preserve"> Broj ECTS kredita:   </t>
  </si>
  <si>
    <t>Nastavnik: doc. dr Vesna Bratić</t>
  </si>
  <si>
    <t>doc. dr Vesna Bratić</t>
  </si>
  <si>
    <t>3</t>
  </si>
  <si>
    <t>2012</t>
  </si>
  <si>
    <t>5</t>
  </si>
  <si>
    <t>7</t>
  </si>
  <si>
    <t>Danilo</t>
  </si>
  <si>
    <t>Nikola</t>
  </si>
  <si>
    <t>Nedović</t>
  </si>
  <si>
    <t>11</t>
  </si>
  <si>
    <t>16</t>
  </si>
  <si>
    <t>Andrija</t>
  </si>
  <si>
    <t>19</t>
  </si>
  <si>
    <t>21</t>
  </si>
  <si>
    <t>22</t>
  </si>
  <si>
    <t>24</t>
  </si>
  <si>
    <t>25</t>
  </si>
  <si>
    <t>Ivan</t>
  </si>
  <si>
    <t>26</t>
  </si>
  <si>
    <t>27</t>
  </si>
  <si>
    <t>29</t>
  </si>
  <si>
    <t>Nemanja</t>
  </si>
  <si>
    <t>Vučetić</t>
  </si>
  <si>
    <t>30</t>
  </si>
  <si>
    <t>Tamara</t>
  </si>
  <si>
    <t>34</t>
  </si>
  <si>
    <t>Ivana</t>
  </si>
  <si>
    <t>37</t>
  </si>
  <si>
    <t>39</t>
  </si>
  <si>
    <t>Božović</t>
  </si>
  <si>
    <t>43</t>
  </si>
  <si>
    <t>44</t>
  </si>
  <si>
    <t>45</t>
  </si>
  <si>
    <t>46</t>
  </si>
  <si>
    <t>49</t>
  </si>
  <si>
    <t>50</t>
  </si>
  <si>
    <t>51</t>
  </si>
  <si>
    <t>Miloš</t>
  </si>
  <si>
    <t>52</t>
  </si>
  <si>
    <t>58</t>
  </si>
  <si>
    <t>61</t>
  </si>
  <si>
    <t>Martinović</t>
  </si>
  <si>
    <t>63</t>
  </si>
  <si>
    <t>Pejović</t>
  </si>
  <si>
    <t>69</t>
  </si>
  <si>
    <t>Marko</t>
  </si>
  <si>
    <t>75</t>
  </si>
  <si>
    <t>81</t>
  </si>
  <si>
    <t>2011</t>
  </si>
  <si>
    <t>15</t>
  </si>
  <si>
    <t>20</t>
  </si>
  <si>
    <t>Vuko</t>
  </si>
  <si>
    <t>23</t>
  </si>
  <si>
    <t>71</t>
  </si>
  <si>
    <t>12</t>
  </si>
  <si>
    <t>Jelena</t>
  </si>
  <si>
    <t>47</t>
  </si>
  <si>
    <t>55</t>
  </si>
  <si>
    <t>74</t>
  </si>
  <si>
    <t>Popović</t>
  </si>
  <si>
    <t>Predmetni nastavnik: doc.dr Vesna Bratić</t>
  </si>
  <si>
    <t>Esej</t>
  </si>
  <si>
    <t>Pris.</t>
  </si>
  <si>
    <t>Prez.</t>
  </si>
  <si>
    <t>Dod.</t>
  </si>
  <si>
    <t>2</t>
  </si>
  <si>
    <t>2015</t>
  </si>
  <si>
    <t>Čarmak</t>
  </si>
  <si>
    <t>Berin</t>
  </si>
  <si>
    <t>Šabazović</t>
  </si>
  <si>
    <t>4</t>
  </si>
  <si>
    <t>Fuštić</t>
  </si>
  <si>
    <t>Krstajić</t>
  </si>
  <si>
    <t>Đurašković</t>
  </si>
  <si>
    <t>Ena</t>
  </si>
  <si>
    <t>Đapić</t>
  </si>
  <si>
    <t>Rade</t>
  </si>
  <si>
    <t>Musić</t>
  </si>
  <si>
    <t>13</t>
  </si>
  <si>
    <t>Dragišić</t>
  </si>
  <si>
    <t>Ivona</t>
  </si>
  <si>
    <t>Stojanović</t>
  </si>
  <si>
    <t>Aleksandra</t>
  </si>
  <si>
    <t>Vuković</t>
  </si>
  <si>
    <t>Dedović</t>
  </si>
  <si>
    <t>Biljana</t>
  </si>
  <si>
    <t>Knežević</t>
  </si>
  <si>
    <t>Luka</t>
  </si>
  <si>
    <t>Šaranović</t>
  </si>
  <si>
    <t>Ognjen</t>
  </si>
  <si>
    <t>Lukačević</t>
  </si>
  <si>
    <t>Dimitrije</t>
  </si>
  <si>
    <t>Bojović</t>
  </si>
  <si>
    <t>Aleksa</t>
  </si>
  <si>
    <t>Vujošević</t>
  </si>
  <si>
    <t>Milica</t>
  </si>
  <si>
    <t>Grbović</t>
  </si>
  <si>
    <t>Milena</t>
  </si>
  <si>
    <t>Dacić</t>
  </si>
  <si>
    <t>Petar</t>
  </si>
  <si>
    <t>Milić</t>
  </si>
  <si>
    <t>32</t>
  </si>
  <si>
    <t>33</t>
  </si>
  <si>
    <t>Mirko</t>
  </si>
  <si>
    <t>Raičević</t>
  </si>
  <si>
    <t>Predrag</t>
  </si>
  <si>
    <t>Delibašić</t>
  </si>
  <si>
    <t>35</t>
  </si>
  <si>
    <t>Neško</t>
  </si>
  <si>
    <t>Milović</t>
  </si>
  <si>
    <t>Kilibarda</t>
  </si>
  <si>
    <t>Ninković</t>
  </si>
  <si>
    <t>Filip</t>
  </si>
  <si>
    <t>Mišurović</t>
  </si>
  <si>
    <t>Đukanović</t>
  </si>
  <si>
    <t>Bogdan</t>
  </si>
  <si>
    <t>Aprcović</t>
  </si>
  <si>
    <t>48</t>
  </si>
  <si>
    <t>Milisav</t>
  </si>
  <si>
    <t>Minić</t>
  </si>
  <si>
    <t>Jovan</t>
  </si>
  <si>
    <t>Prelević</t>
  </si>
  <si>
    <t>Ostojić</t>
  </si>
  <si>
    <t>53</t>
  </si>
  <si>
    <t>Boško</t>
  </si>
  <si>
    <t>Kovačević</t>
  </si>
  <si>
    <t>54</t>
  </si>
  <si>
    <t>Ćulafić</t>
  </si>
  <si>
    <t>Vujović</t>
  </si>
  <si>
    <t>Svetozar</t>
  </si>
  <si>
    <t>Tomović</t>
  </si>
  <si>
    <t>60</t>
  </si>
  <si>
    <t>Đurđina</t>
  </si>
  <si>
    <t>Katarina</t>
  </si>
  <si>
    <t>Kecojević</t>
  </si>
  <si>
    <t>62</t>
  </si>
  <si>
    <t>Korać</t>
  </si>
  <si>
    <t>Milovan</t>
  </si>
  <si>
    <t>Lukovac</t>
  </si>
  <si>
    <t>64</t>
  </si>
  <si>
    <t>Bogdana</t>
  </si>
  <si>
    <t>65</t>
  </si>
  <si>
    <t>Saša</t>
  </si>
  <si>
    <t>Nikolić</t>
  </si>
  <si>
    <t>Bojana</t>
  </si>
  <si>
    <t>Marina</t>
  </si>
  <si>
    <t>Marunović</t>
  </si>
  <si>
    <t>Irena</t>
  </si>
  <si>
    <t>Bašanović</t>
  </si>
  <si>
    <t>Ljubomir</t>
  </si>
  <si>
    <t>Kukuličić</t>
  </si>
  <si>
    <t>77</t>
  </si>
  <si>
    <t>Krajnović</t>
  </si>
  <si>
    <t>Anastasija</t>
  </si>
  <si>
    <t>84</t>
  </si>
  <si>
    <t>Lazar</t>
  </si>
  <si>
    <t>Vučinić</t>
  </si>
  <si>
    <t>89</t>
  </si>
  <si>
    <t>Šućo</t>
  </si>
  <si>
    <t>Ramović</t>
  </si>
  <si>
    <t>91</t>
  </si>
  <si>
    <t>Emina</t>
  </si>
  <si>
    <t>Jahić</t>
  </si>
  <si>
    <t>93</t>
  </si>
  <si>
    <t>Marsenić</t>
  </si>
  <si>
    <t>95</t>
  </si>
  <si>
    <t>Nebojša</t>
  </si>
  <si>
    <t>2014</t>
  </si>
  <si>
    <t>Kristina</t>
  </si>
  <si>
    <t>Vulezić</t>
  </si>
  <si>
    <t>Miljanić</t>
  </si>
  <si>
    <t>Konatar</t>
  </si>
  <si>
    <t>Bubanja</t>
  </si>
  <si>
    <t>Pavićević</t>
  </si>
  <si>
    <t>88</t>
  </si>
  <si>
    <t>Tošić</t>
  </si>
  <si>
    <t>2013</t>
  </si>
  <si>
    <t>Radonja</t>
  </si>
  <si>
    <t>Šoškić</t>
  </si>
  <si>
    <t>Valentina</t>
  </si>
  <si>
    <t>Đukić</t>
  </si>
  <si>
    <t>Abramović</t>
  </si>
  <si>
    <t>Maja</t>
  </si>
  <si>
    <t>Vuksanović</t>
  </si>
  <si>
    <t>Đonović</t>
  </si>
  <si>
    <t>82</t>
  </si>
  <si>
    <t>Kandić</t>
  </si>
  <si>
    <t>90</t>
  </si>
  <si>
    <t>Petrić</t>
  </si>
  <si>
    <t>Živko</t>
  </si>
  <si>
    <t>Vojvodić</t>
  </si>
  <si>
    <t>9060</t>
  </si>
  <si>
    <t>2006</t>
  </si>
  <si>
    <t>2002</t>
  </si>
  <si>
    <t>br</t>
  </si>
  <si>
    <t>Pavle</t>
  </si>
  <si>
    <t>Aleksandar Blagojević</t>
  </si>
  <si>
    <t>Marojević</t>
  </si>
  <si>
    <t>Dejan</t>
  </si>
  <si>
    <t>Radovanović</t>
  </si>
  <si>
    <t>Radisav</t>
  </si>
  <si>
    <t>Jelić</t>
  </si>
  <si>
    <t>Filipović</t>
  </si>
  <si>
    <t>Maraš</t>
  </si>
  <si>
    <t>Papović</t>
  </si>
  <si>
    <t>Milan</t>
  </si>
  <si>
    <t>Prodanović</t>
  </si>
  <si>
    <t>Milonjić</t>
  </si>
  <si>
    <t>Šipčić</t>
  </si>
  <si>
    <t>Bekir</t>
  </si>
  <si>
    <t>Salković</t>
  </si>
  <si>
    <t>Žarko</t>
  </si>
  <si>
    <t>Radović</t>
  </si>
  <si>
    <t>Šoć</t>
  </si>
  <si>
    <t>Anđela</t>
  </si>
  <si>
    <t>Tončić</t>
  </si>
  <si>
    <t>F</t>
  </si>
  <si>
    <t>Nenad</t>
  </si>
  <si>
    <t>Zajović</t>
  </si>
  <si>
    <t>Krivokapić</t>
  </si>
  <si>
    <t>Mugoša</t>
  </si>
  <si>
    <t>Tanja</t>
  </si>
  <si>
    <t>Sekulović</t>
  </si>
  <si>
    <t>Svetlana</t>
  </si>
  <si>
    <t>Čolović</t>
  </si>
  <si>
    <t>Sandra</t>
  </si>
  <si>
    <t>Mandić</t>
  </si>
  <si>
    <t>Tijanić</t>
  </si>
  <si>
    <t>9043 2014</t>
  </si>
  <si>
    <t>Milivoje</t>
  </si>
  <si>
    <t>Lopušina</t>
  </si>
  <si>
    <t>12.0.</t>
  </si>
  <si>
    <t>14.0.</t>
  </si>
  <si>
    <t>15.5.</t>
  </si>
  <si>
    <t>11.0.</t>
  </si>
  <si>
    <t>16.5.</t>
  </si>
  <si>
    <t>8.0.</t>
  </si>
  <si>
    <t>20.0.</t>
  </si>
  <si>
    <t>37.5.</t>
  </si>
  <si>
    <t>5.5.</t>
  </si>
  <si>
    <t>A</t>
  </si>
  <si>
    <t>13.5.</t>
  </si>
  <si>
    <t>8.5.</t>
  </si>
  <si>
    <t>20.5.</t>
  </si>
  <si>
    <t>16.0.</t>
  </si>
  <si>
    <t>10.0.</t>
  </si>
  <si>
    <t>14.5.</t>
  </si>
  <si>
    <t>15.0.</t>
  </si>
  <si>
    <t>6.5.</t>
  </si>
  <si>
    <t>13.0.</t>
  </si>
  <si>
    <t>9.5.</t>
  </si>
  <si>
    <t>C</t>
  </si>
  <si>
    <t>26,5.</t>
  </si>
  <si>
    <t>22,5.</t>
  </si>
  <si>
    <t>36,0.</t>
  </si>
  <si>
    <t>E</t>
  </si>
  <si>
    <t>34.0.</t>
  </si>
  <si>
    <t>19.0.</t>
  </si>
  <si>
    <t>42.5.</t>
  </si>
  <si>
    <t>4.5.</t>
  </si>
  <si>
    <t xml:space="preserve">Ana </t>
  </si>
  <si>
    <t>Eraković</t>
  </si>
  <si>
    <t>D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</si>
</sst>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0.0;\-0;0"/>
    <numFmt numFmtId="189" formatCode="0.0_ ;\-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1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2" fontId="0" fillId="0" borderId="10" xfId="0" applyNumberForma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49" fillId="0" borderId="14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6" borderId="14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6"/>
  <sheetViews>
    <sheetView tabSelected="1" zoomScale="98" zoomScaleNormal="98" zoomScalePageLayoutView="0" workbookViewId="0" topLeftCell="A5">
      <selection activeCell="T22" sqref="T22"/>
    </sheetView>
  </sheetViews>
  <sheetFormatPr defaultColWidth="9.140625" defaultRowHeight="15"/>
  <cols>
    <col min="1" max="1" width="4.7109375" style="0" customWidth="1"/>
    <col min="2" max="2" width="5.7109375" style="2" customWidth="1"/>
    <col min="3" max="3" width="9.851562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29" customWidth="1"/>
    <col min="14" max="14" width="5.7109375" style="30" customWidth="1"/>
    <col min="15" max="15" width="5.00390625" style="5" customWidth="1"/>
    <col min="16" max="16" width="8.28125" style="5" customWidth="1"/>
    <col min="17" max="19" width="8.7109375" style="30" customWidth="1"/>
    <col min="22" max="22" width="15.8515625" style="0" customWidth="1"/>
  </cols>
  <sheetData>
    <row r="1" spans="1:19" ht="15">
      <c r="A1" s="62" t="s">
        <v>236</v>
      </c>
      <c r="B1" s="70" t="s">
        <v>29</v>
      </c>
      <c r="C1" s="54" t="s">
        <v>21</v>
      </c>
      <c r="D1" s="56" t="s">
        <v>35</v>
      </c>
      <c r="E1" s="59"/>
      <c r="F1" s="65" t="s">
        <v>104</v>
      </c>
      <c r="G1" s="57" t="s">
        <v>105</v>
      </c>
      <c r="H1" s="67" t="s">
        <v>103</v>
      </c>
      <c r="I1" s="57" t="s">
        <v>106</v>
      </c>
      <c r="J1" s="61" t="s">
        <v>22</v>
      </c>
      <c r="K1" s="61" t="s">
        <v>23</v>
      </c>
      <c r="L1" s="61" t="s">
        <v>31</v>
      </c>
      <c r="M1" s="63" t="s">
        <v>24</v>
      </c>
      <c r="N1" s="69" t="s">
        <v>25</v>
      </c>
      <c r="O1" s="69" t="s">
        <v>26</v>
      </c>
      <c r="P1" s="69" t="s">
        <v>32</v>
      </c>
      <c r="Q1" s="51" t="s">
        <v>27</v>
      </c>
      <c r="R1" s="51" t="s">
        <v>28</v>
      </c>
      <c r="S1" s="51"/>
    </row>
    <row r="2" spans="1:19" ht="15">
      <c r="A2" s="62"/>
      <c r="B2" s="70"/>
      <c r="C2" s="55"/>
      <c r="D2" s="55"/>
      <c r="E2" s="60"/>
      <c r="F2" s="66"/>
      <c r="G2" s="58"/>
      <c r="H2" s="68"/>
      <c r="I2" s="58"/>
      <c r="J2" s="60"/>
      <c r="K2" s="60"/>
      <c r="L2" s="60"/>
      <c r="M2" s="64"/>
      <c r="N2" s="60"/>
      <c r="O2" s="60"/>
      <c r="P2" s="60"/>
      <c r="Q2" s="52"/>
      <c r="R2" s="53"/>
      <c r="S2" s="52"/>
    </row>
    <row r="3" spans="1:19" ht="15.75" customHeight="1">
      <c r="A3" s="1" t="s">
        <v>107</v>
      </c>
      <c r="B3" s="1" t="s">
        <v>108</v>
      </c>
      <c r="C3" s="1" t="s">
        <v>87</v>
      </c>
      <c r="D3" s="1" t="s">
        <v>109</v>
      </c>
      <c r="E3" s="44"/>
      <c r="F3" s="45">
        <v>5.25</v>
      </c>
      <c r="G3" s="45"/>
      <c r="H3" s="45"/>
      <c r="I3" s="41"/>
      <c r="J3" s="42">
        <v>22.5</v>
      </c>
      <c r="K3" s="45"/>
      <c r="L3" s="37"/>
      <c r="M3" s="43"/>
      <c r="N3" s="46">
        <v>27.5</v>
      </c>
      <c r="O3" s="45"/>
      <c r="P3" s="37"/>
      <c r="Q3" s="37">
        <f aca="true" t="shared" si="0" ref="Q3:Q8">SUM(F3:P3)</f>
        <v>55.25</v>
      </c>
      <c r="R3" s="37" t="str">
        <f>IF(Q3&gt;=90,"A",IF(Q3&gt;=80,"B",IF(Q3&gt;=70,"C",IF(Q3&gt;=60,"D",IF(Q3&gt;=50,"E","F")))))</f>
        <v>E</v>
      </c>
      <c r="S3" s="1"/>
    </row>
    <row r="4" spans="1:19" ht="15.75" customHeight="1">
      <c r="A4" s="1" t="s">
        <v>44</v>
      </c>
      <c r="B4" s="1" t="s">
        <v>108</v>
      </c>
      <c r="C4" s="1" t="s">
        <v>110</v>
      </c>
      <c r="D4" s="1" t="s">
        <v>111</v>
      </c>
      <c r="E4" s="44"/>
      <c r="F4" s="45">
        <v>5.25</v>
      </c>
      <c r="G4" s="45"/>
      <c r="H4" s="45"/>
      <c r="I4" s="41"/>
      <c r="J4" s="42">
        <v>30</v>
      </c>
      <c r="K4" s="45"/>
      <c r="L4" s="37"/>
      <c r="M4" s="43"/>
      <c r="N4" s="46">
        <v>26.5</v>
      </c>
      <c r="O4" s="45"/>
      <c r="P4" s="37"/>
      <c r="Q4" s="37">
        <f t="shared" si="0"/>
        <v>61.75</v>
      </c>
      <c r="R4" s="37" t="str">
        <f aca="true" t="shared" si="1" ref="R4:R55">IF(Q4&gt;=90,"A",IF(Q4&gt;=80,"B",IF(Q4&gt;=70,"C",IF(Q4&gt;=60,"D",IF(Q4&gt;=50,"E","F")))))</f>
        <v>D</v>
      </c>
      <c r="S4" s="1"/>
    </row>
    <row r="5" spans="1:19" ht="15.75" customHeight="1">
      <c r="A5" s="1" t="s">
        <v>112</v>
      </c>
      <c r="B5" s="1" t="s">
        <v>108</v>
      </c>
      <c r="C5" s="1" t="s">
        <v>49</v>
      </c>
      <c r="D5" s="1" t="s">
        <v>113</v>
      </c>
      <c r="E5" s="44"/>
      <c r="F5" s="45">
        <v>2.5</v>
      </c>
      <c r="G5" s="45"/>
      <c r="H5" s="45"/>
      <c r="I5" s="41"/>
      <c r="J5" s="42" t="s">
        <v>273</v>
      </c>
      <c r="K5" s="45">
        <v>11.5</v>
      </c>
      <c r="L5" s="37"/>
      <c r="M5" s="43"/>
      <c r="N5" s="46">
        <v>31</v>
      </c>
      <c r="O5" s="45"/>
      <c r="P5" s="37"/>
      <c r="Q5" s="37">
        <f t="shared" si="0"/>
        <v>45</v>
      </c>
      <c r="R5" s="37" t="str">
        <f t="shared" si="1"/>
        <v>F</v>
      </c>
      <c r="S5" s="1"/>
    </row>
    <row r="6" spans="1:19" ht="15.75" customHeight="1">
      <c r="A6" s="1" t="s">
        <v>46</v>
      </c>
      <c r="B6" s="1" t="s">
        <v>108</v>
      </c>
      <c r="C6" s="1" t="s">
        <v>53</v>
      </c>
      <c r="D6" s="1" t="s">
        <v>114</v>
      </c>
      <c r="E6" s="44"/>
      <c r="F6" s="45"/>
      <c r="G6" s="45"/>
      <c r="H6" s="45"/>
      <c r="I6" s="41"/>
      <c r="J6" s="42">
        <v>21</v>
      </c>
      <c r="K6" s="45"/>
      <c r="L6" s="37"/>
      <c r="M6" s="43"/>
      <c r="N6" s="46"/>
      <c r="O6" s="45">
        <v>31</v>
      </c>
      <c r="P6" s="37"/>
      <c r="Q6" s="37">
        <f t="shared" si="0"/>
        <v>52</v>
      </c>
      <c r="R6" s="37" t="str">
        <f t="shared" si="1"/>
        <v>E</v>
      </c>
      <c r="S6" s="1"/>
    </row>
    <row r="7" spans="1:19" ht="15.75" customHeight="1">
      <c r="A7" s="1" t="s">
        <v>47</v>
      </c>
      <c r="B7" s="1" t="s">
        <v>108</v>
      </c>
      <c r="C7" s="1" t="s">
        <v>49</v>
      </c>
      <c r="D7" s="1" t="s">
        <v>115</v>
      </c>
      <c r="E7" s="44"/>
      <c r="F7" s="45">
        <v>4</v>
      </c>
      <c r="G7" s="45"/>
      <c r="H7" s="45"/>
      <c r="I7" s="41"/>
      <c r="J7" s="42" t="s">
        <v>274</v>
      </c>
      <c r="K7" s="45">
        <v>41.5</v>
      </c>
      <c r="L7" s="37"/>
      <c r="M7" s="43"/>
      <c r="N7" s="46">
        <v>16.5</v>
      </c>
      <c r="O7" s="45"/>
      <c r="P7" s="37"/>
      <c r="Q7" s="37">
        <f t="shared" si="0"/>
        <v>62</v>
      </c>
      <c r="R7" s="37" t="str">
        <f t="shared" si="1"/>
        <v>D</v>
      </c>
      <c r="S7" s="1"/>
    </row>
    <row r="8" spans="1:19" ht="15.75" customHeight="1">
      <c r="A8" s="47">
        <v>8</v>
      </c>
      <c r="B8" s="47">
        <v>2015</v>
      </c>
      <c r="C8" s="1" t="s">
        <v>154</v>
      </c>
      <c r="D8" s="1" t="s">
        <v>250</v>
      </c>
      <c r="E8" s="44"/>
      <c r="F8" s="45"/>
      <c r="G8" s="45"/>
      <c r="H8" s="45"/>
      <c r="I8" s="41"/>
      <c r="J8" s="42">
        <v>39</v>
      </c>
      <c r="K8" s="45"/>
      <c r="L8" s="37"/>
      <c r="M8" s="43"/>
      <c r="N8" s="46"/>
      <c r="O8" s="45"/>
      <c r="P8" s="37"/>
      <c r="Q8" s="37">
        <f t="shared" si="0"/>
        <v>39</v>
      </c>
      <c r="R8" s="37" t="str">
        <f t="shared" si="1"/>
        <v>F</v>
      </c>
      <c r="S8" s="1"/>
    </row>
    <row r="9" spans="1:19" ht="15.75" customHeight="1">
      <c r="A9" s="1" t="s">
        <v>51</v>
      </c>
      <c r="B9" s="1" t="s">
        <v>108</v>
      </c>
      <c r="C9" s="1" t="s">
        <v>116</v>
      </c>
      <c r="D9" s="1" t="s">
        <v>117</v>
      </c>
      <c r="E9" s="44"/>
      <c r="F9" s="45">
        <v>5</v>
      </c>
      <c r="G9" s="45"/>
      <c r="H9" s="45"/>
      <c r="I9" s="41"/>
      <c r="J9" s="42">
        <v>34</v>
      </c>
      <c r="K9" s="45"/>
      <c r="L9" s="37"/>
      <c r="M9" s="43"/>
      <c r="N9" s="46">
        <v>31</v>
      </c>
      <c r="O9" s="45"/>
      <c r="P9" s="37"/>
      <c r="Q9" s="37">
        <f aca="true" t="shared" si="2" ref="Q9:Q20">SUM(F9:P9)</f>
        <v>70</v>
      </c>
      <c r="R9" s="37" t="s">
        <v>293</v>
      </c>
      <c r="S9" s="1"/>
    </row>
    <row r="10" spans="1:19" ht="15.75" customHeight="1">
      <c r="A10" s="1" t="s">
        <v>96</v>
      </c>
      <c r="B10" s="1" t="s">
        <v>108</v>
      </c>
      <c r="C10" s="1" t="s">
        <v>118</v>
      </c>
      <c r="D10" s="1" t="s">
        <v>119</v>
      </c>
      <c r="E10" s="44"/>
      <c r="F10" s="45">
        <v>5.75</v>
      </c>
      <c r="G10" s="45"/>
      <c r="H10" s="45"/>
      <c r="I10" s="41"/>
      <c r="J10" s="42">
        <v>33.5</v>
      </c>
      <c r="K10" s="45"/>
      <c r="L10" s="37"/>
      <c r="M10" s="43"/>
      <c r="N10" s="46">
        <v>41.5</v>
      </c>
      <c r="O10" s="45"/>
      <c r="P10" s="37"/>
      <c r="Q10" s="37">
        <f t="shared" si="2"/>
        <v>80.75</v>
      </c>
      <c r="R10" s="37" t="str">
        <f t="shared" si="1"/>
        <v>B</v>
      </c>
      <c r="S10" s="1"/>
    </row>
    <row r="11" spans="1:19" ht="15.75" customHeight="1">
      <c r="A11" s="1" t="s">
        <v>120</v>
      </c>
      <c r="B11" s="1" t="s">
        <v>108</v>
      </c>
      <c r="C11" s="1" t="s">
        <v>49</v>
      </c>
      <c r="D11" s="1" t="s">
        <v>121</v>
      </c>
      <c r="E11" s="44"/>
      <c r="F11" s="45">
        <v>5.25</v>
      </c>
      <c r="G11" s="45"/>
      <c r="H11" s="45"/>
      <c r="I11" s="41"/>
      <c r="J11" s="42">
        <v>24</v>
      </c>
      <c r="K11" s="45"/>
      <c r="L11" s="37"/>
      <c r="M11" s="43"/>
      <c r="N11" s="46">
        <v>27</v>
      </c>
      <c r="O11" s="45"/>
      <c r="P11" s="37"/>
      <c r="Q11" s="37">
        <f t="shared" si="2"/>
        <v>56.25</v>
      </c>
      <c r="R11" s="37" t="str">
        <f t="shared" si="1"/>
        <v>E</v>
      </c>
      <c r="S11" s="1"/>
    </row>
    <row r="12" spans="1:19" ht="15.75" customHeight="1">
      <c r="A12" s="1" t="s">
        <v>91</v>
      </c>
      <c r="B12" s="1" t="s">
        <v>108</v>
      </c>
      <c r="C12" s="1" t="s">
        <v>79</v>
      </c>
      <c r="D12" s="1" t="s">
        <v>64</v>
      </c>
      <c r="E12" s="44"/>
      <c r="F12" s="45">
        <v>4.75</v>
      </c>
      <c r="G12" s="45"/>
      <c r="H12" s="45"/>
      <c r="I12" s="41"/>
      <c r="J12" s="42">
        <v>24.75</v>
      </c>
      <c r="K12" s="45"/>
      <c r="L12" s="37"/>
      <c r="M12" s="43"/>
      <c r="N12" s="46">
        <v>30.5</v>
      </c>
      <c r="O12" s="45"/>
      <c r="P12" s="37"/>
      <c r="Q12" s="37">
        <f t="shared" si="2"/>
        <v>60</v>
      </c>
      <c r="R12" s="37" t="str">
        <f t="shared" si="1"/>
        <v>D</v>
      </c>
      <c r="S12" s="1"/>
    </row>
    <row r="13" spans="1:19" ht="15.75" customHeight="1">
      <c r="A13" s="1" t="s">
        <v>52</v>
      </c>
      <c r="B13" s="1" t="s">
        <v>108</v>
      </c>
      <c r="C13" s="1" t="s">
        <v>122</v>
      </c>
      <c r="D13" s="1" t="s">
        <v>123</v>
      </c>
      <c r="E13" s="44"/>
      <c r="F13" s="45">
        <v>5.75</v>
      </c>
      <c r="G13" s="45"/>
      <c r="H13" s="45"/>
      <c r="I13" s="41"/>
      <c r="J13" s="42">
        <v>31</v>
      </c>
      <c r="K13" s="45"/>
      <c r="L13" s="37"/>
      <c r="M13" s="43"/>
      <c r="N13" s="46">
        <v>34</v>
      </c>
      <c r="O13" s="45"/>
      <c r="P13" s="37"/>
      <c r="Q13" s="37">
        <f t="shared" si="2"/>
        <v>70.75</v>
      </c>
      <c r="R13" s="37" t="str">
        <f t="shared" si="1"/>
        <v>C</v>
      </c>
      <c r="S13" s="1"/>
    </row>
    <row r="14" spans="1:19" ht="15.75" customHeight="1">
      <c r="A14" s="1" t="s">
        <v>54</v>
      </c>
      <c r="B14" s="1" t="s">
        <v>108</v>
      </c>
      <c r="C14" s="1" t="s">
        <v>124</v>
      </c>
      <c r="D14" s="1" t="s">
        <v>125</v>
      </c>
      <c r="E14" s="44"/>
      <c r="F14" s="45">
        <v>5.5</v>
      </c>
      <c r="G14" s="45"/>
      <c r="H14" s="45"/>
      <c r="I14" s="41"/>
      <c r="J14" s="42">
        <v>40.5</v>
      </c>
      <c r="K14" s="45"/>
      <c r="L14" s="37"/>
      <c r="M14" s="43"/>
      <c r="N14" s="46"/>
      <c r="O14" s="45">
        <v>44</v>
      </c>
      <c r="P14" s="37"/>
      <c r="Q14" s="37">
        <f t="shared" si="2"/>
        <v>90</v>
      </c>
      <c r="R14" s="37" t="str">
        <f t="shared" si="1"/>
        <v>A</v>
      </c>
      <c r="S14" s="1"/>
    </row>
    <row r="15" spans="1:19" ht="15.75" customHeight="1">
      <c r="A15" s="1" t="s">
        <v>92</v>
      </c>
      <c r="B15" s="1" t="s">
        <v>108</v>
      </c>
      <c r="C15" s="1" t="s">
        <v>79</v>
      </c>
      <c r="D15" s="1" t="s">
        <v>126</v>
      </c>
      <c r="E15" s="44"/>
      <c r="F15" s="45">
        <v>1.5</v>
      </c>
      <c r="G15" s="45"/>
      <c r="H15" s="45"/>
      <c r="I15" s="41"/>
      <c r="J15" s="42">
        <v>35</v>
      </c>
      <c r="K15" s="45"/>
      <c r="L15" s="37"/>
      <c r="M15" s="43"/>
      <c r="N15" s="46">
        <v>41</v>
      </c>
      <c r="O15" s="45"/>
      <c r="P15" s="37"/>
      <c r="Q15" s="37">
        <f t="shared" si="2"/>
        <v>77.5</v>
      </c>
      <c r="R15" s="37" t="str">
        <f t="shared" si="1"/>
        <v>C</v>
      </c>
      <c r="S15" s="1"/>
    </row>
    <row r="16" spans="1:19" ht="15.75" customHeight="1">
      <c r="A16" s="1" t="s">
        <v>55</v>
      </c>
      <c r="B16" s="1" t="s">
        <v>108</v>
      </c>
      <c r="C16" s="1" t="s">
        <v>127</v>
      </c>
      <c r="D16" s="1" t="s">
        <v>128</v>
      </c>
      <c r="E16" s="44"/>
      <c r="F16" s="45">
        <v>0.5</v>
      </c>
      <c r="G16" s="45"/>
      <c r="H16" s="45"/>
      <c r="I16" s="41"/>
      <c r="J16" s="42"/>
      <c r="K16" s="45">
        <v>33.5</v>
      </c>
      <c r="L16" s="37"/>
      <c r="M16" s="43"/>
      <c r="N16" s="46">
        <v>43.5</v>
      </c>
      <c r="O16" s="45"/>
      <c r="P16" s="37"/>
      <c r="Q16" s="37">
        <f t="shared" si="2"/>
        <v>77.5</v>
      </c>
      <c r="R16" s="37" t="str">
        <f t="shared" si="1"/>
        <v>C</v>
      </c>
      <c r="S16" s="1"/>
    </row>
    <row r="17" spans="1:19" ht="15.75" customHeight="1">
      <c r="A17" s="1" t="s">
        <v>56</v>
      </c>
      <c r="B17" s="1" t="s">
        <v>108</v>
      </c>
      <c r="C17" s="1" t="s">
        <v>129</v>
      </c>
      <c r="D17" s="1" t="s">
        <v>130</v>
      </c>
      <c r="E17" s="44"/>
      <c r="F17" s="45"/>
      <c r="G17" s="45"/>
      <c r="H17" s="45"/>
      <c r="I17" s="41"/>
      <c r="J17" s="42" t="s">
        <v>275</v>
      </c>
      <c r="K17" s="45">
        <v>27</v>
      </c>
      <c r="L17" s="37"/>
      <c r="M17" s="43"/>
      <c r="N17" s="46">
        <v>33</v>
      </c>
      <c r="O17" s="45"/>
      <c r="P17" s="37"/>
      <c r="Q17" s="37">
        <f t="shared" si="2"/>
        <v>60</v>
      </c>
      <c r="R17" s="37" t="str">
        <f t="shared" si="1"/>
        <v>D</v>
      </c>
      <c r="S17" s="1"/>
    </row>
    <row r="18" spans="1:19" ht="15.75" customHeight="1">
      <c r="A18" s="1" t="s">
        <v>94</v>
      </c>
      <c r="B18" s="1" t="s">
        <v>108</v>
      </c>
      <c r="C18" s="1" t="s">
        <v>131</v>
      </c>
      <c r="D18" s="1" t="s">
        <v>132</v>
      </c>
      <c r="E18" s="44"/>
      <c r="F18" s="45">
        <v>4.3</v>
      </c>
      <c r="G18" s="45"/>
      <c r="H18" s="45"/>
      <c r="I18" s="41"/>
      <c r="J18" s="42">
        <v>33</v>
      </c>
      <c r="K18" s="45"/>
      <c r="L18" s="37"/>
      <c r="M18" s="43"/>
      <c r="N18" s="46">
        <v>36.5</v>
      </c>
      <c r="O18" s="45"/>
      <c r="P18" s="37"/>
      <c r="Q18" s="37">
        <f t="shared" si="2"/>
        <v>73.8</v>
      </c>
      <c r="R18" s="37" t="str">
        <f t="shared" si="1"/>
        <v>C</v>
      </c>
      <c r="S18" s="1"/>
    </row>
    <row r="19" spans="1:19" ht="15.75" customHeight="1">
      <c r="A19" s="1" t="s">
        <v>57</v>
      </c>
      <c r="B19" s="1" t="s">
        <v>108</v>
      </c>
      <c r="C19" s="1" t="s">
        <v>133</v>
      </c>
      <c r="D19" s="1" t="s">
        <v>134</v>
      </c>
      <c r="E19" s="44"/>
      <c r="F19" s="45">
        <v>3.75</v>
      </c>
      <c r="G19" s="45"/>
      <c r="H19" s="45"/>
      <c r="I19" s="41"/>
      <c r="J19" s="42" t="s">
        <v>295</v>
      </c>
      <c r="K19" s="45">
        <v>28</v>
      </c>
      <c r="L19" s="37"/>
      <c r="M19" s="43"/>
      <c r="N19" s="46">
        <v>36</v>
      </c>
      <c r="O19" s="45"/>
      <c r="P19" s="37"/>
      <c r="Q19" s="37">
        <f t="shared" si="2"/>
        <v>67.75</v>
      </c>
      <c r="R19" s="37" t="str">
        <f t="shared" si="1"/>
        <v>D</v>
      </c>
      <c r="S19" s="1"/>
    </row>
    <row r="20" spans="1:19" ht="15.75" customHeight="1">
      <c r="A20" s="1" t="s">
        <v>60</v>
      </c>
      <c r="B20" s="1" t="s">
        <v>108</v>
      </c>
      <c r="C20" s="1" t="s">
        <v>135</v>
      </c>
      <c r="D20" s="1" t="s">
        <v>136</v>
      </c>
      <c r="E20" s="44"/>
      <c r="F20" s="45">
        <v>0.5</v>
      </c>
      <c r="G20" s="45"/>
      <c r="H20" s="45"/>
      <c r="I20" s="41"/>
      <c r="J20" s="42"/>
      <c r="K20" s="45">
        <v>30.5</v>
      </c>
      <c r="L20" s="37"/>
      <c r="M20" s="43"/>
      <c r="N20" s="46">
        <v>44</v>
      </c>
      <c r="O20" s="45"/>
      <c r="P20" s="37"/>
      <c r="Q20" s="37">
        <f t="shared" si="2"/>
        <v>75</v>
      </c>
      <c r="R20" s="37" t="str">
        <f t="shared" si="1"/>
        <v>C</v>
      </c>
      <c r="S20" s="1"/>
    </row>
    <row r="21" spans="1:19" ht="15.75" customHeight="1">
      <c r="A21" s="1" t="s">
        <v>62</v>
      </c>
      <c r="B21" s="1" t="s">
        <v>108</v>
      </c>
      <c r="C21" s="1" t="s">
        <v>137</v>
      </c>
      <c r="D21" s="1" t="s">
        <v>138</v>
      </c>
      <c r="E21" s="44"/>
      <c r="F21" s="46">
        <v>5.5</v>
      </c>
      <c r="G21" s="46"/>
      <c r="H21" s="46"/>
      <c r="I21" s="43"/>
      <c r="J21" s="50" t="s">
        <v>296</v>
      </c>
      <c r="K21" s="46">
        <v>39</v>
      </c>
      <c r="L21" s="37"/>
      <c r="M21" s="43"/>
      <c r="N21" s="46">
        <v>42</v>
      </c>
      <c r="O21" s="46"/>
      <c r="P21" s="37"/>
      <c r="Q21" s="37">
        <f>SUM(J21:P21)</f>
        <v>81</v>
      </c>
      <c r="R21" s="37" t="str">
        <f>IF(Q21&gt;=90,"A",IF(Q21&gt;=80,"B",IF(Q21&gt;=70,"C",IF(Q21&gt;=60,"D",IF(Q21&gt;=50,"E","F")))))</f>
        <v>B</v>
      </c>
      <c r="S21" s="1"/>
    </row>
    <row r="22" spans="1:19" ht="15.75" customHeight="1">
      <c r="A22" s="1" t="s">
        <v>65</v>
      </c>
      <c r="B22" s="1" t="s">
        <v>108</v>
      </c>
      <c r="C22" s="1" t="s">
        <v>139</v>
      </c>
      <c r="D22" s="1" t="s">
        <v>140</v>
      </c>
      <c r="E22" s="44"/>
      <c r="F22" s="46">
        <v>2.75</v>
      </c>
      <c r="G22" s="46"/>
      <c r="H22" s="46"/>
      <c r="I22" s="43"/>
      <c r="J22" s="50">
        <v>11.5</v>
      </c>
      <c r="K22" s="46" t="s">
        <v>276</v>
      </c>
      <c r="L22" s="37"/>
      <c r="M22" s="43"/>
      <c r="N22" s="46">
        <v>22</v>
      </c>
      <c r="O22" s="46"/>
      <c r="P22" s="37"/>
      <c r="Q22" s="37">
        <f>SUM(J22:P22)</f>
        <v>33.5</v>
      </c>
      <c r="R22" s="37" t="str">
        <f>IF(Q22&gt;=90,"A",IF(Q22&gt;=80,"B",IF(Q22&gt;=70,"C",IF(Q22&gt;=60,"D",IF(Q22&gt;=50,"E","F")))))</f>
        <v>F</v>
      </c>
      <c r="S22" s="1"/>
    </row>
    <row r="23" spans="1:19" ht="15.75" customHeight="1">
      <c r="A23" s="1" t="s">
        <v>143</v>
      </c>
      <c r="B23" s="1" t="s">
        <v>108</v>
      </c>
      <c r="C23" s="1" t="s">
        <v>129</v>
      </c>
      <c r="D23" s="1" t="s">
        <v>83</v>
      </c>
      <c r="E23" s="44"/>
      <c r="F23" s="46">
        <v>4.5</v>
      </c>
      <c r="G23" s="46"/>
      <c r="H23" s="46"/>
      <c r="I23" s="43"/>
      <c r="J23" s="50">
        <v>42.5</v>
      </c>
      <c r="K23" s="46"/>
      <c r="L23" s="37"/>
      <c r="M23" s="43"/>
      <c r="N23" s="46">
        <v>49</v>
      </c>
      <c r="O23" s="46"/>
      <c r="P23" s="37"/>
      <c r="Q23" s="37">
        <f>SUM(J23:P23)</f>
        <v>91.5</v>
      </c>
      <c r="R23" s="37" t="str">
        <f>IF(Q23&gt;=90,"A",IF(Q23&gt;=80,"B",IF(Q23&gt;=70,"C",IF(Q23&gt;=60,"D",IF(Q23&gt;=50,"E","F")))))</f>
        <v>A</v>
      </c>
      <c r="S23" s="1"/>
    </row>
    <row r="24" spans="1:19" s="29" customFormat="1" ht="15.75" customHeight="1">
      <c r="A24" s="1" t="s">
        <v>144</v>
      </c>
      <c r="B24" s="1" t="s">
        <v>108</v>
      </c>
      <c r="C24" s="1" t="s">
        <v>145</v>
      </c>
      <c r="D24" s="1" t="s">
        <v>146</v>
      </c>
      <c r="E24" s="44"/>
      <c r="F24" s="46">
        <v>5.25</v>
      </c>
      <c r="G24" s="46"/>
      <c r="H24" s="46"/>
      <c r="I24" s="43"/>
      <c r="J24" s="50" t="s">
        <v>294</v>
      </c>
      <c r="K24" s="46">
        <v>28</v>
      </c>
      <c r="L24" s="37"/>
      <c r="M24" s="43"/>
      <c r="N24" s="46">
        <v>39.5</v>
      </c>
      <c r="O24" s="46"/>
      <c r="P24" s="37"/>
      <c r="Q24" s="37">
        <f>SUM(F24:P24)</f>
        <v>72.75</v>
      </c>
      <c r="R24" s="37" t="str">
        <f>IF(Q24&gt;=90,"A",IF(Q24&gt;=80,"B",IF(Q24&gt;=70,"C",IF(Q24&gt;=60,"D",IF(Q24&gt;=50,"E","F")))))</f>
        <v>C</v>
      </c>
      <c r="S24" s="36"/>
    </row>
    <row r="25" spans="1:19" ht="15.75" customHeight="1">
      <c r="A25" s="1" t="s">
        <v>67</v>
      </c>
      <c r="B25" s="1" t="s">
        <v>108</v>
      </c>
      <c r="C25" s="1" t="s">
        <v>147</v>
      </c>
      <c r="D25" s="1" t="s">
        <v>148</v>
      </c>
      <c r="E25" s="44"/>
      <c r="F25" s="45">
        <v>1</v>
      </c>
      <c r="G25" s="45"/>
      <c r="H25" s="45"/>
      <c r="I25" s="41"/>
      <c r="J25" s="42">
        <v>39</v>
      </c>
      <c r="K25" s="45"/>
      <c r="L25" s="37"/>
      <c r="M25" s="43"/>
      <c r="N25" s="46"/>
      <c r="O25" s="45">
        <v>40</v>
      </c>
      <c r="P25" s="37"/>
      <c r="Q25" s="37">
        <f>SUM(F25:P25)</f>
        <v>80</v>
      </c>
      <c r="R25" s="37" t="str">
        <f t="shared" si="1"/>
        <v>B</v>
      </c>
      <c r="S25" s="1"/>
    </row>
    <row r="26" spans="1:19" ht="15.75" customHeight="1">
      <c r="A26" s="1" t="s">
        <v>149</v>
      </c>
      <c r="B26" s="1" t="s">
        <v>108</v>
      </c>
      <c r="C26" s="1" t="s">
        <v>150</v>
      </c>
      <c r="D26" s="1" t="s">
        <v>151</v>
      </c>
      <c r="E26" s="44"/>
      <c r="F26" s="45">
        <v>2</v>
      </c>
      <c r="G26" s="45"/>
      <c r="H26" s="45"/>
      <c r="I26" s="41"/>
      <c r="J26" s="42">
        <v>40.5</v>
      </c>
      <c r="K26" s="45"/>
      <c r="L26" s="37"/>
      <c r="M26" s="43"/>
      <c r="N26" s="46">
        <v>47.5</v>
      </c>
      <c r="O26" s="45"/>
      <c r="P26" s="37"/>
      <c r="Q26" s="37">
        <f>SUM(F26:P26)</f>
        <v>90</v>
      </c>
      <c r="R26" s="37" t="str">
        <f t="shared" si="1"/>
        <v>A</v>
      </c>
      <c r="S26" s="1"/>
    </row>
    <row r="27" spans="1:19" ht="15.75" customHeight="1">
      <c r="A27" s="1" t="s">
        <v>69</v>
      </c>
      <c r="B27" s="1" t="s">
        <v>108</v>
      </c>
      <c r="C27" s="1" t="s">
        <v>79</v>
      </c>
      <c r="D27" s="1" t="s">
        <v>152</v>
      </c>
      <c r="E27" s="44"/>
      <c r="F27" s="45">
        <v>1.25</v>
      </c>
      <c r="G27" s="45"/>
      <c r="H27" s="45"/>
      <c r="I27" s="41"/>
      <c r="J27" s="42">
        <v>28.5</v>
      </c>
      <c r="K27" s="45"/>
      <c r="L27" s="37"/>
      <c r="M27" s="43"/>
      <c r="N27" s="46"/>
      <c r="O27" s="45">
        <v>32</v>
      </c>
      <c r="P27" s="37"/>
      <c r="Q27" s="37">
        <f>SUM(F27:P27)</f>
        <v>61.75</v>
      </c>
      <c r="R27" s="37" t="str">
        <f t="shared" si="1"/>
        <v>D</v>
      </c>
      <c r="S27" s="1"/>
    </row>
    <row r="28" spans="1:19" ht="15.75" customHeight="1">
      <c r="A28" s="1" t="s">
        <v>72</v>
      </c>
      <c r="B28" s="1" t="s">
        <v>108</v>
      </c>
      <c r="C28" s="1" t="s">
        <v>66</v>
      </c>
      <c r="D28" s="1" t="s">
        <v>153</v>
      </c>
      <c r="E28" s="44"/>
      <c r="F28" s="45">
        <v>6</v>
      </c>
      <c r="G28" s="45"/>
      <c r="H28" s="45"/>
      <c r="I28" s="41"/>
      <c r="J28" s="42">
        <v>41</v>
      </c>
      <c r="K28" s="45"/>
      <c r="L28" s="37"/>
      <c r="M28" s="43"/>
      <c r="N28" s="46">
        <v>50</v>
      </c>
      <c r="O28" s="45"/>
      <c r="P28" s="37"/>
      <c r="Q28" s="37">
        <f aca="true" t="shared" si="3" ref="Q28:Q33">SUM(F28:P28)</f>
        <v>97</v>
      </c>
      <c r="R28" s="37" t="str">
        <f t="shared" si="1"/>
        <v>A</v>
      </c>
      <c r="S28" s="1"/>
    </row>
    <row r="29" spans="1:19" ht="15.75" customHeight="1">
      <c r="A29" s="1" t="s">
        <v>73</v>
      </c>
      <c r="B29" s="1" t="s">
        <v>108</v>
      </c>
      <c r="C29" s="1" t="s">
        <v>154</v>
      </c>
      <c r="D29" s="1" t="s">
        <v>155</v>
      </c>
      <c r="E29" s="44"/>
      <c r="F29" s="45">
        <v>6</v>
      </c>
      <c r="G29" s="45"/>
      <c r="H29" s="45"/>
      <c r="I29" s="41"/>
      <c r="J29" s="42">
        <v>43.5</v>
      </c>
      <c r="K29" s="45"/>
      <c r="L29" s="37"/>
      <c r="M29" s="43"/>
      <c r="N29" s="46">
        <v>49.5</v>
      </c>
      <c r="O29" s="45"/>
      <c r="P29" s="37"/>
      <c r="Q29" s="37">
        <f t="shared" si="3"/>
        <v>99</v>
      </c>
      <c r="R29" s="37" t="str">
        <f t="shared" si="1"/>
        <v>A</v>
      </c>
      <c r="S29" s="1"/>
    </row>
    <row r="30" spans="1:19" ht="15.75" customHeight="1">
      <c r="A30" s="1" t="s">
        <v>74</v>
      </c>
      <c r="B30" s="1" t="s">
        <v>108</v>
      </c>
      <c r="C30" s="1" t="s">
        <v>49</v>
      </c>
      <c r="D30" s="1" t="s">
        <v>156</v>
      </c>
      <c r="E30" s="44"/>
      <c r="F30" s="45">
        <v>5.5</v>
      </c>
      <c r="G30" s="45"/>
      <c r="H30" s="45"/>
      <c r="I30" s="41"/>
      <c r="J30" s="42">
        <v>34.5</v>
      </c>
      <c r="K30" s="45"/>
      <c r="L30" s="37"/>
      <c r="M30" s="43"/>
      <c r="N30" s="46">
        <v>40</v>
      </c>
      <c r="O30" s="45"/>
      <c r="P30" s="37"/>
      <c r="Q30" s="37">
        <f t="shared" si="3"/>
        <v>80</v>
      </c>
      <c r="R30" s="37" t="str">
        <f t="shared" si="1"/>
        <v>B</v>
      </c>
      <c r="S30" s="1"/>
    </row>
    <row r="31" spans="1:19" ht="15.75" customHeight="1">
      <c r="A31" s="47">
        <v>46</v>
      </c>
      <c r="B31" s="47">
        <v>2015</v>
      </c>
      <c r="C31" s="1" t="s">
        <v>253</v>
      </c>
      <c r="D31" s="1" t="s">
        <v>254</v>
      </c>
      <c r="E31" s="44"/>
      <c r="F31" s="45">
        <v>2.5</v>
      </c>
      <c r="G31" s="45"/>
      <c r="H31" s="45"/>
      <c r="I31" s="41"/>
      <c r="J31" s="42" t="s">
        <v>277</v>
      </c>
      <c r="K31" s="45">
        <v>20.5</v>
      </c>
      <c r="L31" s="37"/>
      <c r="M31" s="43"/>
      <c r="N31" s="46">
        <v>16</v>
      </c>
      <c r="O31" s="45"/>
      <c r="P31" s="37"/>
      <c r="Q31" s="37">
        <f t="shared" si="3"/>
        <v>39</v>
      </c>
      <c r="R31" s="37" t="s">
        <v>258</v>
      </c>
      <c r="S31" s="1"/>
    </row>
    <row r="32" spans="1:19" s="29" customFormat="1" ht="15.75" customHeight="1">
      <c r="A32" s="1" t="s">
        <v>98</v>
      </c>
      <c r="B32" s="1" t="s">
        <v>108</v>
      </c>
      <c r="C32" s="1" t="s">
        <v>157</v>
      </c>
      <c r="D32" s="1" t="s">
        <v>158</v>
      </c>
      <c r="E32" s="44"/>
      <c r="F32" s="45">
        <v>4</v>
      </c>
      <c r="G32" s="45"/>
      <c r="H32" s="45"/>
      <c r="I32" s="41"/>
      <c r="J32" s="42">
        <v>18.5</v>
      </c>
      <c r="K32" s="45"/>
      <c r="L32" s="37"/>
      <c r="M32" s="43"/>
      <c r="N32" s="46">
        <v>27.5</v>
      </c>
      <c r="O32" s="45"/>
      <c r="P32" s="37"/>
      <c r="Q32" s="37">
        <f t="shared" si="3"/>
        <v>50</v>
      </c>
      <c r="R32" s="37" t="str">
        <f t="shared" si="1"/>
        <v>E</v>
      </c>
      <c r="S32" s="36"/>
    </row>
    <row r="33" spans="1:19" ht="15.75" customHeight="1">
      <c r="A33" s="1" t="s">
        <v>159</v>
      </c>
      <c r="B33" s="1" t="s">
        <v>108</v>
      </c>
      <c r="C33" s="1" t="s">
        <v>160</v>
      </c>
      <c r="D33" s="1" t="s">
        <v>161</v>
      </c>
      <c r="E33" s="44"/>
      <c r="F33" s="45">
        <v>3</v>
      </c>
      <c r="G33" s="45"/>
      <c r="H33" s="45"/>
      <c r="I33" s="41"/>
      <c r="J33" s="42" t="s">
        <v>278</v>
      </c>
      <c r="K33" s="45">
        <v>20</v>
      </c>
      <c r="L33" s="37"/>
      <c r="M33" s="43"/>
      <c r="N33" s="46">
        <v>27</v>
      </c>
      <c r="O33" s="45"/>
      <c r="P33" s="37"/>
      <c r="Q33" s="37">
        <f t="shared" si="3"/>
        <v>50</v>
      </c>
      <c r="R33" s="37" t="str">
        <f t="shared" si="1"/>
        <v>E</v>
      </c>
      <c r="S33" s="1"/>
    </row>
    <row r="34" spans="1:19" ht="15.75" customHeight="1">
      <c r="A34" s="1" t="s">
        <v>77</v>
      </c>
      <c r="B34" s="1" t="s">
        <v>108</v>
      </c>
      <c r="C34" s="1" t="s">
        <v>93</v>
      </c>
      <c r="D34" s="1" t="s">
        <v>163</v>
      </c>
      <c r="E34" s="44"/>
      <c r="F34" s="45">
        <v>0.75</v>
      </c>
      <c r="G34" s="45"/>
      <c r="H34" s="45"/>
      <c r="I34" s="41"/>
      <c r="J34" s="42"/>
      <c r="K34" s="45">
        <v>16.5</v>
      </c>
      <c r="L34" s="37"/>
      <c r="M34" s="43"/>
      <c r="N34" s="46">
        <v>30</v>
      </c>
      <c r="O34" s="45"/>
      <c r="P34" s="37"/>
      <c r="Q34" s="37">
        <f aca="true" t="shared" si="4" ref="Q34:Q46">SUM(F34:P34)</f>
        <v>47.25</v>
      </c>
      <c r="R34" s="37" t="str">
        <f t="shared" si="1"/>
        <v>F</v>
      </c>
      <c r="S34" s="1"/>
    </row>
    <row r="35" spans="1:19" ht="15.75" customHeight="1">
      <c r="A35" s="1" t="s">
        <v>80</v>
      </c>
      <c r="B35" s="1" t="s">
        <v>108</v>
      </c>
      <c r="C35" s="1" t="s">
        <v>53</v>
      </c>
      <c r="D35" s="1" t="s">
        <v>164</v>
      </c>
      <c r="E35" s="44"/>
      <c r="F35" s="45">
        <v>5.75</v>
      </c>
      <c r="G35" s="45"/>
      <c r="H35" s="45"/>
      <c r="I35" s="41"/>
      <c r="J35" s="42">
        <v>40.5</v>
      </c>
      <c r="K35" s="45"/>
      <c r="L35" s="37"/>
      <c r="M35" s="43"/>
      <c r="N35" s="46">
        <v>44</v>
      </c>
      <c r="O35" s="45"/>
      <c r="P35" s="37"/>
      <c r="Q35" s="37">
        <f t="shared" si="4"/>
        <v>90.25</v>
      </c>
      <c r="R35" s="37" t="str">
        <f t="shared" si="1"/>
        <v>A</v>
      </c>
      <c r="S35" s="1"/>
    </row>
    <row r="36" spans="1:19" ht="15.75" customHeight="1">
      <c r="A36" s="1" t="s">
        <v>165</v>
      </c>
      <c r="B36" s="1" t="s">
        <v>108</v>
      </c>
      <c r="C36" s="1" t="s">
        <v>166</v>
      </c>
      <c r="D36" s="1" t="s">
        <v>167</v>
      </c>
      <c r="E36" s="44"/>
      <c r="F36" s="45">
        <v>4.75</v>
      </c>
      <c r="G36" s="45"/>
      <c r="H36" s="45"/>
      <c r="I36" s="41"/>
      <c r="J36" s="42">
        <v>30</v>
      </c>
      <c r="K36" s="45"/>
      <c r="L36" s="37"/>
      <c r="M36" s="43"/>
      <c r="N36" s="46"/>
      <c r="O36" s="45">
        <v>38.5</v>
      </c>
      <c r="P36" s="37"/>
      <c r="Q36" s="37">
        <f t="shared" si="4"/>
        <v>73.25</v>
      </c>
      <c r="R36" s="37" t="str">
        <f t="shared" si="1"/>
        <v>C</v>
      </c>
      <c r="S36" s="1"/>
    </row>
    <row r="37" spans="1:19" ht="15.75" customHeight="1">
      <c r="A37" s="1" t="s">
        <v>168</v>
      </c>
      <c r="B37" s="1" t="s">
        <v>108</v>
      </c>
      <c r="C37" s="1" t="s">
        <v>53</v>
      </c>
      <c r="D37" s="1" t="s">
        <v>169</v>
      </c>
      <c r="E37" s="44"/>
      <c r="F37" s="45"/>
      <c r="G37" s="45"/>
      <c r="H37" s="45"/>
      <c r="I37" s="41"/>
      <c r="J37" s="42"/>
      <c r="K37" s="45">
        <v>21.5</v>
      </c>
      <c r="L37" s="37"/>
      <c r="M37" s="43"/>
      <c r="N37" s="46"/>
      <c r="O37" s="45"/>
      <c r="P37" s="37"/>
      <c r="Q37" s="37">
        <f t="shared" si="4"/>
        <v>21.5</v>
      </c>
      <c r="R37" s="37" t="str">
        <f t="shared" si="1"/>
        <v>F</v>
      </c>
      <c r="S37" s="1"/>
    </row>
    <row r="38" spans="1:19" ht="15.75" customHeight="1">
      <c r="A38" s="1" t="s">
        <v>99</v>
      </c>
      <c r="B38" s="1" t="s">
        <v>108</v>
      </c>
      <c r="C38" s="1" t="s">
        <v>53</v>
      </c>
      <c r="D38" s="1" t="s">
        <v>170</v>
      </c>
      <c r="E38" s="44"/>
      <c r="F38" s="45">
        <v>6</v>
      </c>
      <c r="G38" s="45"/>
      <c r="H38" s="45"/>
      <c r="I38" s="41"/>
      <c r="J38" s="42">
        <v>37.5</v>
      </c>
      <c r="K38" s="45"/>
      <c r="L38" s="37"/>
      <c r="M38" s="43"/>
      <c r="N38" s="46"/>
      <c r="O38" s="45">
        <v>36.5</v>
      </c>
      <c r="P38" s="37"/>
      <c r="Q38" s="37">
        <f t="shared" si="4"/>
        <v>80</v>
      </c>
      <c r="R38" s="37" t="str">
        <f t="shared" si="1"/>
        <v>B</v>
      </c>
      <c r="S38" s="1"/>
    </row>
    <row r="39" spans="1:19" ht="15.75" customHeight="1">
      <c r="A39" s="1" t="s">
        <v>81</v>
      </c>
      <c r="B39" s="1" t="s">
        <v>108</v>
      </c>
      <c r="C39" s="1" t="s">
        <v>171</v>
      </c>
      <c r="D39" s="1" t="s">
        <v>172</v>
      </c>
      <c r="E39" s="44"/>
      <c r="F39" s="45">
        <v>6</v>
      </c>
      <c r="G39" s="45"/>
      <c r="H39" s="45"/>
      <c r="I39" s="41"/>
      <c r="J39" s="42">
        <v>37</v>
      </c>
      <c r="K39" s="45"/>
      <c r="L39" s="37"/>
      <c r="M39" s="43"/>
      <c r="N39" s="46">
        <v>37</v>
      </c>
      <c r="O39" s="45"/>
      <c r="P39" s="37"/>
      <c r="Q39" s="37">
        <f t="shared" si="4"/>
        <v>80</v>
      </c>
      <c r="R39" s="37" t="str">
        <f t="shared" si="1"/>
        <v>B</v>
      </c>
      <c r="S39" s="1"/>
    </row>
    <row r="40" spans="1:19" ht="15.75" customHeight="1">
      <c r="A40" s="47">
        <v>59</v>
      </c>
      <c r="B40" s="1">
        <v>2015</v>
      </c>
      <c r="C40" s="1" t="s">
        <v>267</v>
      </c>
      <c r="D40" s="1" t="s">
        <v>268</v>
      </c>
      <c r="E40" s="44"/>
      <c r="F40" s="45">
        <v>5</v>
      </c>
      <c r="G40" s="45"/>
      <c r="H40" s="45"/>
      <c r="I40" s="41"/>
      <c r="J40" s="42"/>
      <c r="K40" s="45">
        <v>21.5</v>
      </c>
      <c r="L40" s="37"/>
      <c r="M40" s="43"/>
      <c r="N40" s="46" t="s">
        <v>289</v>
      </c>
      <c r="O40" s="45">
        <v>23.5</v>
      </c>
      <c r="P40" s="37"/>
      <c r="Q40" s="37">
        <f t="shared" si="4"/>
        <v>50</v>
      </c>
      <c r="R40" s="37" t="str">
        <f t="shared" si="1"/>
        <v>E</v>
      </c>
      <c r="S40" s="1"/>
    </row>
    <row r="41" spans="1:19" ht="15.75" customHeight="1">
      <c r="A41" s="1" t="s">
        <v>173</v>
      </c>
      <c r="B41" s="1" t="s">
        <v>108</v>
      </c>
      <c r="C41" s="1" t="s">
        <v>174</v>
      </c>
      <c r="D41" s="1" t="s">
        <v>119</v>
      </c>
      <c r="E41" s="44"/>
      <c r="F41" s="45">
        <v>6</v>
      </c>
      <c r="G41" s="45"/>
      <c r="H41" s="45"/>
      <c r="I41" s="41"/>
      <c r="J41" s="42">
        <v>33</v>
      </c>
      <c r="K41" s="45"/>
      <c r="L41" s="37"/>
      <c r="M41" s="43"/>
      <c r="N41" s="46">
        <v>32.5</v>
      </c>
      <c r="O41" s="45"/>
      <c r="P41" s="37"/>
      <c r="Q41" s="37">
        <f t="shared" si="4"/>
        <v>71.5</v>
      </c>
      <c r="R41" s="37" t="str">
        <f t="shared" si="1"/>
        <v>C</v>
      </c>
      <c r="S41" s="1"/>
    </row>
    <row r="42" spans="1:19" ht="15.75" customHeight="1">
      <c r="A42" s="1" t="s">
        <v>82</v>
      </c>
      <c r="B42" s="1" t="s">
        <v>108</v>
      </c>
      <c r="C42" s="1" t="s">
        <v>175</v>
      </c>
      <c r="D42" s="1" t="s">
        <v>176</v>
      </c>
      <c r="E42" s="44"/>
      <c r="F42" s="45">
        <v>6</v>
      </c>
      <c r="G42" s="45"/>
      <c r="H42" s="45"/>
      <c r="I42" s="41"/>
      <c r="J42" s="42">
        <v>37</v>
      </c>
      <c r="K42" s="45"/>
      <c r="L42" s="37"/>
      <c r="M42" s="43"/>
      <c r="N42" s="46" t="s">
        <v>300</v>
      </c>
      <c r="O42" s="45">
        <v>47</v>
      </c>
      <c r="P42" s="37"/>
      <c r="Q42" s="37">
        <f t="shared" si="4"/>
        <v>90</v>
      </c>
      <c r="R42" s="37" t="str">
        <f t="shared" si="1"/>
        <v>A</v>
      </c>
      <c r="S42" s="1"/>
    </row>
    <row r="43" spans="1:19" ht="15.75" customHeight="1">
      <c r="A43" s="1" t="s">
        <v>177</v>
      </c>
      <c r="B43" s="1" t="s">
        <v>108</v>
      </c>
      <c r="C43" s="1" t="s">
        <v>137</v>
      </c>
      <c r="D43" s="1" t="s">
        <v>178</v>
      </c>
      <c r="E43" s="44"/>
      <c r="F43" s="45">
        <v>5.5</v>
      </c>
      <c r="G43" s="45"/>
      <c r="H43" s="45"/>
      <c r="I43" s="41"/>
      <c r="J43" s="42">
        <v>20</v>
      </c>
      <c r="K43" s="45"/>
      <c r="L43" s="37"/>
      <c r="M43" s="43"/>
      <c r="N43" s="46" t="s">
        <v>286</v>
      </c>
      <c r="O43" s="45">
        <v>29</v>
      </c>
      <c r="P43" s="37"/>
      <c r="Q43" s="37">
        <f t="shared" si="4"/>
        <v>54.5</v>
      </c>
      <c r="R43" s="37" t="str">
        <f t="shared" si="1"/>
        <v>E</v>
      </c>
      <c r="S43" s="1"/>
    </row>
    <row r="44" spans="1:19" ht="15.75" customHeight="1">
      <c r="A44" s="1" t="s">
        <v>84</v>
      </c>
      <c r="B44" s="1" t="s">
        <v>108</v>
      </c>
      <c r="C44" s="1" t="s">
        <v>179</v>
      </c>
      <c r="D44" s="1" t="s">
        <v>180</v>
      </c>
      <c r="E44" s="44"/>
      <c r="F44" s="45"/>
      <c r="G44" s="45"/>
      <c r="H44" s="45"/>
      <c r="I44" s="41"/>
      <c r="J44" s="42">
        <v>27</v>
      </c>
      <c r="K44" s="45"/>
      <c r="L44" s="37"/>
      <c r="M44" s="43"/>
      <c r="N44" s="46">
        <v>40.5</v>
      </c>
      <c r="O44" s="45"/>
      <c r="P44" s="37"/>
      <c r="Q44" s="37">
        <f t="shared" si="4"/>
        <v>67.5</v>
      </c>
      <c r="R44" s="37" t="str">
        <f t="shared" si="1"/>
        <v>D</v>
      </c>
      <c r="S44" s="1"/>
    </row>
    <row r="45" spans="1:19" ht="15.75" customHeight="1">
      <c r="A45" s="1" t="s">
        <v>181</v>
      </c>
      <c r="B45" s="1" t="s">
        <v>108</v>
      </c>
      <c r="C45" s="1" t="s">
        <v>182</v>
      </c>
      <c r="D45" s="1" t="s">
        <v>128</v>
      </c>
      <c r="E45" s="44"/>
      <c r="F45" s="45">
        <v>5.75</v>
      </c>
      <c r="G45" s="45"/>
      <c r="H45" s="45"/>
      <c r="I45" s="41"/>
      <c r="J45" s="42">
        <v>33.5</v>
      </c>
      <c r="K45" s="45" t="s">
        <v>279</v>
      </c>
      <c r="L45" s="37"/>
      <c r="M45" s="43"/>
      <c r="N45" s="46">
        <v>45.5</v>
      </c>
      <c r="O45" s="45"/>
      <c r="P45" s="37"/>
      <c r="Q45" s="37">
        <f t="shared" si="4"/>
        <v>84.75</v>
      </c>
      <c r="R45" s="37" t="str">
        <f t="shared" si="1"/>
        <v>B</v>
      </c>
      <c r="S45" s="1"/>
    </row>
    <row r="46" spans="1:19" ht="15.75" customHeight="1">
      <c r="A46" s="1" t="s">
        <v>183</v>
      </c>
      <c r="B46" s="1" t="s">
        <v>108</v>
      </c>
      <c r="C46" s="1" t="s">
        <v>184</v>
      </c>
      <c r="D46" s="1" t="s">
        <v>185</v>
      </c>
      <c r="E46" s="44"/>
      <c r="F46" s="45"/>
      <c r="G46" s="45"/>
      <c r="H46" s="45"/>
      <c r="I46" s="41"/>
      <c r="J46" s="42">
        <v>41</v>
      </c>
      <c r="K46" s="45"/>
      <c r="L46" s="37"/>
      <c r="M46" s="43"/>
      <c r="N46" s="46">
        <v>42.5</v>
      </c>
      <c r="O46" s="45"/>
      <c r="P46" s="37"/>
      <c r="Q46" s="37">
        <f t="shared" si="4"/>
        <v>83.5</v>
      </c>
      <c r="R46" s="37" t="str">
        <f t="shared" si="1"/>
        <v>B</v>
      </c>
      <c r="S46" s="1"/>
    </row>
    <row r="47" spans="1:19" ht="15.75" customHeight="1">
      <c r="A47" s="1" t="s">
        <v>86</v>
      </c>
      <c r="B47" s="1" t="s">
        <v>108</v>
      </c>
      <c r="C47" s="1" t="s">
        <v>187</v>
      </c>
      <c r="D47" s="1" t="s">
        <v>188</v>
      </c>
      <c r="E47" s="44"/>
      <c r="F47" s="45">
        <v>5.5</v>
      </c>
      <c r="G47" s="45"/>
      <c r="H47" s="45"/>
      <c r="I47" s="41"/>
      <c r="J47" s="42">
        <v>18.5</v>
      </c>
      <c r="K47" s="45"/>
      <c r="L47" s="37"/>
      <c r="M47" s="43"/>
      <c r="N47" s="46"/>
      <c r="O47" s="45"/>
      <c r="P47" s="37"/>
      <c r="Q47" s="37">
        <f aca="true" t="shared" si="5" ref="Q47:Q56">SUM(F47:P47)</f>
        <v>24</v>
      </c>
      <c r="R47" s="37" t="str">
        <f t="shared" si="1"/>
        <v>F</v>
      </c>
      <c r="S47" s="1"/>
    </row>
    <row r="48" spans="1:19" ht="15.75" customHeight="1">
      <c r="A48" s="1" t="s">
        <v>95</v>
      </c>
      <c r="B48" s="1" t="s">
        <v>108</v>
      </c>
      <c r="C48" s="1" t="s">
        <v>189</v>
      </c>
      <c r="D48" s="1" t="s">
        <v>190</v>
      </c>
      <c r="E48" s="44"/>
      <c r="F48" s="45">
        <v>6</v>
      </c>
      <c r="G48" s="45"/>
      <c r="H48" s="45"/>
      <c r="I48" s="41"/>
      <c r="J48" s="42" t="s">
        <v>280</v>
      </c>
      <c r="K48" s="45">
        <v>40.5</v>
      </c>
      <c r="L48" s="37"/>
      <c r="M48" s="43"/>
      <c r="N48" s="46" t="s">
        <v>298</v>
      </c>
      <c r="O48" s="45">
        <v>43.5</v>
      </c>
      <c r="P48" s="37"/>
      <c r="Q48" s="37">
        <f t="shared" si="5"/>
        <v>90</v>
      </c>
      <c r="R48" s="37" t="s">
        <v>282</v>
      </c>
      <c r="S48" s="1"/>
    </row>
    <row r="49" spans="1:19" ht="15.75" customHeight="1">
      <c r="A49" s="1" t="s">
        <v>88</v>
      </c>
      <c r="B49" s="1" t="s">
        <v>108</v>
      </c>
      <c r="C49" s="1" t="s">
        <v>191</v>
      </c>
      <c r="D49" s="1" t="s">
        <v>192</v>
      </c>
      <c r="E49" s="44"/>
      <c r="F49" s="45"/>
      <c r="G49" s="45"/>
      <c r="H49" s="45"/>
      <c r="I49" s="41"/>
      <c r="J49" s="42">
        <v>16.5</v>
      </c>
      <c r="K49" s="45" t="s">
        <v>281</v>
      </c>
      <c r="L49" s="37"/>
      <c r="M49" s="43"/>
      <c r="N49" s="46">
        <v>24</v>
      </c>
      <c r="O49" s="45"/>
      <c r="P49" s="37"/>
      <c r="Q49" s="37">
        <f t="shared" si="5"/>
        <v>40.5</v>
      </c>
      <c r="R49" s="37" t="s">
        <v>258</v>
      </c>
      <c r="S49" s="1"/>
    </row>
    <row r="50" spans="1:19" ht="15.75" customHeight="1">
      <c r="A50" s="1" t="s">
        <v>193</v>
      </c>
      <c r="B50" s="1" t="s">
        <v>108</v>
      </c>
      <c r="C50" s="1" t="s">
        <v>129</v>
      </c>
      <c r="D50" s="1" t="s">
        <v>194</v>
      </c>
      <c r="E50" s="44"/>
      <c r="F50" s="45"/>
      <c r="G50" s="45"/>
      <c r="H50" s="45"/>
      <c r="I50" s="41"/>
      <c r="J50" s="42"/>
      <c r="K50" s="45">
        <v>29.5</v>
      </c>
      <c r="L50" s="37"/>
      <c r="M50" s="43"/>
      <c r="N50" s="46"/>
      <c r="O50" s="45">
        <v>38</v>
      </c>
      <c r="P50" s="37"/>
      <c r="Q50" s="37">
        <f t="shared" si="5"/>
        <v>67.5</v>
      </c>
      <c r="R50" s="37" t="str">
        <f t="shared" si="1"/>
        <v>D</v>
      </c>
      <c r="S50" s="1"/>
    </row>
    <row r="51" spans="1:19" ht="15.75" customHeight="1">
      <c r="A51" s="1" t="s">
        <v>89</v>
      </c>
      <c r="B51" s="1" t="s">
        <v>108</v>
      </c>
      <c r="C51" s="1" t="s">
        <v>195</v>
      </c>
      <c r="D51" s="1" t="s">
        <v>101</v>
      </c>
      <c r="E51" s="44"/>
      <c r="F51" s="45">
        <v>6</v>
      </c>
      <c r="G51" s="45"/>
      <c r="H51" s="45"/>
      <c r="I51" s="41"/>
      <c r="J51" s="42">
        <v>40.5</v>
      </c>
      <c r="K51" s="45"/>
      <c r="L51" s="37"/>
      <c r="M51" s="43"/>
      <c r="N51" s="46">
        <v>46.5</v>
      </c>
      <c r="O51" s="45"/>
      <c r="P51" s="37"/>
      <c r="Q51" s="37">
        <f t="shared" si="5"/>
        <v>93</v>
      </c>
      <c r="R51" s="37" t="str">
        <f t="shared" si="1"/>
        <v>A</v>
      </c>
      <c r="S51" s="1"/>
    </row>
    <row r="52" spans="1:19" ht="15.75" customHeight="1">
      <c r="A52" s="1" t="s">
        <v>196</v>
      </c>
      <c r="B52" s="1" t="s">
        <v>108</v>
      </c>
      <c r="C52" s="1" t="s">
        <v>197</v>
      </c>
      <c r="D52" s="1" t="s">
        <v>198</v>
      </c>
      <c r="E52" s="44"/>
      <c r="F52" s="45">
        <v>4</v>
      </c>
      <c r="G52" s="45"/>
      <c r="H52" s="45"/>
      <c r="I52" s="41"/>
      <c r="J52" s="42">
        <v>32.5</v>
      </c>
      <c r="K52" s="45"/>
      <c r="L52" s="37"/>
      <c r="M52" s="43"/>
      <c r="N52" s="46">
        <v>33.5</v>
      </c>
      <c r="O52" s="45"/>
      <c r="P52" s="37"/>
      <c r="Q52" s="37">
        <f t="shared" si="5"/>
        <v>70</v>
      </c>
      <c r="R52" s="37" t="str">
        <f t="shared" si="1"/>
        <v>C</v>
      </c>
      <c r="S52" s="1"/>
    </row>
    <row r="53" spans="1:19" ht="15.75" customHeight="1">
      <c r="A53" s="1" t="s">
        <v>199</v>
      </c>
      <c r="B53" s="1" t="s">
        <v>108</v>
      </c>
      <c r="C53" s="1" t="s">
        <v>200</v>
      </c>
      <c r="D53" s="1" t="s">
        <v>201</v>
      </c>
      <c r="E53" s="44"/>
      <c r="F53" s="45">
        <v>1.25</v>
      </c>
      <c r="G53" s="45"/>
      <c r="H53" s="45"/>
      <c r="I53" s="41"/>
      <c r="J53" s="42">
        <v>17</v>
      </c>
      <c r="K53" s="45"/>
      <c r="L53" s="37"/>
      <c r="M53" s="43"/>
      <c r="N53" s="46"/>
      <c r="O53" s="45"/>
      <c r="P53" s="37"/>
      <c r="Q53" s="37">
        <f t="shared" si="5"/>
        <v>18.25</v>
      </c>
      <c r="R53" s="37" t="str">
        <f t="shared" si="1"/>
        <v>F</v>
      </c>
      <c r="S53" s="1"/>
    </row>
    <row r="54" spans="1:19" ht="15.75" customHeight="1">
      <c r="A54" s="1" t="s">
        <v>202</v>
      </c>
      <c r="B54" s="1" t="s">
        <v>108</v>
      </c>
      <c r="C54" s="1" t="s">
        <v>203</v>
      </c>
      <c r="D54" s="1" t="s">
        <v>204</v>
      </c>
      <c r="E54" s="44"/>
      <c r="F54" s="45">
        <v>5</v>
      </c>
      <c r="G54" s="45"/>
      <c r="H54" s="45"/>
      <c r="I54" s="41"/>
      <c r="J54" s="42">
        <v>40</v>
      </c>
      <c r="K54" s="45"/>
      <c r="L54" s="37"/>
      <c r="M54" s="43"/>
      <c r="N54" s="46"/>
      <c r="O54" s="45">
        <v>45</v>
      </c>
      <c r="P54" s="37"/>
      <c r="Q54" s="37">
        <f t="shared" si="5"/>
        <v>90</v>
      </c>
      <c r="R54" s="37" t="str">
        <f t="shared" si="1"/>
        <v>A</v>
      </c>
      <c r="S54" s="1"/>
    </row>
    <row r="55" spans="1:19" ht="15.75" customHeight="1">
      <c r="A55" s="1" t="s">
        <v>205</v>
      </c>
      <c r="B55" s="1" t="s">
        <v>108</v>
      </c>
      <c r="C55" s="1" t="s">
        <v>68</v>
      </c>
      <c r="D55" s="1" t="s">
        <v>206</v>
      </c>
      <c r="E55" s="44"/>
      <c r="F55" s="45">
        <v>1</v>
      </c>
      <c r="G55" s="45"/>
      <c r="H55" s="45"/>
      <c r="I55" s="41"/>
      <c r="J55" s="42"/>
      <c r="K55" s="45"/>
      <c r="L55" s="37"/>
      <c r="M55" s="43"/>
      <c r="N55" s="46"/>
      <c r="O55" s="45"/>
      <c r="P55" s="37"/>
      <c r="Q55" s="37">
        <f t="shared" si="5"/>
        <v>1</v>
      </c>
      <c r="R55" s="37" t="str">
        <f t="shared" si="1"/>
        <v>F</v>
      </c>
      <c r="S55" s="1"/>
    </row>
    <row r="56" spans="1:19" ht="15.75" customHeight="1">
      <c r="A56" s="1" t="s">
        <v>207</v>
      </c>
      <c r="B56" s="1" t="s">
        <v>108</v>
      </c>
      <c r="C56" s="1" t="s">
        <v>48</v>
      </c>
      <c r="D56" s="1" t="s">
        <v>85</v>
      </c>
      <c r="E56" s="44"/>
      <c r="F56" s="45">
        <v>0.5</v>
      </c>
      <c r="G56" s="45"/>
      <c r="H56" s="45"/>
      <c r="I56" s="41"/>
      <c r="J56" s="42">
        <v>41</v>
      </c>
      <c r="K56" s="45"/>
      <c r="L56" s="37"/>
      <c r="M56" s="43"/>
      <c r="N56" s="46">
        <v>48.5</v>
      </c>
      <c r="O56" s="45"/>
      <c r="P56" s="37"/>
      <c r="Q56" s="37">
        <f t="shared" si="5"/>
        <v>90</v>
      </c>
      <c r="R56" s="37" t="s">
        <v>282</v>
      </c>
      <c r="S56" s="1"/>
    </row>
    <row r="57" spans="1:19" ht="15.75" customHeight="1">
      <c r="A57" s="1" t="s">
        <v>52</v>
      </c>
      <c r="B57" s="1" t="s">
        <v>209</v>
      </c>
      <c r="C57" s="1" t="s">
        <v>210</v>
      </c>
      <c r="D57" s="1" t="s">
        <v>211</v>
      </c>
      <c r="E57" s="44"/>
      <c r="F57" s="45">
        <v>1.5</v>
      </c>
      <c r="G57" s="45"/>
      <c r="H57" s="45"/>
      <c r="I57" s="41"/>
      <c r="J57" s="42">
        <v>18</v>
      </c>
      <c r="K57" s="45"/>
      <c r="L57" s="37"/>
      <c r="M57" s="43"/>
      <c r="N57" s="46" t="s">
        <v>299</v>
      </c>
      <c r="O57" s="45">
        <v>21.5</v>
      </c>
      <c r="P57" s="37"/>
      <c r="Q57" s="37">
        <f>SUM(E57:P57)</f>
        <v>41</v>
      </c>
      <c r="R57" s="37" t="str">
        <f>IF(Q57&gt;=90,"A",IF(Q57&gt;=80,"B",IF(Q57&gt;=70,"C",IF(Q57&gt;=60,"D",IF(Q57&gt;=50,"E","F")))))</f>
        <v>F</v>
      </c>
      <c r="S57" s="1"/>
    </row>
    <row r="58" spans="1:19" ht="15.75" customHeight="1">
      <c r="A58" s="47">
        <v>28</v>
      </c>
      <c r="B58" s="47">
        <v>2014</v>
      </c>
      <c r="C58" s="1" t="s">
        <v>129</v>
      </c>
      <c r="D58" s="1" t="s">
        <v>257</v>
      </c>
      <c r="E58" s="1"/>
      <c r="F58" s="1"/>
      <c r="G58" s="1"/>
      <c r="H58" s="1"/>
      <c r="I58" s="1"/>
      <c r="J58" s="1" t="s">
        <v>283</v>
      </c>
      <c r="K58" s="1">
        <v>18</v>
      </c>
      <c r="L58" s="37"/>
      <c r="M58" s="1"/>
      <c r="N58" s="36"/>
      <c r="O58" s="36">
        <v>33</v>
      </c>
      <c r="P58" s="37"/>
      <c r="Q58" s="37">
        <f aca="true" t="shared" si="6" ref="Q58:Q81">SUM(F58:P58)</f>
        <v>51</v>
      </c>
      <c r="R58" s="37" t="s">
        <v>297</v>
      </c>
      <c r="S58" s="1"/>
    </row>
    <row r="59" spans="1:19" ht="15.75" customHeight="1">
      <c r="A59" s="47">
        <v>30</v>
      </c>
      <c r="B59" s="47">
        <v>2014</v>
      </c>
      <c r="C59" s="1" t="s">
        <v>238</v>
      </c>
      <c r="D59" s="1"/>
      <c r="E59" s="1"/>
      <c r="F59" s="1">
        <v>3.5</v>
      </c>
      <c r="G59" s="1"/>
      <c r="H59" s="1"/>
      <c r="I59" s="1"/>
      <c r="J59" s="1">
        <v>31</v>
      </c>
      <c r="K59" s="1"/>
      <c r="L59" s="37"/>
      <c r="M59" s="1"/>
      <c r="N59" s="36">
        <v>37.5</v>
      </c>
      <c r="O59" s="36"/>
      <c r="P59" s="37"/>
      <c r="Q59" s="37">
        <f t="shared" si="6"/>
        <v>72</v>
      </c>
      <c r="R59" s="37" t="s">
        <v>293</v>
      </c>
      <c r="S59" s="1"/>
    </row>
    <row r="60" spans="1:19" ht="15.75" customHeight="1">
      <c r="A60" s="1" t="s">
        <v>75</v>
      </c>
      <c r="B60" s="1" t="s">
        <v>209</v>
      </c>
      <c r="C60" s="1" t="s">
        <v>162</v>
      </c>
      <c r="D60" s="1" t="s">
        <v>212</v>
      </c>
      <c r="E60" s="1"/>
      <c r="F60" s="1">
        <v>3.75</v>
      </c>
      <c r="G60" s="1"/>
      <c r="H60" s="1"/>
      <c r="I60" s="1"/>
      <c r="J60" s="1" t="s">
        <v>284</v>
      </c>
      <c r="K60" s="1">
        <v>9.5</v>
      </c>
      <c r="L60" s="37"/>
      <c r="M60" s="1"/>
      <c r="N60" s="1"/>
      <c r="O60" s="1"/>
      <c r="P60" s="37"/>
      <c r="Q60" s="37">
        <f t="shared" si="6"/>
        <v>13.25</v>
      </c>
      <c r="R60" s="37" t="str">
        <f aca="true" t="shared" si="7" ref="R60:R94">IF(Q60&gt;=90,"A",IF(Q60&gt;=80,"B",IF(Q60&gt;=70,"C",IF(Q60&gt;=60,"D",IF(Q60&gt;=50,"E","F")))))</f>
        <v>F</v>
      </c>
      <c r="S60" s="1"/>
    </row>
    <row r="61" spans="1:19" ht="15.75" customHeight="1">
      <c r="A61" s="47">
        <v>55</v>
      </c>
      <c r="B61" s="47">
        <v>2014</v>
      </c>
      <c r="C61" s="1" t="s">
        <v>87</v>
      </c>
      <c r="D61" s="1" t="s">
        <v>260</v>
      </c>
      <c r="E61" s="1"/>
      <c r="F61" s="1"/>
      <c r="G61" s="1"/>
      <c r="H61" s="1"/>
      <c r="I61" s="1"/>
      <c r="J61" s="1"/>
      <c r="K61" s="1">
        <v>23.5</v>
      </c>
      <c r="L61" s="37"/>
      <c r="M61" s="1"/>
      <c r="N61" s="1"/>
      <c r="O61" s="1">
        <v>21.5</v>
      </c>
      <c r="P61" s="37"/>
      <c r="Q61" s="37">
        <f t="shared" si="6"/>
        <v>45</v>
      </c>
      <c r="R61" s="37" t="s">
        <v>258</v>
      </c>
      <c r="S61" s="1"/>
    </row>
    <row r="62" spans="1:19" ht="15.75" customHeight="1">
      <c r="A62" s="47">
        <v>56</v>
      </c>
      <c r="B62" s="47">
        <v>2014</v>
      </c>
      <c r="C62" s="1" t="s">
        <v>265</v>
      </c>
      <c r="D62" s="1" t="s">
        <v>266</v>
      </c>
      <c r="E62" s="1"/>
      <c r="F62" s="1">
        <v>1.25</v>
      </c>
      <c r="G62" s="1"/>
      <c r="H62" s="1"/>
      <c r="I62" s="1"/>
      <c r="J62" s="1"/>
      <c r="K62" s="1">
        <v>24.5</v>
      </c>
      <c r="L62" s="37"/>
      <c r="M62" s="1"/>
      <c r="N62" s="1">
        <v>25</v>
      </c>
      <c r="O62" s="1"/>
      <c r="P62" s="37"/>
      <c r="Q62" s="37">
        <f t="shared" si="6"/>
        <v>50.75</v>
      </c>
      <c r="R62" s="37" t="s">
        <v>297</v>
      </c>
      <c r="S62" s="1"/>
    </row>
    <row r="63" spans="1:19" ht="15.75" customHeight="1">
      <c r="A63" s="47">
        <v>58</v>
      </c>
      <c r="B63" s="1">
        <v>2014</v>
      </c>
      <c r="C63" s="1" t="s">
        <v>97</v>
      </c>
      <c r="D63" s="1" t="s">
        <v>261</v>
      </c>
      <c r="E63" s="1"/>
      <c r="F63" s="1"/>
      <c r="G63" s="1"/>
      <c r="H63" s="1"/>
      <c r="I63" s="1"/>
      <c r="J63" s="1"/>
      <c r="K63" s="1">
        <v>19.5</v>
      </c>
      <c r="L63" s="37"/>
      <c r="M63" s="1"/>
      <c r="N63" s="1"/>
      <c r="O63" s="1">
        <v>31</v>
      </c>
      <c r="P63" s="37"/>
      <c r="Q63" s="37">
        <f t="shared" si="6"/>
        <v>50.5</v>
      </c>
      <c r="R63" s="37" t="s">
        <v>258</v>
      </c>
      <c r="S63" s="1"/>
    </row>
    <row r="64" spans="1:19" ht="15.75" customHeight="1">
      <c r="A64" s="1" t="s">
        <v>177</v>
      </c>
      <c r="B64" s="1" t="s">
        <v>209</v>
      </c>
      <c r="C64" s="1" t="s">
        <v>124</v>
      </c>
      <c r="D64" s="1" t="s">
        <v>214</v>
      </c>
      <c r="E64" s="1"/>
      <c r="F64" s="1"/>
      <c r="G64" s="1"/>
      <c r="H64" s="1"/>
      <c r="I64" s="1"/>
      <c r="J64" s="1"/>
      <c r="K64" s="1">
        <v>7</v>
      </c>
      <c r="L64" s="37"/>
      <c r="M64" s="1"/>
      <c r="N64" s="1"/>
      <c r="O64" s="1"/>
      <c r="P64" s="37"/>
      <c r="Q64" s="37">
        <f t="shared" si="6"/>
        <v>7</v>
      </c>
      <c r="R64" s="37" t="str">
        <f t="shared" si="7"/>
        <v>F</v>
      </c>
      <c r="S64" s="1"/>
    </row>
    <row r="65" spans="1:19" ht="15.75" customHeight="1">
      <c r="A65" s="1">
        <v>69</v>
      </c>
      <c r="B65" s="1">
        <v>2014</v>
      </c>
      <c r="C65" s="1" t="s">
        <v>302</v>
      </c>
      <c r="D65" s="1" t="s">
        <v>303</v>
      </c>
      <c r="E65" s="1"/>
      <c r="F65" s="1"/>
      <c r="G65" s="1"/>
      <c r="H65" s="1"/>
      <c r="I65" s="1"/>
      <c r="J65" s="1"/>
      <c r="K65" s="1">
        <v>23.5</v>
      </c>
      <c r="L65" s="37"/>
      <c r="M65" s="1"/>
      <c r="N65" s="1"/>
      <c r="O65" s="1">
        <v>37</v>
      </c>
      <c r="P65" s="37"/>
      <c r="Q65" s="37">
        <f>SUM(F65:P65)</f>
        <v>60.5</v>
      </c>
      <c r="R65" s="37" t="s">
        <v>304</v>
      </c>
      <c r="S65" s="1"/>
    </row>
    <row r="66" spans="1:19" ht="15.75" customHeight="1">
      <c r="A66" s="1" t="s">
        <v>100</v>
      </c>
      <c r="B66" s="1" t="s">
        <v>209</v>
      </c>
      <c r="C66" s="1" t="s">
        <v>141</v>
      </c>
      <c r="D66" s="1" t="s">
        <v>215</v>
      </c>
      <c r="E66" s="1"/>
      <c r="F66" s="1">
        <v>1</v>
      </c>
      <c r="G66" s="1"/>
      <c r="H66" s="1"/>
      <c r="I66" s="1"/>
      <c r="J66" s="1" t="s">
        <v>285</v>
      </c>
      <c r="K66" s="1">
        <v>22</v>
      </c>
      <c r="L66" s="37"/>
      <c r="M66" s="1"/>
      <c r="N66" s="1">
        <v>28.5</v>
      </c>
      <c r="O66" s="1"/>
      <c r="P66" s="37"/>
      <c r="Q66" s="37">
        <f t="shared" si="6"/>
        <v>51.5</v>
      </c>
      <c r="R66" s="37" t="str">
        <f t="shared" si="7"/>
        <v>E</v>
      </c>
      <c r="S66" s="1"/>
    </row>
    <row r="67" spans="1:19" ht="15.75" customHeight="1">
      <c r="A67" s="1" t="s">
        <v>216</v>
      </c>
      <c r="B67" s="1" t="s">
        <v>209</v>
      </c>
      <c r="C67" s="1" t="s">
        <v>141</v>
      </c>
      <c r="D67" s="1" t="s">
        <v>217</v>
      </c>
      <c r="E67" s="1"/>
      <c r="F67" s="1">
        <v>0.5</v>
      </c>
      <c r="G67" s="1"/>
      <c r="H67" s="1"/>
      <c r="I67" s="1"/>
      <c r="J67" s="1">
        <v>17.5</v>
      </c>
      <c r="K67" s="1"/>
      <c r="L67" s="37"/>
      <c r="M67" s="1"/>
      <c r="N67" s="1"/>
      <c r="O67" s="1"/>
      <c r="P67" s="37"/>
      <c r="Q67" s="37">
        <f t="shared" si="6"/>
        <v>18</v>
      </c>
      <c r="R67" s="37" t="str">
        <f t="shared" si="7"/>
        <v>F</v>
      </c>
      <c r="S67" s="1"/>
    </row>
    <row r="68" spans="1:19" ht="15.75" customHeight="1">
      <c r="A68" s="49" t="s">
        <v>270</v>
      </c>
      <c r="B68" s="1"/>
      <c r="C68" s="36" t="s">
        <v>271</v>
      </c>
      <c r="D68" s="36" t="s">
        <v>272</v>
      </c>
      <c r="E68" s="1"/>
      <c r="F68" s="1"/>
      <c r="G68" s="1"/>
      <c r="H68" s="1"/>
      <c r="I68" s="1"/>
      <c r="J68" s="36">
        <v>30</v>
      </c>
      <c r="K68" s="1"/>
      <c r="L68" s="37"/>
      <c r="M68" s="1"/>
      <c r="N68" s="1">
        <v>37.5</v>
      </c>
      <c r="O68" s="1"/>
      <c r="P68" s="37"/>
      <c r="Q68" s="37">
        <f t="shared" si="6"/>
        <v>67.5</v>
      </c>
      <c r="R68" s="37" t="str">
        <f>IF(Q68&gt;=90,"A",IF(Q68&gt;=80,"B",IF(Q68&gt;=70,"C",IF(Q68&gt;=60,"D",IF(Q68&gt;=50,"E","F")))))</f>
        <v>D</v>
      </c>
      <c r="S68" s="1"/>
    </row>
    <row r="69" spans="1:19" ht="15.75" customHeight="1">
      <c r="A69" s="1" t="s">
        <v>44</v>
      </c>
      <c r="B69" s="1" t="s">
        <v>218</v>
      </c>
      <c r="C69" s="1" t="s">
        <v>219</v>
      </c>
      <c r="D69" s="1" t="s">
        <v>220</v>
      </c>
      <c r="E69" s="1"/>
      <c r="F69" s="1">
        <v>1.25</v>
      </c>
      <c r="G69" s="1"/>
      <c r="H69" s="1"/>
      <c r="I69" s="1"/>
      <c r="J69" s="1"/>
      <c r="K69" s="1"/>
      <c r="L69" s="37"/>
      <c r="M69" s="1"/>
      <c r="N69" s="1"/>
      <c r="O69" s="1"/>
      <c r="P69" s="37"/>
      <c r="Q69" s="37">
        <f t="shared" si="6"/>
        <v>1.25</v>
      </c>
      <c r="R69" s="37" t="str">
        <f t="shared" si="7"/>
        <v>F</v>
      </c>
      <c r="S69" s="36"/>
    </row>
    <row r="70" spans="1:19" ht="15">
      <c r="A70" s="1">
        <v>14</v>
      </c>
      <c r="B70" s="1">
        <v>2014</v>
      </c>
      <c r="C70" s="1" t="s">
        <v>263</v>
      </c>
      <c r="D70" s="1" t="s">
        <v>264</v>
      </c>
      <c r="E70" s="1"/>
      <c r="F70" s="1"/>
      <c r="G70" s="1"/>
      <c r="H70" s="1"/>
      <c r="I70" s="1"/>
      <c r="J70" s="1"/>
      <c r="K70" s="1">
        <v>22.5</v>
      </c>
      <c r="L70" s="37"/>
      <c r="M70" s="1"/>
      <c r="N70" s="1"/>
      <c r="O70" s="1"/>
      <c r="P70" s="37"/>
      <c r="Q70" s="37">
        <f t="shared" si="6"/>
        <v>22.5</v>
      </c>
      <c r="R70" s="37" t="s">
        <v>258</v>
      </c>
      <c r="S70" s="1"/>
    </row>
    <row r="71" spans="1:19" ht="15">
      <c r="A71" s="1" t="s">
        <v>58</v>
      </c>
      <c r="B71" s="1" t="s">
        <v>218</v>
      </c>
      <c r="C71" s="1" t="s">
        <v>221</v>
      </c>
      <c r="D71" s="1" t="s">
        <v>222</v>
      </c>
      <c r="E71" s="1"/>
      <c r="F71" s="1">
        <v>2</v>
      </c>
      <c r="G71" s="1"/>
      <c r="H71" s="1"/>
      <c r="I71" s="1"/>
      <c r="J71" s="1" t="s">
        <v>287</v>
      </c>
      <c r="K71" s="1">
        <v>29</v>
      </c>
      <c r="L71" s="37"/>
      <c r="M71" s="1"/>
      <c r="N71" s="36" t="s">
        <v>301</v>
      </c>
      <c r="O71" s="36">
        <v>22.5</v>
      </c>
      <c r="P71" s="37"/>
      <c r="Q71" s="37">
        <f t="shared" si="6"/>
        <v>53.5</v>
      </c>
      <c r="R71" s="37" t="str">
        <f t="shared" si="7"/>
        <v>E</v>
      </c>
      <c r="S71" s="1"/>
    </row>
    <row r="72" spans="1:19" ht="15">
      <c r="A72" s="1" t="s">
        <v>60</v>
      </c>
      <c r="B72" s="1" t="s">
        <v>218</v>
      </c>
      <c r="C72" s="1" t="s">
        <v>79</v>
      </c>
      <c r="D72" s="1" t="s">
        <v>223</v>
      </c>
      <c r="E72" s="1"/>
      <c r="F72" s="1">
        <v>5</v>
      </c>
      <c r="G72" s="1"/>
      <c r="H72" s="1"/>
      <c r="I72" s="1"/>
      <c r="J72" s="1" t="s">
        <v>286</v>
      </c>
      <c r="K72" s="1">
        <v>19.5</v>
      </c>
      <c r="L72" s="37"/>
      <c r="M72" s="1"/>
      <c r="N72" s="36">
        <v>25.5</v>
      </c>
      <c r="O72" s="36"/>
      <c r="P72" s="37"/>
      <c r="Q72" s="37">
        <f t="shared" si="6"/>
        <v>50</v>
      </c>
      <c r="R72" s="37" t="str">
        <f t="shared" si="7"/>
        <v>E</v>
      </c>
      <c r="S72" s="1"/>
    </row>
    <row r="73" spans="1:19" ht="15">
      <c r="A73" s="1" t="s">
        <v>61</v>
      </c>
      <c r="B73" s="1" t="s">
        <v>218</v>
      </c>
      <c r="C73" s="1" t="s">
        <v>224</v>
      </c>
      <c r="D73" s="1" t="s">
        <v>225</v>
      </c>
      <c r="E73" s="1"/>
      <c r="F73" s="1">
        <v>2.5</v>
      </c>
      <c r="G73" s="1"/>
      <c r="H73" s="1"/>
      <c r="I73" s="1"/>
      <c r="J73" s="1">
        <v>8.5</v>
      </c>
      <c r="K73" s="1">
        <v>16</v>
      </c>
      <c r="L73" s="37"/>
      <c r="M73" s="1"/>
      <c r="N73" s="1"/>
      <c r="O73" s="1"/>
      <c r="P73" s="37"/>
      <c r="Q73" s="37">
        <f t="shared" si="6"/>
        <v>27</v>
      </c>
      <c r="R73" s="37" t="str">
        <f t="shared" si="7"/>
        <v>F</v>
      </c>
      <c r="S73" s="1"/>
    </row>
    <row r="74" spans="1:19" ht="15">
      <c r="A74" s="1" t="s">
        <v>76</v>
      </c>
      <c r="B74" s="1" t="s">
        <v>218</v>
      </c>
      <c r="C74" s="1" t="s">
        <v>137</v>
      </c>
      <c r="D74" s="1" t="s">
        <v>226</v>
      </c>
      <c r="E74" s="1"/>
      <c r="F74" s="1"/>
      <c r="G74" s="1"/>
      <c r="H74" s="1"/>
      <c r="I74" s="1"/>
      <c r="J74" s="1"/>
      <c r="K74" s="1">
        <v>17.5</v>
      </c>
      <c r="L74" s="37"/>
      <c r="M74" s="1"/>
      <c r="N74" s="1"/>
      <c r="O74" s="1"/>
      <c r="P74" s="37"/>
      <c r="Q74" s="37">
        <f t="shared" si="6"/>
        <v>17.5</v>
      </c>
      <c r="R74" s="37" t="str">
        <f t="shared" si="7"/>
        <v>F</v>
      </c>
      <c r="S74" s="1"/>
    </row>
    <row r="75" spans="1:19" ht="15">
      <c r="A75" s="1" t="s">
        <v>78</v>
      </c>
      <c r="B75" s="1" t="s">
        <v>218</v>
      </c>
      <c r="C75" s="1" t="s">
        <v>87</v>
      </c>
      <c r="D75" s="1" t="s">
        <v>170</v>
      </c>
      <c r="E75" s="1"/>
      <c r="F75" s="1">
        <v>1</v>
      </c>
      <c r="G75" s="1"/>
      <c r="H75" s="1"/>
      <c r="I75" s="1"/>
      <c r="J75" s="1" t="s">
        <v>283</v>
      </c>
      <c r="K75" s="1">
        <v>26.5</v>
      </c>
      <c r="L75" s="37"/>
      <c r="M75" s="1"/>
      <c r="N75" s="1">
        <v>27.5</v>
      </c>
      <c r="O75" s="1"/>
      <c r="P75" s="37"/>
      <c r="Q75" s="37">
        <f t="shared" si="6"/>
        <v>55</v>
      </c>
      <c r="R75" s="37" t="str">
        <f t="shared" si="7"/>
        <v>E</v>
      </c>
      <c r="S75" s="1"/>
    </row>
    <row r="76" spans="1:19" ht="15">
      <c r="A76" s="47">
        <v>63</v>
      </c>
      <c r="B76" s="47">
        <v>2013</v>
      </c>
      <c r="C76" s="1" t="s">
        <v>219</v>
      </c>
      <c r="D76" s="1" t="s">
        <v>220</v>
      </c>
      <c r="E76" s="1"/>
      <c r="F76" s="1"/>
      <c r="G76" s="1"/>
      <c r="H76" s="1"/>
      <c r="I76" s="1"/>
      <c r="J76" s="1">
        <v>2.5</v>
      </c>
      <c r="K76" s="1"/>
      <c r="L76" s="37"/>
      <c r="M76" s="1"/>
      <c r="N76" s="1"/>
      <c r="O76" s="1"/>
      <c r="P76" s="37"/>
      <c r="Q76" s="37">
        <f t="shared" si="6"/>
        <v>2.5</v>
      </c>
      <c r="R76" s="37" t="s">
        <v>258</v>
      </c>
      <c r="S76" s="1"/>
    </row>
    <row r="77" spans="1:19" ht="15">
      <c r="A77" s="1" t="s">
        <v>227</v>
      </c>
      <c r="B77" s="1" t="s">
        <v>218</v>
      </c>
      <c r="C77" s="1" t="s">
        <v>68</v>
      </c>
      <c r="D77" s="1" t="s">
        <v>228</v>
      </c>
      <c r="E77" s="1"/>
      <c r="F77" s="1"/>
      <c r="G77" s="1"/>
      <c r="H77" s="1"/>
      <c r="I77" s="1"/>
      <c r="J77" s="1">
        <v>9</v>
      </c>
      <c r="K77" s="1"/>
      <c r="L77" s="37"/>
      <c r="M77" s="1"/>
      <c r="N77" s="1"/>
      <c r="O77" s="1"/>
      <c r="P77" s="37"/>
      <c r="Q77" s="37">
        <f t="shared" si="6"/>
        <v>9</v>
      </c>
      <c r="R77" s="37" t="str">
        <f t="shared" si="7"/>
        <v>F</v>
      </c>
      <c r="S77" s="1"/>
    </row>
    <row r="78" spans="1:19" ht="15">
      <c r="A78" s="47">
        <v>87</v>
      </c>
      <c r="B78" s="1">
        <v>2013</v>
      </c>
      <c r="C78" s="1" t="s">
        <v>139</v>
      </c>
      <c r="D78" s="1" t="s">
        <v>262</v>
      </c>
      <c r="E78" s="1"/>
      <c r="F78" s="1"/>
      <c r="G78" s="1"/>
      <c r="H78" s="1"/>
      <c r="I78" s="1"/>
      <c r="J78" s="1"/>
      <c r="K78" s="1">
        <v>26.5</v>
      </c>
      <c r="L78" s="37"/>
      <c r="M78" s="1"/>
      <c r="N78" s="1">
        <v>30</v>
      </c>
      <c r="O78" s="1"/>
      <c r="P78" s="37"/>
      <c r="Q78" s="37">
        <f t="shared" si="6"/>
        <v>56.5</v>
      </c>
      <c r="R78" s="37" t="s">
        <v>297</v>
      </c>
      <c r="S78" s="1"/>
    </row>
    <row r="79" spans="1:19" ht="15">
      <c r="A79" s="1" t="s">
        <v>229</v>
      </c>
      <c r="B79" s="1" t="s">
        <v>218</v>
      </c>
      <c r="C79" s="1" t="s">
        <v>97</v>
      </c>
      <c r="D79" s="1" t="s">
        <v>71</v>
      </c>
      <c r="E79" s="1"/>
      <c r="F79" s="1"/>
      <c r="G79" s="1"/>
      <c r="H79" s="1"/>
      <c r="I79" s="1"/>
      <c r="J79" s="1"/>
      <c r="K79" s="1">
        <v>5.5</v>
      </c>
      <c r="L79" s="37"/>
      <c r="M79" s="1"/>
      <c r="N79" s="1"/>
      <c r="O79" s="1"/>
      <c r="P79" s="37"/>
      <c r="Q79" s="37">
        <f t="shared" si="6"/>
        <v>5.5</v>
      </c>
      <c r="R79" s="37" t="str">
        <f t="shared" si="7"/>
        <v>F</v>
      </c>
      <c r="S79" s="1"/>
    </row>
    <row r="80" spans="1:19" ht="15">
      <c r="A80" s="1" t="s">
        <v>84</v>
      </c>
      <c r="B80" s="1" t="s">
        <v>45</v>
      </c>
      <c r="C80" s="1" t="s">
        <v>63</v>
      </c>
      <c r="D80" s="1" t="s">
        <v>230</v>
      </c>
      <c r="E80" s="1"/>
      <c r="F80" s="1">
        <v>1</v>
      </c>
      <c r="G80" s="1"/>
      <c r="H80" s="1"/>
      <c r="I80" s="1"/>
      <c r="J80" s="1"/>
      <c r="K80" s="1">
        <v>2</v>
      </c>
      <c r="L80" s="37"/>
      <c r="M80" s="1"/>
      <c r="N80" s="1"/>
      <c r="O80" s="1"/>
      <c r="P80" s="37"/>
      <c r="Q80" s="37">
        <f t="shared" si="6"/>
        <v>3</v>
      </c>
      <c r="R80" s="37" t="str">
        <f t="shared" si="7"/>
        <v>F</v>
      </c>
      <c r="S80" s="1"/>
    </row>
    <row r="81" spans="1:19" ht="15">
      <c r="A81" s="1" t="s">
        <v>47</v>
      </c>
      <c r="B81" s="1" t="s">
        <v>90</v>
      </c>
      <c r="C81" s="1" t="s">
        <v>231</v>
      </c>
      <c r="D81" s="1" t="s">
        <v>232</v>
      </c>
      <c r="E81" s="1"/>
      <c r="F81" s="1"/>
      <c r="G81" s="1"/>
      <c r="H81" s="1"/>
      <c r="I81" s="1"/>
      <c r="J81" s="1"/>
      <c r="K81" s="1">
        <v>15.5</v>
      </c>
      <c r="L81" s="37"/>
      <c r="M81" s="1"/>
      <c r="N81" s="1"/>
      <c r="O81" s="1">
        <v>16.5</v>
      </c>
      <c r="P81" s="37"/>
      <c r="Q81" s="37">
        <f t="shared" si="6"/>
        <v>32</v>
      </c>
      <c r="R81" s="37" t="str">
        <f t="shared" si="7"/>
        <v>F</v>
      </c>
      <c r="S81" s="1"/>
    </row>
    <row r="82" spans="1:19" ht="15">
      <c r="A82" s="1" t="s">
        <v>233</v>
      </c>
      <c r="B82" s="1" t="s">
        <v>234</v>
      </c>
      <c r="C82" s="1" t="s">
        <v>49</v>
      </c>
      <c r="D82" s="1" t="s">
        <v>170</v>
      </c>
      <c r="E82" s="1"/>
      <c r="F82" s="1">
        <v>0.5</v>
      </c>
      <c r="G82" s="1"/>
      <c r="H82" s="1"/>
      <c r="I82" s="1"/>
      <c r="J82" s="1"/>
      <c r="K82" s="1">
        <v>5.5</v>
      </c>
      <c r="L82" s="37"/>
      <c r="M82" s="1"/>
      <c r="N82" s="1"/>
      <c r="O82" s="1"/>
      <c r="P82" s="37"/>
      <c r="Q82" s="37">
        <f aca="true" t="shared" si="8" ref="Q82:Q98">SUM(F82:P82)</f>
        <v>6</v>
      </c>
      <c r="R82" s="37" t="str">
        <f t="shared" si="7"/>
        <v>F</v>
      </c>
      <c r="S82" s="1"/>
    </row>
    <row r="83" spans="1:19" ht="15">
      <c r="A83" s="1" t="s">
        <v>70</v>
      </c>
      <c r="B83" s="1" t="s">
        <v>235</v>
      </c>
      <c r="C83" s="1" t="s">
        <v>147</v>
      </c>
      <c r="D83" s="1" t="s">
        <v>142</v>
      </c>
      <c r="E83" s="1"/>
      <c r="F83" s="1"/>
      <c r="G83" s="1"/>
      <c r="H83" s="1"/>
      <c r="I83" s="1"/>
      <c r="J83" s="1">
        <v>7.5</v>
      </c>
      <c r="K83" s="1"/>
      <c r="L83" s="37"/>
      <c r="M83" s="1"/>
      <c r="N83" s="1">
        <v>6</v>
      </c>
      <c r="O83" s="1"/>
      <c r="P83" s="37"/>
      <c r="Q83" s="37">
        <f t="shared" si="8"/>
        <v>13.5</v>
      </c>
      <c r="R83" s="37" t="str">
        <f t="shared" si="7"/>
        <v>F</v>
      </c>
      <c r="S83" s="1"/>
    </row>
    <row r="84" spans="1:19" ht="15">
      <c r="A84" s="47">
        <v>14</v>
      </c>
      <c r="B84" s="47">
        <v>2002</v>
      </c>
      <c r="C84" s="1" t="s">
        <v>259</v>
      </c>
      <c r="D84" s="1" t="s">
        <v>239</v>
      </c>
      <c r="E84" s="1"/>
      <c r="F84" s="1">
        <v>2.75</v>
      </c>
      <c r="G84" s="1"/>
      <c r="H84" s="1"/>
      <c r="I84" s="1"/>
      <c r="J84" s="1">
        <v>19</v>
      </c>
      <c r="K84" s="1"/>
      <c r="L84" s="37"/>
      <c r="M84" s="1"/>
      <c r="N84" s="1"/>
      <c r="O84" s="1">
        <v>13</v>
      </c>
      <c r="P84" s="37"/>
      <c r="Q84" s="37">
        <f t="shared" si="8"/>
        <v>34.75</v>
      </c>
      <c r="R84" s="37" t="str">
        <f t="shared" si="7"/>
        <v>F</v>
      </c>
      <c r="S84" s="1"/>
    </row>
    <row r="85" spans="1:19" ht="15">
      <c r="A85" s="47">
        <v>98</v>
      </c>
      <c r="B85" s="47">
        <v>11</v>
      </c>
      <c r="C85" s="1" t="s">
        <v>240</v>
      </c>
      <c r="D85" s="1" t="s">
        <v>241</v>
      </c>
      <c r="E85" s="1"/>
      <c r="F85" s="1"/>
      <c r="G85" s="1"/>
      <c r="H85" s="1"/>
      <c r="I85" s="1"/>
      <c r="J85" s="1">
        <v>15</v>
      </c>
      <c r="K85" s="1"/>
      <c r="L85" s="37"/>
      <c r="M85" s="1"/>
      <c r="N85" s="1"/>
      <c r="O85" s="1"/>
      <c r="P85" s="37"/>
      <c r="Q85" s="37">
        <f t="shared" si="8"/>
        <v>15</v>
      </c>
      <c r="R85" s="37" t="str">
        <f t="shared" si="7"/>
        <v>F</v>
      </c>
      <c r="S85" s="1"/>
    </row>
    <row r="86" spans="1:19" ht="15">
      <c r="A86" s="47">
        <v>67</v>
      </c>
      <c r="B86" s="47">
        <v>2014</v>
      </c>
      <c r="C86" s="1" t="s">
        <v>242</v>
      </c>
      <c r="D86" s="1" t="s">
        <v>243</v>
      </c>
      <c r="E86" s="1"/>
      <c r="F86" s="1">
        <v>2.5</v>
      </c>
      <c r="G86" s="1"/>
      <c r="H86" s="1"/>
      <c r="I86" s="1"/>
      <c r="J86" s="1" t="s">
        <v>288</v>
      </c>
      <c r="K86" s="1">
        <v>26</v>
      </c>
      <c r="L86" s="37"/>
      <c r="M86" s="1"/>
      <c r="N86" s="1">
        <v>45.5</v>
      </c>
      <c r="O86" s="1"/>
      <c r="P86" s="37"/>
      <c r="Q86" s="37">
        <f t="shared" si="8"/>
        <v>74</v>
      </c>
      <c r="R86" s="37" t="str">
        <f t="shared" si="7"/>
        <v>C</v>
      </c>
      <c r="S86" s="1"/>
    </row>
    <row r="87" spans="1:19" ht="15">
      <c r="A87" s="47">
        <v>31</v>
      </c>
      <c r="B87" s="47">
        <v>2014</v>
      </c>
      <c r="C87" s="1" t="s">
        <v>49</v>
      </c>
      <c r="D87" s="1" t="s">
        <v>244</v>
      </c>
      <c r="E87" s="1"/>
      <c r="F87" s="1">
        <v>4</v>
      </c>
      <c r="G87" s="1"/>
      <c r="H87" s="1"/>
      <c r="I87" s="1"/>
      <c r="J87" s="1">
        <v>27.5</v>
      </c>
      <c r="K87" s="1"/>
      <c r="L87" s="37"/>
      <c r="M87" s="1"/>
      <c r="N87" s="1">
        <v>38.5</v>
      </c>
      <c r="O87" s="1"/>
      <c r="P87" s="37"/>
      <c r="Q87" s="37">
        <f t="shared" si="8"/>
        <v>70</v>
      </c>
      <c r="R87" s="37" t="str">
        <f t="shared" si="7"/>
        <v>C</v>
      </c>
      <c r="S87" s="1"/>
    </row>
    <row r="88" spans="1:19" ht="15">
      <c r="A88" s="47">
        <v>20</v>
      </c>
      <c r="B88" s="47">
        <v>2011</v>
      </c>
      <c r="C88" s="1" t="s">
        <v>208</v>
      </c>
      <c r="D88" s="1" t="s">
        <v>245</v>
      </c>
      <c r="E88" s="1"/>
      <c r="F88" s="1"/>
      <c r="G88" s="1"/>
      <c r="H88" s="1"/>
      <c r="I88" s="1"/>
      <c r="J88" s="1">
        <v>1.5</v>
      </c>
      <c r="K88" s="1">
        <v>2</v>
      </c>
      <c r="L88" s="37"/>
      <c r="M88" s="1"/>
      <c r="N88" s="1">
        <v>3</v>
      </c>
      <c r="O88" s="1"/>
      <c r="P88" s="37"/>
      <c r="Q88" s="37">
        <f t="shared" si="8"/>
        <v>6.5</v>
      </c>
      <c r="R88" s="37" t="str">
        <f t="shared" si="7"/>
        <v>F</v>
      </c>
      <c r="S88" s="1"/>
    </row>
    <row r="89" spans="1:19" ht="15">
      <c r="A89" s="47">
        <v>19</v>
      </c>
      <c r="B89" s="47">
        <v>2014</v>
      </c>
      <c r="C89" s="1" t="s">
        <v>97</v>
      </c>
      <c r="D89" s="1" t="s">
        <v>246</v>
      </c>
      <c r="E89" s="1"/>
      <c r="F89" s="1">
        <v>1.75</v>
      </c>
      <c r="G89" s="1"/>
      <c r="H89" s="1"/>
      <c r="I89" s="1"/>
      <c r="J89" s="1" t="s">
        <v>289</v>
      </c>
      <c r="K89" s="1">
        <v>29.5</v>
      </c>
      <c r="L89" s="37"/>
      <c r="M89" s="1"/>
      <c r="N89" s="1">
        <v>29.5</v>
      </c>
      <c r="O89" s="1"/>
      <c r="P89" s="37"/>
      <c r="Q89" s="37">
        <f t="shared" si="8"/>
        <v>60.75</v>
      </c>
      <c r="R89" s="37" t="str">
        <f t="shared" si="7"/>
        <v>D</v>
      </c>
      <c r="S89" s="1"/>
    </row>
    <row r="90" spans="1:19" ht="15">
      <c r="A90" s="47">
        <v>61</v>
      </c>
      <c r="B90" s="47">
        <v>2014</v>
      </c>
      <c r="C90" s="1" t="s">
        <v>59</v>
      </c>
      <c r="D90" s="1" t="s">
        <v>222</v>
      </c>
      <c r="E90" s="1"/>
      <c r="F90" s="1">
        <v>0.5</v>
      </c>
      <c r="G90" s="1"/>
      <c r="H90" s="1"/>
      <c r="I90" s="1"/>
      <c r="J90" s="1" t="s">
        <v>290</v>
      </c>
      <c r="K90" s="1">
        <v>16.5</v>
      </c>
      <c r="L90" s="37"/>
      <c r="M90" s="1"/>
      <c r="N90" s="1">
        <v>11</v>
      </c>
      <c r="O90" s="1"/>
      <c r="P90" s="37"/>
      <c r="Q90" s="37">
        <f t="shared" si="8"/>
        <v>28</v>
      </c>
      <c r="R90" s="37" t="str">
        <f t="shared" si="7"/>
        <v>F</v>
      </c>
      <c r="S90" s="1"/>
    </row>
    <row r="91" spans="1:19" ht="15">
      <c r="A91" s="47">
        <v>37</v>
      </c>
      <c r="B91" s="47">
        <v>2013</v>
      </c>
      <c r="C91" s="1" t="s">
        <v>79</v>
      </c>
      <c r="D91" s="1" t="s">
        <v>71</v>
      </c>
      <c r="E91" s="1"/>
      <c r="F91" s="1">
        <v>0.5</v>
      </c>
      <c r="G91" s="1"/>
      <c r="H91" s="1"/>
      <c r="I91" s="1"/>
      <c r="J91" s="1">
        <v>19.5</v>
      </c>
      <c r="K91" s="1"/>
      <c r="L91" s="37"/>
      <c r="M91" s="1"/>
      <c r="N91" s="1" t="s">
        <v>286</v>
      </c>
      <c r="O91" s="1">
        <v>34.5</v>
      </c>
      <c r="P91" s="37"/>
      <c r="Q91" s="37">
        <f t="shared" si="8"/>
        <v>54.5</v>
      </c>
      <c r="R91" s="37" t="str">
        <f t="shared" si="7"/>
        <v>E</v>
      </c>
      <c r="S91" s="1"/>
    </row>
    <row r="92" spans="1:19" ht="15">
      <c r="A92" s="47">
        <v>81</v>
      </c>
      <c r="B92" s="47">
        <v>2012</v>
      </c>
      <c r="C92" s="1" t="s">
        <v>247</v>
      </c>
      <c r="D92" s="1" t="s">
        <v>248</v>
      </c>
      <c r="E92" s="1"/>
      <c r="F92" s="1">
        <v>1</v>
      </c>
      <c r="G92" s="1"/>
      <c r="H92" s="1"/>
      <c r="I92" s="1"/>
      <c r="J92" s="1">
        <v>26</v>
      </c>
      <c r="K92" s="1"/>
      <c r="L92" s="37"/>
      <c r="M92" s="1"/>
      <c r="N92" s="1">
        <v>23</v>
      </c>
      <c r="O92" s="1"/>
      <c r="P92" s="37"/>
      <c r="Q92" s="37">
        <f t="shared" si="8"/>
        <v>50</v>
      </c>
      <c r="R92" s="37" t="str">
        <f t="shared" si="7"/>
        <v>E</v>
      </c>
      <c r="S92" s="1"/>
    </row>
    <row r="93" spans="1:19" ht="15">
      <c r="A93" s="47">
        <v>65</v>
      </c>
      <c r="B93" s="47">
        <v>2012</v>
      </c>
      <c r="C93" s="1" t="s">
        <v>186</v>
      </c>
      <c r="D93" s="1" t="s">
        <v>249</v>
      </c>
      <c r="E93" s="1"/>
      <c r="F93" s="1"/>
      <c r="G93" s="1"/>
      <c r="H93" s="1"/>
      <c r="I93" s="1"/>
      <c r="J93" s="1" t="s">
        <v>287</v>
      </c>
      <c r="K93" s="1">
        <v>17.5</v>
      </c>
      <c r="L93" s="37"/>
      <c r="M93" s="1"/>
      <c r="N93" s="1"/>
      <c r="O93" s="1">
        <v>8.5</v>
      </c>
      <c r="P93" s="37"/>
      <c r="Q93" s="37">
        <f t="shared" si="8"/>
        <v>26</v>
      </c>
      <c r="R93" s="37" t="str">
        <f t="shared" si="7"/>
        <v>F</v>
      </c>
      <c r="S93" s="1"/>
    </row>
    <row r="94" spans="1:19" ht="15">
      <c r="A94" s="48">
        <v>68</v>
      </c>
      <c r="B94" s="48">
        <v>2011</v>
      </c>
      <c r="C94" s="36" t="s">
        <v>63</v>
      </c>
      <c r="D94" s="36" t="s">
        <v>213</v>
      </c>
      <c r="E94" s="1"/>
      <c r="F94" s="1">
        <v>3</v>
      </c>
      <c r="G94" s="1"/>
      <c r="H94" s="1"/>
      <c r="I94" s="1"/>
      <c r="J94" s="36" t="s">
        <v>288</v>
      </c>
      <c r="K94" s="1">
        <v>16</v>
      </c>
      <c r="L94" s="37"/>
      <c r="M94" s="1"/>
      <c r="N94" s="1"/>
      <c r="O94" s="1">
        <v>7</v>
      </c>
      <c r="P94" s="37"/>
      <c r="Q94" s="37">
        <f t="shared" si="8"/>
        <v>26</v>
      </c>
      <c r="R94" s="37" t="str">
        <f t="shared" si="7"/>
        <v>F</v>
      </c>
      <c r="S94" s="1"/>
    </row>
    <row r="95" spans="1:19" ht="15">
      <c r="A95" s="48">
        <v>98</v>
      </c>
      <c r="B95" s="48">
        <v>2014</v>
      </c>
      <c r="C95" s="36" t="s">
        <v>251</v>
      </c>
      <c r="D95" s="36" t="s">
        <v>252</v>
      </c>
      <c r="E95" s="1"/>
      <c r="F95" s="1"/>
      <c r="G95" s="1"/>
      <c r="H95" s="1"/>
      <c r="I95" s="1"/>
      <c r="J95" s="36">
        <v>33.5</v>
      </c>
      <c r="K95" s="1"/>
      <c r="L95" s="37"/>
      <c r="M95" s="1"/>
      <c r="N95" s="1">
        <v>37</v>
      </c>
      <c r="O95" s="1"/>
      <c r="P95" s="37"/>
      <c r="Q95" s="37">
        <f t="shared" si="8"/>
        <v>70.5</v>
      </c>
      <c r="R95" s="37" t="str">
        <f>IF(Q95&gt;=90,"A",IF(Q95&gt;=80,"B",IF(Q95&gt;=70,"C",IF(Q95&gt;=60,"D",IF(Q95&gt;=50,"E","F")))))</f>
        <v>C</v>
      </c>
      <c r="S95" s="1"/>
    </row>
    <row r="96" spans="1:19" ht="15">
      <c r="A96" s="47">
        <v>5</v>
      </c>
      <c r="B96" s="47">
        <v>2014</v>
      </c>
      <c r="C96" s="1" t="s">
        <v>79</v>
      </c>
      <c r="D96" s="1" t="s">
        <v>255</v>
      </c>
      <c r="E96" s="1"/>
      <c r="F96" s="1">
        <v>0.75</v>
      </c>
      <c r="G96" s="1"/>
      <c r="H96" s="1"/>
      <c r="I96" s="1"/>
      <c r="J96" s="1">
        <v>13.5</v>
      </c>
      <c r="K96" s="1" t="s">
        <v>291</v>
      </c>
      <c r="L96" s="37"/>
      <c r="M96" s="1"/>
      <c r="N96" s="1">
        <v>20.5</v>
      </c>
      <c r="O96" s="1"/>
      <c r="P96" s="37"/>
      <c r="Q96" s="37">
        <f t="shared" si="8"/>
        <v>34.75</v>
      </c>
      <c r="R96" s="37" t="str">
        <f>IF(Q96&gt;=90,"A",IF(Q96&gt;=80,"B",IF(Q96&gt;=70,"C",IF(Q96&gt;=60,"D",IF(Q96&gt;=50,"E","F")))))</f>
        <v>F</v>
      </c>
      <c r="S96" s="1"/>
    </row>
    <row r="97" spans="1:19" ht="15">
      <c r="A97" s="48">
        <v>11</v>
      </c>
      <c r="B97" s="48">
        <v>2014</v>
      </c>
      <c r="C97" s="36" t="s">
        <v>256</v>
      </c>
      <c r="D97" s="36" t="s">
        <v>50</v>
      </c>
      <c r="E97" s="1"/>
      <c r="F97" s="1">
        <v>0.5</v>
      </c>
      <c r="G97" s="1"/>
      <c r="H97" s="1"/>
      <c r="I97" s="1"/>
      <c r="J97" s="36" t="s">
        <v>292</v>
      </c>
      <c r="K97" s="1">
        <v>11.5</v>
      </c>
      <c r="L97" s="37"/>
      <c r="M97" s="1"/>
      <c r="N97" s="1"/>
      <c r="O97" s="1"/>
      <c r="P97" s="37"/>
      <c r="Q97" s="37">
        <f t="shared" si="8"/>
        <v>12</v>
      </c>
      <c r="R97" s="37" t="str">
        <f>IF(Q97&gt;=90,"A",IF(Q97&gt;=80,"B",IF(Q97&gt;=70,"C",IF(Q97&gt;=60,"D",IF(Q97&gt;=50,"E","F")))))</f>
        <v>F</v>
      </c>
      <c r="S97" s="1"/>
    </row>
    <row r="98" spans="1:19" ht="15">
      <c r="A98" s="48">
        <v>13</v>
      </c>
      <c r="B98" s="48">
        <v>2013</v>
      </c>
      <c r="C98" s="36" t="s">
        <v>237</v>
      </c>
      <c r="D98" s="36" t="s">
        <v>269</v>
      </c>
      <c r="E98" s="1"/>
      <c r="F98" s="1"/>
      <c r="G98" s="1"/>
      <c r="H98" s="1"/>
      <c r="I98" s="1"/>
      <c r="J98" s="36">
        <v>29</v>
      </c>
      <c r="K98" s="1"/>
      <c r="L98" s="37"/>
      <c r="M98" s="1"/>
      <c r="N98" s="1">
        <v>29</v>
      </c>
      <c r="O98" s="1"/>
      <c r="P98" s="37"/>
      <c r="Q98" s="37">
        <f t="shared" si="8"/>
        <v>58</v>
      </c>
      <c r="R98" s="37" t="str">
        <f>IF(Q98&gt;=90,"A",IF(Q98&gt;=80,"B",IF(Q98&gt;=70,"C",IF(Q98&gt;=60,"D",IF(Q98&gt;=50,"E","F")))))</f>
        <v>E</v>
      </c>
      <c r="S98" s="1"/>
    </row>
    <row r="99" spans="2:19" ht="15">
      <c r="B99"/>
      <c r="M99"/>
      <c r="N99"/>
      <c r="O99"/>
      <c r="P99"/>
      <c r="Q99"/>
      <c r="R99"/>
      <c r="S99" s="1"/>
    </row>
    <row r="100" spans="2:19" ht="15">
      <c r="B100"/>
      <c r="M100"/>
      <c r="N100"/>
      <c r="O100"/>
      <c r="P100"/>
      <c r="Q100"/>
      <c r="R100"/>
      <c r="S100" s="1"/>
    </row>
    <row r="101" spans="2:19" ht="15">
      <c r="B101"/>
      <c r="M101"/>
      <c r="N101"/>
      <c r="O101"/>
      <c r="P101"/>
      <c r="Q101"/>
      <c r="R101"/>
      <c r="S101" s="1"/>
    </row>
    <row r="102" spans="2:19" ht="15">
      <c r="B102"/>
      <c r="M102"/>
      <c r="N102"/>
      <c r="O102"/>
      <c r="P102"/>
      <c r="Q102"/>
      <c r="R102"/>
      <c r="S102" s="1"/>
    </row>
    <row r="103" spans="2:19" ht="15">
      <c r="B103"/>
      <c r="M103"/>
      <c r="N103"/>
      <c r="O103"/>
      <c r="P103"/>
      <c r="Q103"/>
      <c r="R103"/>
      <c r="S103" s="1"/>
    </row>
    <row r="104" spans="2:19" ht="15">
      <c r="B104"/>
      <c r="M104"/>
      <c r="N104"/>
      <c r="O104"/>
      <c r="P104"/>
      <c r="Q104"/>
      <c r="R104"/>
      <c r="S104" s="1"/>
    </row>
    <row r="105" spans="2:19" ht="15">
      <c r="B105"/>
      <c r="M105"/>
      <c r="N105"/>
      <c r="O105"/>
      <c r="P105"/>
      <c r="Q105"/>
      <c r="R105"/>
      <c r="S105" s="1"/>
    </row>
    <row r="106" spans="2:19" ht="15">
      <c r="B106"/>
      <c r="M106"/>
      <c r="N106"/>
      <c r="O106"/>
      <c r="P106"/>
      <c r="Q106"/>
      <c r="R106"/>
      <c r="S106" s="1"/>
    </row>
    <row r="107" spans="2:19" ht="15">
      <c r="B107"/>
      <c r="M107"/>
      <c r="N107"/>
      <c r="O107"/>
      <c r="P107"/>
      <c r="Q107"/>
      <c r="R107"/>
      <c r="S107" s="1"/>
    </row>
    <row r="108" spans="2:19" ht="15">
      <c r="B108"/>
      <c r="M108"/>
      <c r="N108"/>
      <c r="O108"/>
      <c r="P108"/>
      <c r="Q108"/>
      <c r="R108"/>
      <c r="S108" s="1"/>
    </row>
    <row r="109" spans="2:19" ht="15">
      <c r="B109"/>
      <c r="M109"/>
      <c r="N109"/>
      <c r="O109"/>
      <c r="P109"/>
      <c r="Q109"/>
      <c r="R109"/>
      <c r="S109" s="1"/>
    </row>
    <row r="110" spans="2:19" ht="15">
      <c r="B110"/>
      <c r="M110"/>
      <c r="N110"/>
      <c r="O110"/>
      <c r="P110"/>
      <c r="Q110"/>
      <c r="R110"/>
      <c r="S110" s="1"/>
    </row>
    <row r="111" spans="2:19" ht="15">
      <c r="B111"/>
      <c r="M111"/>
      <c r="N111"/>
      <c r="O111"/>
      <c r="P111"/>
      <c r="Q111"/>
      <c r="R111"/>
      <c r="S111" s="1"/>
    </row>
    <row r="112" spans="2:19" ht="15">
      <c r="B112"/>
      <c r="M112"/>
      <c r="N112"/>
      <c r="O112"/>
      <c r="P112"/>
      <c r="Q112"/>
      <c r="R112"/>
      <c r="S112" s="1"/>
    </row>
    <row r="113" spans="2:19" ht="15">
      <c r="B113"/>
      <c r="M113"/>
      <c r="N113"/>
      <c r="O113"/>
      <c r="P113"/>
      <c r="Q113"/>
      <c r="R113"/>
      <c r="S113" s="1"/>
    </row>
    <row r="114" spans="2:19" ht="15">
      <c r="B114"/>
      <c r="M114"/>
      <c r="N114"/>
      <c r="O114"/>
      <c r="P114"/>
      <c r="Q114"/>
      <c r="R114"/>
      <c r="S114" s="1"/>
    </row>
    <row r="115" spans="2:19" ht="15">
      <c r="B115"/>
      <c r="M115"/>
      <c r="N115"/>
      <c r="O115"/>
      <c r="P115"/>
      <c r="Q115"/>
      <c r="R115"/>
      <c r="S115" s="1"/>
    </row>
    <row r="116" spans="2:19" ht="15">
      <c r="B116"/>
      <c r="M116"/>
      <c r="N116"/>
      <c r="O116"/>
      <c r="P116"/>
      <c r="Q116"/>
      <c r="R116"/>
      <c r="S116" s="1"/>
    </row>
    <row r="117" spans="2:19" ht="15">
      <c r="B117"/>
      <c r="M117"/>
      <c r="N117"/>
      <c r="O117"/>
      <c r="P117"/>
      <c r="Q117"/>
      <c r="R117"/>
      <c r="S117" s="1"/>
    </row>
    <row r="118" spans="2:19" ht="15">
      <c r="B118"/>
      <c r="M118"/>
      <c r="N118"/>
      <c r="O118"/>
      <c r="P118"/>
      <c r="Q118"/>
      <c r="R118"/>
      <c r="S118" s="1"/>
    </row>
    <row r="119" spans="2:19" ht="15">
      <c r="B119"/>
      <c r="M119"/>
      <c r="N119"/>
      <c r="O119"/>
      <c r="P119"/>
      <c r="Q119"/>
      <c r="R119"/>
      <c r="S119" s="1"/>
    </row>
    <row r="120" spans="2:19" ht="15">
      <c r="B120"/>
      <c r="M120"/>
      <c r="N120"/>
      <c r="O120"/>
      <c r="P120"/>
      <c r="Q120"/>
      <c r="R120"/>
      <c r="S120" s="1"/>
    </row>
    <row r="121" spans="2:19" ht="15">
      <c r="B121"/>
      <c r="M121"/>
      <c r="N121"/>
      <c r="O121"/>
      <c r="P121"/>
      <c r="Q121"/>
      <c r="R121"/>
      <c r="S121" s="1"/>
    </row>
    <row r="122" spans="2:19" ht="15">
      <c r="B122"/>
      <c r="M122"/>
      <c r="N122"/>
      <c r="O122"/>
      <c r="P122"/>
      <c r="Q122"/>
      <c r="R122"/>
      <c r="S122" s="1"/>
    </row>
    <row r="123" spans="2:19" ht="15">
      <c r="B123"/>
      <c r="M123"/>
      <c r="N123"/>
      <c r="O123"/>
      <c r="P123"/>
      <c r="Q123"/>
      <c r="R123"/>
      <c r="S123" s="1"/>
    </row>
    <row r="124" spans="2:19" ht="15">
      <c r="B124"/>
      <c r="M124"/>
      <c r="N124"/>
      <c r="O124"/>
      <c r="P124"/>
      <c r="Q124"/>
      <c r="R124"/>
      <c r="S124" s="1"/>
    </row>
    <row r="125" spans="2:19" ht="15">
      <c r="B125"/>
      <c r="M125"/>
      <c r="N125"/>
      <c r="O125"/>
      <c r="P125"/>
      <c r="Q125"/>
      <c r="R125"/>
      <c r="S125" s="1"/>
    </row>
    <row r="126" spans="2:19" ht="15">
      <c r="B126"/>
      <c r="M126"/>
      <c r="N126"/>
      <c r="O126"/>
      <c r="P126"/>
      <c r="Q126"/>
      <c r="R126"/>
      <c r="S126" s="1"/>
    </row>
    <row r="127" spans="2:19" ht="15">
      <c r="B127"/>
      <c r="M127"/>
      <c r="N127"/>
      <c r="O127"/>
      <c r="P127"/>
      <c r="Q127"/>
      <c r="R127"/>
      <c r="S127" s="1"/>
    </row>
    <row r="128" spans="2:19" ht="15">
      <c r="B128"/>
      <c r="M128"/>
      <c r="N128"/>
      <c r="O128"/>
      <c r="P128"/>
      <c r="Q128"/>
      <c r="R128"/>
      <c r="S128" s="1"/>
    </row>
    <row r="129" spans="2:19" ht="15">
      <c r="B129"/>
      <c r="M129"/>
      <c r="N129"/>
      <c r="O129"/>
      <c r="P129"/>
      <c r="Q129"/>
      <c r="R129"/>
      <c r="S129" s="1"/>
    </row>
    <row r="130" spans="2:19" ht="15">
      <c r="B130"/>
      <c r="M130"/>
      <c r="N130"/>
      <c r="O130"/>
      <c r="P130"/>
      <c r="Q130"/>
      <c r="R130"/>
      <c r="S130" s="1"/>
    </row>
    <row r="131" spans="2:19" ht="15">
      <c r="B131"/>
      <c r="M131"/>
      <c r="N131"/>
      <c r="O131"/>
      <c r="P131"/>
      <c r="Q131"/>
      <c r="R131"/>
      <c r="S131" s="1"/>
    </row>
    <row r="132" spans="2:19" ht="15">
      <c r="B132"/>
      <c r="M132"/>
      <c r="N132"/>
      <c r="O132"/>
      <c r="P132"/>
      <c r="Q132"/>
      <c r="R132"/>
      <c r="S132" s="1"/>
    </row>
    <row r="133" spans="2:19" ht="15">
      <c r="B133"/>
      <c r="M133"/>
      <c r="N133"/>
      <c r="O133"/>
      <c r="P133"/>
      <c r="Q133"/>
      <c r="R133"/>
      <c r="S133" s="1"/>
    </row>
    <row r="134" spans="2:19" ht="15">
      <c r="B134"/>
      <c r="M134"/>
      <c r="N134"/>
      <c r="O134"/>
      <c r="P134"/>
      <c r="Q134"/>
      <c r="R134"/>
      <c r="S134" s="1"/>
    </row>
    <row r="135" spans="2:19" ht="15">
      <c r="B135"/>
      <c r="M135"/>
      <c r="N135"/>
      <c r="O135"/>
      <c r="P135"/>
      <c r="Q135"/>
      <c r="R135"/>
      <c r="S135" s="1"/>
    </row>
    <row r="136" spans="2:19" ht="15">
      <c r="B136"/>
      <c r="M136"/>
      <c r="N136"/>
      <c r="O136"/>
      <c r="P136"/>
      <c r="Q136"/>
      <c r="R136"/>
      <c r="S136" s="1"/>
    </row>
    <row r="137" spans="2:19" ht="15">
      <c r="B137"/>
      <c r="M137"/>
      <c r="N137"/>
      <c r="O137"/>
      <c r="P137"/>
      <c r="Q137"/>
      <c r="R137"/>
      <c r="S137" s="1"/>
    </row>
    <row r="138" spans="2:19" ht="15">
      <c r="B138"/>
      <c r="M138"/>
      <c r="N138"/>
      <c r="O138"/>
      <c r="P138"/>
      <c r="Q138"/>
      <c r="R138"/>
      <c r="S138" s="1"/>
    </row>
    <row r="139" spans="2:19" ht="15">
      <c r="B139"/>
      <c r="M139"/>
      <c r="N139"/>
      <c r="O139"/>
      <c r="P139"/>
      <c r="Q139"/>
      <c r="R139"/>
      <c r="S139" s="1"/>
    </row>
    <row r="140" spans="2:19" ht="15">
      <c r="B140"/>
      <c r="M140"/>
      <c r="N140"/>
      <c r="O140"/>
      <c r="P140"/>
      <c r="Q140"/>
      <c r="R140"/>
      <c r="S140" s="1"/>
    </row>
    <row r="141" spans="2:19" ht="15">
      <c r="B141"/>
      <c r="M141"/>
      <c r="N141"/>
      <c r="O141"/>
      <c r="P141"/>
      <c r="Q141"/>
      <c r="R141"/>
      <c r="S141" s="1"/>
    </row>
    <row r="142" spans="2:19" ht="15">
      <c r="B142"/>
      <c r="M142"/>
      <c r="N142"/>
      <c r="O142"/>
      <c r="P142"/>
      <c r="Q142"/>
      <c r="R142"/>
      <c r="S142" s="1"/>
    </row>
    <row r="143" spans="2:19" ht="15">
      <c r="B143"/>
      <c r="M143"/>
      <c r="N143"/>
      <c r="O143"/>
      <c r="P143"/>
      <c r="Q143"/>
      <c r="R143"/>
      <c r="S143" s="1"/>
    </row>
    <row r="144" spans="2:19" ht="15">
      <c r="B144"/>
      <c r="M144"/>
      <c r="N144"/>
      <c r="O144"/>
      <c r="P144"/>
      <c r="Q144"/>
      <c r="R144"/>
      <c r="S144" s="1"/>
    </row>
    <row r="145" spans="2:19" ht="15">
      <c r="B145"/>
      <c r="M145"/>
      <c r="N145"/>
      <c r="O145"/>
      <c r="P145"/>
      <c r="Q145"/>
      <c r="R145"/>
      <c r="S145" s="1"/>
    </row>
    <row r="146" spans="2:19" ht="15">
      <c r="B146"/>
      <c r="M146"/>
      <c r="N146"/>
      <c r="O146"/>
      <c r="P146"/>
      <c r="Q146"/>
      <c r="R146"/>
      <c r="S146" s="1"/>
    </row>
    <row r="147" spans="2:19" ht="15">
      <c r="B147"/>
      <c r="M147"/>
      <c r="N147"/>
      <c r="O147"/>
      <c r="P147"/>
      <c r="Q147"/>
      <c r="R147"/>
      <c r="S147" s="1"/>
    </row>
    <row r="148" spans="2:19" ht="15">
      <c r="B148"/>
      <c r="M148"/>
      <c r="N148"/>
      <c r="O148"/>
      <c r="P148"/>
      <c r="Q148"/>
      <c r="R148"/>
      <c r="S148" s="1"/>
    </row>
    <row r="149" spans="2:19" ht="15">
      <c r="B149"/>
      <c r="M149"/>
      <c r="N149"/>
      <c r="O149"/>
      <c r="P149"/>
      <c r="Q149"/>
      <c r="R149"/>
      <c r="S149"/>
    </row>
    <row r="150" spans="2:19" ht="15">
      <c r="B150"/>
      <c r="M150"/>
      <c r="N150"/>
      <c r="O150"/>
      <c r="P150"/>
      <c r="Q150"/>
      <c r="R150"/>
      <c r="S150"/>
    </row>
    <row r="151" spans="2:19" ht="15">
      <c r="B151"/>
      <c r="M151"/>
      <c r="N151"/>
      <c r="O151"/>
      <c r="P151"/>
      <c r="Q151"/>
      <c r="R151"/>
      <c r="S151"/>
    </row>
    <row r="152" spans="2:19" ht="15">
      <c r="B152"/>
      <c r="M152"/>
      <c r="N152"/>
      <c r="O152"/>
      <c r="P152"/>
      <c r="Q152"/>
      <c r="R152"/>
      <c r="S152"/>
    </row>
    <row r="153" spans="2:19" ht="15">
      <c r="B153"/>
      <c r="M153"/>
      <c r="N153"/>
      <c r="O153"/>
      <c r="P153"/>
      <c r="Q153"/>
      <c r="R153"/>
      <c r="S153"/>
    </row>
    <row r="154" spans="2:19" ht="15">
      <c r="B154"/>
      <c r="M154"/>
      <c r="N154"/>
      <c r="O154"/>
      <c r="P154"/>
      <c r="Q154"/>
      <c r="R154"/>
      <c r="S154"/>
    </row>
    <row r="155" spans="2:19" ht="15">
      <c r="B155"/>
      <c r="M155"/>
      <c r="N155"/>
      <c r="O155"/>
      <c r="P155"/>
      <c r="Q155"/>
      <c r="R155"/>
      <c r="S155"/>
    </row>
    <row r="156" spans="2:19" ht="15">
      <c r="B156"/>
      <c r="M156"/>
      <c r="N156"/>
      <c r="O156"/>
      <c r="P156"/>
      <c r="Q156"/>
      <c r="R156"/>
      <c r="S156"/>
    </row>
    <row r="157" spans="2:19" ht="15">
      <c r="B157"/>
      <c r="M157"/>
      <c r="N157"/>
      <c r="O157"/>
      <c r="P157"/>
      <c r="Q157"/>
      <c r="R157"/>
      <c r="S157"/>
    </row>
    <row r="158" spans="2:19" ht="15">
      <c r="B158"/>
      <c r="M158"/>
      <c r="N158"/>
      <c r="O158"/>
      <c r="P158"/>
      <c r="Q158"/>
      <c r="R158"/>
      <c r="S158"/>
    </row>
    <row r="159" spans="2:19" ht="15">
      <c r="B159"/>
      <c r="M159"/>
      <c r="N159"/>
      <c r="O159"/>
      <c r="P159"/>
      <c r="Q159"/>
      <c r="R159"/>
      <c r="S159"/>
    </row>
    <row r="160" spans="2:19" ht="15">
      <c r="B160"/>
      <c r="M160"/>
      <c r="N160"/>
      <c r="O160"/>
      <c r="P160"/>
      <c r="Q160"/>
      <c r="R160"/>
      <c r="S160"/>
    </row>
    <row r="161" spans="2:19" ht="15">
      <c r="B161"/>
      <c r="M161"/>
      <c r="N161"/>
      <c r="O161"/>
      <c r="P161"/>
      <c r="Q161"/>
      <c r="R161"/>
      <c r="S161"/>
    </row>
    <row r="162" spans="2:19" ht="15">
      <c r="B162"/>
      <c r="M162"/>
      <c r="N162"/>
      <c r="O162"/>
      <c r="P162"/>
      <c r="Q162"/>
      <c r="R162"/>
      <c r="S162"/>
    </row>
    <row r="163" spans="2:19" ht="15">
      <c r="B163"/>
      <c r="M163"/>
      <c r="N163"/>
      <c r="O163"/>
      <c r="P163"/>
      <c r="Q163"/>
      <c r="R163"/>
      <c r="S163"/>
    </row>
    <row r="164" spans="2:19" ht="15">
      <c r="B164"/>
      <c r="M164"/>
      <c r="N164"/>
      <c r="O164"/>
      <c r="P164"/>
      <c r="Q164"/>
      <c r="R164"/>
      <c r="S164"/>
    </row>
    <row r="165" spans="2:19" ht="15">
      <c r="B165"/>
      <c r="M165"/>
      <c r="N165"/>
      <c r="O165"/>
      <c r="P165"/>
      <c r="Q165"/>
      <c r="R165"/>
      <c r="S165"/>
    </row>
    <row r="166" spans="2:19" ht="15">
      <c r="B166"/>
      <c r="M166"/>
      <c r="N166"/>
      <c r="O166"/>
      <c r="P166"/>
      <c r="Q166"/>
      <c r="R166"/>
      <c r="S166"/>
    </row>
    <row r="167" spans="2:19" ht="15">
      <c r="B167"/>
      <c r="M167"/>
      <c r="N167"/>
      <c r="O167"/>
      <c r="P167"/>
      <c r="Q167"/>
      <c r="R167"/>
      <c r="S167"/>
    </row>
    <row r="168" spans="2:19" ht="15">
      <c r="B168"/>
      <c r="M168"/>
      <c r="N168"/>
      <c r="O168"/>
      <c r="P168"/>
      <c r="Q168"/>
      <c r="R168"/>
      <c r="S168"/>
    </row>
    <row r="169" spans="2:19" ht="15">
      <c r="B169"/>
      <c r="M169"/>
      <c r="N169"/>
      <c r="O169"/>
      <c r="P169"/>
      <c r="Q169"/>
      <c r="R169"/>
      <c r="S169"/>
    </row>
    <row r="170" spans="2:19" ht="15">
      <c r="B170"/>
      <c r="M170"/>
      <c r="N170"/>
      <c r="O170"/>
      <c r="P170"/>
      <c r="Q170"/>
      <c r="R170"/>
      <c r="S170"/>
    </row>
    <row r="171" spans="2:19" ht="15">
      <c r="B171"/>
      <c r="M171"/>
      <c r="N171"/>
      <c r="O171"/>
      <c r="P171"/>
      <c r="Q171"/>
      <c r="R171"/>
      <c r="S171"/>
    </row>
    <row r="172" spans="2:19" ht="15">
      <c r="B172"/>
      <c r="M172"/>
      <c r="N172"/>
      <c r="O172"/>
      <c r="P172"/>
      <c r="Q172"/>
      <c r="R172"/>
      <c r="S172"/>
    </row>
    <row r="173" spans="2:19" ht="15">
      <c r="B173"/>
      <c r="M173"/>
      <c r="N173"/>
      <c r="O173"/>
      <c r="P173"/>
      <c r="Q173"/>
      <c r="R173"/>
      <c r="S173"/>
    </row>
    <row r="174" spans="2:19" ht="15">
      <c r="B174"/>
      <c r="M174"/>
      <c r="N174"/>
      <c r="O174"/>
      <c r="P174"/>
      <c r="Q174"/>
      <c r="R174"/>
      <c r="S174"/>
    </row>
    <row r="175" spans="2:19" ht="15">
      <c r="B175"/>
      <c r="M175"/>
      <c r="N175"/>
      <c r="O175"/>
      <c r="P175"/>
      <c r="Q175"/>
      <c r="R175"/>
      <c r="S175"/>
    </row>
    <row r="176" spans="2:19" ht="15">
      <c r="B176"/>
      <c r="M176"/>
      <c r="N176"/>
      <c r="O176"/>
      <c r="P176"/>
      <c r="Q176"/>
      <c r="R176"/>
      <c r="S176"/>
    </row>
    <row r="177" spans="2:19" ht="15">
      <c r="B177"/>
      <c r="M177"/>
      <c r="N177"/>
      <c r="O177"/>
      <c r="P177"/>
      <c r="Q177"/>
      <c r="R177"/>
      <c r="S177"/>
    </row>
    <row r="178" spans="2:19" ht="15">
      <c r="B178"/>
      <c r="M178"/>
      <c r="N178"/>
      <c r="O178"/>
      <c r="P178"/>
      <c r="Q178"/>
      <c r="R178"/>
      <c r="S178"/>
    </row>
    <row r="179" spans="2:19" ht="15">
      <c r="B179"/>
      <c r="M179"/>
      <c r="N179"/>
      <c r="O179"/>
      <c r="P179"/>
      <c r="Q179"/>
      <c r="R179"/>
      <c r="S179"/>
    </row>
    <row r="180" spans="2:19" ht="15">
      <c r="B180"/>
      <c r="M180"/>
      <c r="N180"/>
      <c r="O180"/>
      <c r="P180"/>
      <c r="Q180"/>
      <c r="R180"/>
      <c r="S180"/>
    </row>
    <row r="181" spans="2:19" ht="15">
      <c r="B181"/>
      <c r="M181"/>
      <c r="N181"/>
      <c r="O181"/>
      <c r="P181"/>
      <c r="Q181"/>
      <c r="R181"/>
      <c r="S181"/>
    </row>
    <row r="182" spans="2:19" ht="15">
      <c r="B182"/>
      <c r="M182"/>
      <c r="N182"/>
      <c r="O182"/>
      <c r="P182"/>
      <c r="Q182"/>
      <c r="R182"/>
      <c r="S182"/>
    </row>
    <row r="183" spans="2:19" ht="15">
      <c r="B183"/>
      <c r="M183"/>
      <c r="N183"/>
      <c r="O183"/>
      <c r="P183"/>
      <c r="Q183"/>
      <c r="R183"/>
      <c r="S183"/>
    </row>
    <row r="184" spans="2:19" ht="15">
      <c r="B184"/>
      <c r="M184"/>
      <c r="N184"/>
      <c r="O184"/>
      <c r="P184"/>
      <c r="Q184"/>
      <c r="R184"/>
      <c r="S184"/>
    </row>
    <row r="185" spans="2:19" ht="15">
      <c r="B185"/>
      <c r="M185"/>
      <c r="N185"/>
      <c r="O185"/>
      <c r="P185"/>
      <c r="Q185"/>
      <c r="R185"/>
      <c r="S185"/>
    </row>
    <row r="186" spans="2:19" ht="15">
      <c r="B186"/>
      <c r="M186"/>
      <c r="N186"/>
      <c r="O186"/>
      <c r="P186"/>
      <c r="Q186"/>
      <c r="R186"/>
      <c r="S186"/>
    </row>
    <row r="187" spans="2:19" ht="15">
      <c r="B187"/>
      <c r="M187"/>
      <c r="N187"/>
      <c r="O187"/>
      <c r="P187"/>
      <c r="Q187"/>
      <c r="R187"/>
      <c r="S187"/>
    </row>
    <row r="188" spans="1:19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/>
    </row>
    <row r="189" spans="2:19" ht="15">
      <c r="B189"/>
      <c r="M189"/>
      <c r="N189"/>
      <c r="O189"/>
      <c r="P189"/>
      <c r="Q189"/>
      <c r="R189"/>
      <c r="S189"/>
    </row>
    <row r="190" spans="2:19" ht="15">
      <c r="B190"/>
      <c r="M190"/>
      <c r="N190"/>
      <c r="O190"/>
      <c r="P190"/>
      <c r="Q190"/>
      <c r="R190"/>
      <c r="S190"/>
    </row>
    <row r="191" spans="2:19" ht="15">
      <c r="B191"/>
      <c r="M191"/>
      <c r="N191"/>
      <c r="O191"/>
      <c r="P191"/>
      <c r="Q191"/>
      <c r="R191"/>
      <c r="S191"/>
    </row>
    <row r="192" spans="2:19" ht="15">
      <c r="B192"/>
      <c r="M192"/>
      <c r="N192"/>
      <c r="O192"/>
      <c r="P192"/>
      <c r="Q192"/>
      <c r="R192"/>
      <c r="S192"/>
    </row>
    <row r="193" spans="2:19" ht="15">
      <c r="B193"/>
      <c r="M193"/>
      <c r="N193"/>
      <c r="O193"/>
      <c r="P193"/>
      <c r="Q193"/>
      <c r="R193"/>
      <c r="S193"/>
    </row>
    <row r="194" spans="2:19" ht="15">
      <c r="B194"/>
      <c r="M194"/>
      <c r="N194"/>
      <c r="O194"/>
      <c r="P194"/>
      <c r="Q194"/>
      <c r="R194"/>
      <c r="S194"/>
    </row>
    <row r="195" spans="2:19" ht="15">
      <c r="B195"/>
      <c r="M195"/>
      <c r="N195"/>
      <c r="O195"/>
      <c r="P195"/>
      <c r="Q195"/>
      <c r="R195"/>
      <c r="S195"/>
    </row>
    <row r="196" spans="2:19" ht="15">
      <c r="B196"/>
      <c r="M196"/>
      <c r="N196"/>
      <c r="O196"/>
      <c r="P196"/>
      <c r="Q196"/>
      <c r="R196"/>
      <c r="S196"/>
    </row>
    <row r="197" spans="2:19" ht="15">
      <c r="B197"/>
      <c r="M197"/>
      <c r="N197"/>
      <c r="O197"/>
      <c r="P197"/>
      <c r="Q197"/>
      <c r="R197"/>
      <c r="S197"/>
    </row>
    <row r="198" spans="2:19" ht="15">
      <c r="B198"/>
      <c r="M198"/>
      <c r="N198"/>
      <c r="O198"/>
      <c r="P198"/>
      <c r="Q198"/>
      <c r="R198"/>
      <c r="S198"/>
    </row>
    <row r="199" spans="2:19" ht="15">
      <c r="B199"/>
      <c r="M199"/>
      <c r="N199"/>
      <c r="O199"/>
      <c r="P199"/>
      <c r="Q199"/>
      <c r="R199"/>
      <c r="S199"/>
    </row>
    <row r="200" spans="2:19" ht="15">
      <c r="B200"/>
      <c r="M200"/>
      <c r="N200"/>
      <c r="O200"/>
      <c r="P200"/>
      <c r="Q200"/>
      <c r="R200"/>
      <c r="S200"/>
    </row>
    <row r="201" spans="2:19" ht="15">
      <c r="B201"/>
      <c r="M201"/>
      <c r="N201"/>
      <c r="O201"/>
      <c r="P201"/>
      <c r="Q201"/>
      <c r="R201"/>
      <c r="S201"/>
    </row>
    <row r="202" spans="2:19" ht="15">
      <c r="B202"/>
      <c r="M202"/>
      <c r="N202"/>
      <c r="O202"/>
      <c r="P202"/>
      <c r="Q202"/>
      <c r="R202"/>
      <c r="S202"/>
    </row>
    <row r="203" spans="2:19" ht="15">
      <c r="B203"/>
      <c r="M203"/>
      <c r="N203"/>
      <c r="O203"/>
      <c r="P203"/>
      <c r="Q203"/>
      <c r="R203"/>
      <c r="S203"/>
    </row>
    <row r="204" spans="2:19" ht="15">
      <c r="B204"/>
      <c r="M204"/>
      <c r="N204"/>
      <c r="O204"/>
      <c r="P204"/>
      <c r="Q204"/>
      <c r="R204"/>
      <c r="S204"/>
    </row>
    <row r="205" spans="2:19" ht="15">
      <c r="B205"/>
      <c r="M205"/>
      <c r="N205"/>
      <c r="O205"/>
      <c r="P205"/>
      <c r="Q205"/>
      <c r="R205"/>
      <c r="S205"/>
    </row>
    <row r="206" spans="2:19" ht="15">
      <c r="B206"/>
      <c r="M206"/>
      <c r="N206"/>
      <c r="O206"/>
      <c r="P206"/>
      <c r="Q206"/>
      <c r="R206"/>
      <c r="S206"/>
    </row>
    <row r="207" spans="2:19" ht="15">
      <c r="B207"/>
      <c r="M207"/>
      <c r="N207"/>
      <c r="O207"/>
      <c r="P207"/>
      <c r="Q207"/>
      <c r="R207"/>
      <c r="S207"/>
    </row>
    <row r="208" spans="2:19" ht="15">
      <c r="B208"/>
      <c r="N208" s="29"/>
      <c r="O208"/>
      <c r="P208"/>
      <c r="Q208" s="29"/>
      <c r="R208" s="29"/>
      <c r="S208"/>
    </row>
    <row r="209" spans="2:19" ht="15">
      <c r="B209"/>
      <c r="N209" s="29"/>
      <c r="O209"/>
      <c r="P209"/>
      <c r="Q209" s="29"/>
      <c r="R209" s="29"/>
      <c r="S209"/>
    </row>
    <row r="210" spans="2:19" ht="15">
      <c r="B210"/>
      <c r="N210" s="29"/>
      <c r="O210"/>
      <c r="P210"/>
      <c r="Q210" s="29"/>
      <c r="R210" s="29"/>
      <c r="S210"/>
    </row>
    <row r="211" spans="2:19" ht="15">
      <c r="B211"/>
      <c r="N211" s="29"/>
      <c r="O211"/>
      <c r="P211"/>
      <c r="Q211" s="29"/>
      <c r="R211" s="29"/>
      <c r="S211"/>
    </row>
    <row r="212" spans="2:19" ht="15">
      <c r="B212"/>
      <c r="N212" s="29"/>
      <c r="O212"/>
      <c r="P212"/>
      <c r="Q212" s="29"/>
      <c r="R212" s="29"/>
      <c r="S212"/>
    </row>
    <row r="213" spans="2:19" ht="15">
      <c r="B213"/>
      <c r="N213" s="29"/>
      <c r="O213"/>
      <c r="P213"/>
      <c r="Q213" s="29"/>
      <c r="R213" s="29"/>
      <c r="S213"/>
    </row>
    <row r="214" spans="2:19" ht="15">
      <c r="B214"/>
      <c r="N214" s="29"/>
      <c r="O214"/>
      <c r="P214"/>
      <c r="Q214" s="29"/>
      <c r="R214" s="29"/>
      <c r="S214"/>
    </row>
    <row r="215" spans="2:19" ht="15">
      <c r="B215"/>
      <c r="N215" s="29"/>
      <c r="O215"/>
      <c r="P215"/>
      <c r="Q215" s="29"/>
      <c r="R215" s="29"/>
      <c r="S215"/>
    </row>
    <row r="216" spans="2:19" ht="15">
      <c r="B216"/>
      <c r="N216" s="29"/>
      <c r="O216"/>
      <c r="P216"/>
      <c r="Q216" s="29"/>
      <c r="R216" s="29"/>
      <c r="S216"/>
    </row>
    <row r="217" spans="2:19" ht="15">
      <c r="B217"/>
      <c r="N217" s="29"/>
      <c r="O217"/>
      <c r="P217"/>
      <c r="Q217" s="29"/>
      <c r="R217" s="29"/>
      <c r="S217"/>
    </row>
    <row r="218" spans="2:19" ht="15">
      <c r="B218"/>
      <c r="N218" s="29"/>
      <c r="O218"/>
      <c r="P218"/>
      <c r="Q218" s="29"/>
      <c r="R218" s="29"/>
      <c r="S218"/>
    </row>
    <row r="219" spans="2:19" ht="15">
      <c r="B219"/>
      <c r="N219" s="29"/>
      <c r="O219"/>
      <c r="P219"/>
      <c r="Q219" s="29"/>
      <c r="R219" s="29"/>
      <c r="S219"/>
    </row>
    <row r="220" spans="2:19" ht="15">
      <c r="B220"/>
      <c r="N220" s="29"/>
      <c r="O220"/>
      <c r="P220"/>
      <c r="Q220" s="29"/>
      <c r="R220" s="29"/>
      <c r="S220"/>
    </row>
    <row r="221" spans="2:19" ht="15">
      <c r="B221"/>
      <c r="N221" s="29"/>
      <c r="O221"/>
      <c r="P221"/>
      <c r="Q221" s="29"/>
      <c r="R221" s="29"/>
      <c r="S221"/>
    </row>
    <row r="222" spans="2:19" ht="15">
      <c r="B222"/>
      <c r="N222" s="29"/>
      <c r="O222"/>
      <c r="P222"/>
      <c r="Q222" s="29"/>
      <c r="R222" s="29"/>
      <c r="S222"/>
    </row>
    <row r="223" spans="2:19" ht="15">
      <c r="B223"/>
      <c r="N223" s="29"/>
      <c r="O223"/>
      <c r="P223"/>
      <c r="Q223" s="29"/>
      <c r="R223" s="29"/>
      <c r="S223"/>
    </row>
    <row r="224" spans="2:19" ht="15">
      <c r="B224"/>
      <c r="N224" s="29"/>
      <c r="O224"/>
      <c r="P224"/>
      <c r="Q224" s="29"/>
      <c r="R224" s="29"/>
      <c r="S224"/>
    </row>
    <row r="225" spans="2:19" ht="15">
      <c r="B225"/>
      <c r="N225" s="29"/>
      <c r="O225"/>
      <c r="P225"/>
      <c r="Q225" s="29"/>
      <c r="R225" s="29"/>
      <c r="S225"/>
    </row>
    <row r="226" spans="2:19" ht="15">
      <c r="B226"/>
      <c r="N226" s="29"/>
      <c r="O226"/>
      <c r="P226"/>
      <c r="Q226" s="29"/>
      <c r="R226" s="29"/>
      <c r="S226"/>
    </row>
    <row r="227" spans="2:19" ht="15">
      <c r="B227"/>
      <c r="N227" s="29"/>
      <c r="O227"/>
      <c r="P227"/>
      <c r="Q227" s="29"/>
      <c r="R227" s="29"/>
      <c r="S227"/>
    </row>
    <row r="228" spans="2:19" ht="15">
      <c r="B228"/>
      <c r="N228" s="29"/>
      <c r="O228"/>
      <c r="P228"/>
      <c r="Q228" s="29"/>
      <c r="R228" s="29"/>
      <c r="S228"/>
    </row>
    <row r="229" spans="1:19" s="3" customFormat="1" ht="15">
      <c r="A229"/>
      <c r="B229"/>
      <c r="C229"/>
      <c r="D229"/>
      <c r="E229"/>
      <c r="F229"/>
      <c r="G229"/>
      <c r="H229"/>
      <c r="I229"/>
      <c r="J229"/>
      <c r="K229"/>
      <c r="L229"/>
      <c r="M229" s="29"/>
      <c r="N229" s="29"/>
      <c r="O229"/>
      <c r="P229"/>
      <c r="Q229" s="29"/>
      <c r="R229" s="29"/>
      <c r="S229"/>
    </row>
    <row r="230" spans="2:19" ht="15">
      <c r="B230"/>
      <c r="N230" s="29"/>
      <c r="O230"/>
      <c r="P230"/>
      <c r="Q230" s="29"/>
      <c r="R230" s="29"/>
      <c r="S230"/>
    </row>
    <row r="231" spans="2:19" ht="15">
      <c r="B231"/>
      <c r="N231" s="29"/>
      <c r="O231"/>
      <c r="P231"/>
      <c r="Q231" s="29"/>
      <c r="R231" s="29"/>
      <c r="S231"/>
    </row>
    <row r="232" spans="2:19" ht="15">
      <c r="B232"/>
      <c r="N232" s="29"/>
      <c r="O232"/>
      <c r="P232"/>
      <c r="Q232" s="29"/>
      <c r="R232" s="29"/>
      <c r="S232"/>
    </row>
    <row r="233" spans="2:19" ht="15">
      <c r="B233"/>
      <c r="N233" s="29"/>
      <c r="O233"/>
      <c r="P233"/>
      <c r="Q233" s="29"/>
      <c r="R233" s="29"/>
      <c r="S233"/>
    </row>
    <row r="234" spans="2:19" ht="15">
      <c r="B234"/>
      <c r="N234" s="29"/>
      <c r="O234"/>
      <c r="P234"/>
      <c r="Q234" s="29"/>
      <c r="R234" s="29"/>
      <c r="S234"/>
    </row>
    <row r="235" spans="2:19" ht="15">
      <c r="B235"/>
      <c r="N235" s="29"/>
      <c r="O235"/>
      <c r="P235"/>
      <c r="Q235" s="29"/>
      <c r="R235" s="29"/>
      <c r="S235"/>
    </row>
    <row r="236" spans="2:19" ht="15">
      <c r="B236"/>
      <c r="N236" s="29"/>
      <c r="O236"/>
      <c r="P236"/>
      <c r="Q236" s="29"/>
      <c r="R236" s="29"/>
      <c r="S236"/>
    </row>
    <row r="237" spans="2:19" ht="15">
      <c r="B237"/>
      <c r="N237" s="29"/>
      <c r="O237"/>
      <c r="P237"/>
      <c r="Q237" s="29"/>
      <c r="R237" s="29"/>
      <c r="S237"/>
    </row>
    <row r="238" spans="2:19" ht="15">
      <c r="B238"/>
      <c r="N238" s="29"/>
      <c r="O238"/>
      <c r="P238"/>
      <c r="Q238" s="29"/>
      <c r="R238" s="29"/>
      <c r="S238" s="3"/>
    </row>
    <row r="239" spans="2:19" ht="15">
      <c r="B239"/>
      <c r="N239" s="29"/>
      <c r="O239"/>
      <c r="P239"/>
      <c r="Q239" s="29"/>
      <c r="R239" s="29"/>
      <c r="S239"/>
    </row>
    <row r="240" spans="2:19" ht="15">
      <c r="B240"/>
      <c r="N240" s="29"/>
      <c r="O240"/>
      <c r="P240"/>
      <c r="Q240" s="29"/>
      <c r="R240" s="29"/>
      <c r="S240"/>
    </row>
    <row r="241" spans="2:19" ht="15">
      <c r="B241"/>
      <c r="N241" s="29"/>
      <c r="O241"/>
      <c r="P241"/>
      <c r="Q241" s="29"/>
      <c r="R241" s="29"/>
      <c r="S241"/>
    </row>
    <row r="242" spans="2:19" ht="15">
      <c r="B242"/>
      <c r="N242" s="29"/>
      <c r="O242"/>
      <c r="P242"/>
      <c r="Q242" s="29"/>
      <c r="R242" s="29"/>
      <c r="S242"/>
    </row>
    <row r="243" spans="2:19" ht="15">
      <c r="B243"/>
      <c r="N243" s="29"/>
      <c r="O243"/>
      <c r="P243"/>
      <c r="Q243" s="29"/>
      <c r="R243" s="29"/>
      <c r="S243"/>
    </row>
    <row r="244" spans="2:19" ht="15">
      <c r="B244"/>
      <c r="N244" s="29"/>
      <c r="O244"/>
      <c r="P244"/>
      <c r="Q244" s="29"/>
      <c r="R244" s="29"/>
      <c r="S244"/>
    </row>
    <row r="245" spans="2:19" ht="15">
      <c r="B245"/>
      <c r="N245" s="29"/>
      <c r="O245"/>
      <c r="P245"/>
      <c r="Q245" s="29"/>
      <c r="R245" s="29"/>
      <c r="S245"/>
    </row>
    <row r="246" spans="2:19" ht="15">
      <c r="B246"/>
      <c r="N246" s="29"/>
      <c r="O246"/>
      <c r="P246"/>
      <c r="Q246" s="29"/>
      <c r="R246" s="29"/>
      <c r="S246"/>
    </row>
    <row r="247" spans="2:19" ht="15">
      <c r="B247"/>
      <c r="N247" s="29"/>
      <c r="O247"/>
      <c r="P247"/>
      <c r="Q247" s="29"/>
      <c r="R247" s="29"/>
      <c r="S247"/>
    </row>
    <row r="248" spans="2:19" ht="15">
      <c r="B248"/>
      <c r="N248" s="29"/>
      <c r="O248"/>
      <c r="P248"/>
      <c r="Q248" s="29"/>
      <c r="R248" s="29"/>
      <c r="S248"/>
    </row>
    <row r="249" spans="2:19" ht="15">
      <c r="B249"/>
      <c r="N249" s="29"/>
      <c r="O249"/>
      <c r="P249"/>
      <c r="Q249" s="29"/>
      <c r="R249" s="29"/>
      <c r="S249"/>
    </row>
    <row r="250" spans="2:19" ht="15">
      <c r="B250"/>
      <c r="N250" s="29"/>
      <c r="O250"/>
      <c r="P250"/>
      <c r="Q250" s="29"/>
      <c r="R250" s="29"/>
      <c r="S250"/>
    </row>
    <row r="251" spans="2:19" ht="15">
      <c r="B251"/>
      <c r="N251" s="29"/>
      <c r="O251"/>
      <c r="P251"/>
      <c r="Q251" s="29"/>
      <c r="R251" s="29"/>
      <c r="S251"/>
    </row>
    <row r="252" spans="2:19" ht="15">
      <c r="B252"/>
      <c r="N252" s="29"/>
      <c r="O252"/>
      <c r="P252"/>
      <c r="Q252" s="29"/>
      <c r="R252" s="29"/>
      <c r="S252"/>
    </row>
    <row r="253" spans="2:19" ht="15">
      <c r="B253"/>
      <c r="N253" s="29"/>
      <c r="O253"/>
      <c r="P253"/>
      <c r="Q253" s="29"/>
      <c r="R253" s="29"/>
      <c r="S253"/>
    </row>
    <row r="254" spans="2:19" ht="15">
      <c r="B254"/>
      <c r="N254" s="29"/>
      <c r="O254"/>
      <c r="P254"/>
      <c r="Q254" s="29"/>
      <c r="R254" s="29"/>
      <c r="S254"/>
    </row>
    <row r="255" spans="2:19" ht="15">
      <c r="B255"/>
      <c r="N255" s="29"/>
      <c r="O255"/>
      <c r="P255"/>
      <c r="Q255" s="29"/>
      <c r="R255" s="29"/>
      <c r="S255"/>
    </row>
    <row r="256" spans="2:19" ht="15">
      <c r="B256"/>
      <c r="N256" s="29"/>
      <c r="O256"/>
      <c r="P256"/>
      <c r="Q256" s="29"/>
      <c r="R256" s="29"/>
      <c r="S256"/>
    </row>
    <row r="257" ht="15">
      <c r="S257"/>
    </row>
    <row r="258" ht="15">
      <c r="S258" s="29"/>
    </row>
    <row r="259" ht="15">
      <c r="S259" s="29"/>
    </row>
    <row r="260" ht="15">
      <c r="S260" s="29"/>
    </row>
    <row r="261" ht="15">
      <c r="S261" s="29"/>
    </row>
    <row r="262" ht="15">
      <c r="S262" s="29"/>
    </row>
    <row r="263" ht="15">
      <c r="S263" s="29"/>
    </row>
    <row r="264" ht="15">
      <c r="S264" s="29"/>
    </row>
    <row r="265" ht="15">
      <c r="S265" s="29"/>
    </row>
    <row r="266" ht="15">
      <c r="S266" s="29"/>
    </row>
    <row r="267" ht="15">
      <c r="S267" s="29"/>
    </row>
    <row r="268" ht="15">
      <c r="S268" s="29"/>
    </row>
    <row r="269" ht="15">
      <c r="S269" s="29"/>
    </row>
    <row r="270" ht="15">
      <c r="S270" s="29"/>
    </row>
    <row r="271" ht="15">
      <c r="S271" s="29"/>
    </row>
    <row r="272" ht="15">
      <c r="S272" s="29"/>
    </row>
    <row r="273" ht="15">
      <c r="S273" s="29"/>
    </row>
    <row r="274" ht="15">
      <c r="S274" s="29"/>
    </row>
    <row r="275" ht="15">
      <c r="S275" s="29"/>
    </row>
    <row r="276" ht="15">
      <c r="S276" s="29"/>
    </row>
    <row r="277" ht="15">
      <c r="S277" s="29"/>
    </row>
    <row r="278" ht="15">
      <c r="S278" s="29"/>
    </row>
    <row r="279" ht="15">
      <c r="S279" s="29"/>
    </row>
    <row r="280" ht="15">
      <c r="S280" s="29"/>
    </row>
    <row r="281" ht="15">
      <c r="S281" s="29"/>
    </row>
    <row r="282" ht="15">
      <c r="S282" s="29"/>
    </row>
    <row r="283" ht="15">
      <c r="S283" s="29"/>
    </row>
    <row r="284" ht="15">
      <c r="S284" s="29"/>
    </row>
    <row r="285" ht="15">
      <c r="S285" s="29"/>
    </row>
    <row r="286" ht="15">
      <c r="S286" s="29"/>
    </row>
    <row r="287" ht="15">
      <c r="S287" s="29"/>
    </row>
    <row r="288" ht="15">
      <c r="S288" s="29"/>
    </row>
    <row r="289" ht="15">
      <c r="S289" s="29"/>
    </row>
    <row r="290" ht="15">
      <c r="S290" s="29"/>
    </row>
    <row r="291" ht="15">
      <c r="S291" s="29"/>
    </row>
    <row r="292" ht="15">
      <c r="S292" s="29"/>
    </row>
    <row r="293" ht="15">
      <c r="S293" s="29"/>
    </row>
    <row r="294" ht="15">
      <c r="S294" s="29"/>
    </row>
    <row r="295" ht="15">
      <c r="S295" s="29"/>
    </row>
    <row r="296" ht="15">
      <c r="S296" s="29"/>
    </row>
    <row r="297" ht="15">
      <c r="S297" s="29"/>
    </row>
    <row r="298" ht="15">
      <c r="S298" s="29"/>
    </row>
    <row r="299" ht="15">
      <c r="S299" s="29"/>
    </row>
    <row r="300" ht="15">
      <c r="S300" s="29"/>
    </row>
    <row r="301" ht="15">
      <c r="S301" s="29"/>
    </row>
    <row r="302" ht="30" customHeight="1">
      <c r="S302" s="29"/>
    </row>
    <row r="303" ht="15">
      <c r="S303" s="29"/>
    </row>
    <row r="304" ht="15">
      <c r="S304" s="29"/>
    </row>
    <row r="305" ht="15">
      <c r="S305" s="29"/>
    </row>
    <row r="306" ht="15">
      <c r="S306" s="29"/>
    </row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7">
      <selection activeCell="E12" sqref="E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2" t="s">
        <v>30</v>
      </c>
      <c r="B1" s="72"/>
      <c r="C1" s="72"/>
      <c r="D1" s="72"/>
      <c r="E1" s="72"/>
      <c r="F1" s="72"/>
      <c r="G1" s="72"/>
      <c r="H1" s="72"/>
      <c r="I1" s="24"/>
      <c r="J1" s="23"/>
      <c r="K1" s="23"/>
      <c r="L1" s="12"/>
    </row>
    <row r="2" spans="1:12" ht="1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74" t="s">
        <v>36</v>
      </c>
      <c r="B3" s="74"/>
      <c r="C3" s="74"/>
      <c r="D3" s="74"/>
      <c r="E3" s="74"/>
      <c r="F3" s="74"/>
      <c r="G3" s="74"/>
      <c r="H3" s="74"/>
      <c r="I3" s="74"/>
      <c r="J3" s="9"/>
      <c r="K3" s="9"/>
      <c r="L3" s="12"/>
    </row>
    <row r="4" spans="1:12" ht="15">
      <c r="A4" s="75" t="s">
        <v>0</v>
      </c>
      <c r="B4" s="75"/>
      <c r="C4" s="73" t="s">
        <v>37</v>
      </c>
      <c r="D4" s="73"/>
      <c r="E4" s="73"/>
      <c r="F4" s="22" t="s">
        <v>33</v>
      </c>
      <c r="G4" s="71" t="s">
        <v>43</v>
      </c>
      <c r="H4" s="71"/>
      <c r="I4" s="22"/>
      <c r="J4" s="11"/>
      <c r="K4" s="9"/>
      <c r="L4" s="12"/>
    </row>
    <row r="5" spans="1:12" ht="15">
      <c r="A5" s="35"/>
      <c r="B5" s="35"/>
      <c r="C5" s="34"/>
      <c r="D5" s="34"/>
      <c r="E5" s="34"/>
      <c r="F5" s="22"/>
      <c r="H5" s="33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71"/>
      <c r="H6" s="71"/>
      <c r="I6" s="22"/>
      <c r="J6" s="9"/>
      <c r="K6" s="9"/>
      <c r="L6" s="12"/>
    </row>
    <row r="7" spans="1:12" ht="15">
      <c r="A7" s="10"/>
      <c r="B7" s="10"/>
      <c r="C7" s="10"/>
      <c r="D7" s="11"/>
      <c r="E7" s="11"/>
      <c r="F7" s="11"/>
      <c r="G7" s="71"/>
      <c r="H7" s="71"/>
      <c r="I7" s="21"/>
      <c r="J7" s="9"/>
      <c r="K7" s="9"/>
      <c r="L7" s="12"/>
    </row>
    <row r="8" spans="1:12" ht="15.75" thickBot="1">
      <c r="A8" s="80" t="s">
        <v>38</v>
      </c>
      <c r="B8" s="80"/>
      <c r="C8" s="80"/>
      <c r="D8" s="80"/>
      <c r="E8" s="83" t="s">
        <v>34</v>
      </c>
      <c r="F8" s="83"/>
      <c r="G8" s="83"/>
      <c r="H8" s="83"/>
      <c r="I8" s="11"/>
      <c r="J8" s="9"/>
      <c r="K8" s="9"/>
      <c r="L8" s="12"/>
    </row>
    <row r="9" spans="1:12" ht="15">
      <c r="A9" s="81" t="s">
        <v>1</v>
      </c>
      <c r="B9" s="76" t="s">
        <v>2</v>
      </c>
      <c r="C9" s="76" t="s">
        <v>3</v>
      </c>
      <c r="D9" s="76" t="s">
        <v>4</v>
      </c>
      <c r="E9" s="76"/>
      <c r="F9" s="76" t="s">
        <v>5</v>
      </c>
      <c r="G9" s="76" t="s">
        <v>6</v>
      </c>
      <c r="H9" s="77"/>
      <c r="I9" s="9"/>
      <c r="J9" s="9"/>
      <c r="K9" s="9"/>
      <c r="L9" s="12"/>
    </row>
    <row r="10" spans="1:12" ht="15">
      <c r="A10" s="82"/>
      <c r="B10" s="78"/>
      <c r="C10" s="78"/>
      <c r="D10" s="78"/>
      <c r="E10" s="78"/>
      <c r="F10" s="78"/>
      <c r="G10" s="78"/>
      <c r="H10" s="79"/>
      <c r="I10" s="9"/>
      <c r="J10" s="9"/>
      <c r="K10" s="9"/>
      <c r="L10" s="12"/>
    </row>
    <row r="11" spans="1:12" ht="33.75">
      <c r="A11" s="82"/>
      <c r="B11" s="78"/>
      <c r="C11" s="78"/>
      <c r="D11" s="20" t="s">
        <v>7</v>
      </c>
      <c r="E11" s="20" t="s">
        <v>8</v>
      </c>
      <c r="F11" s="78"/>
      <c r="G11" s="78"/>
      <c r="H11" s="79"/>
      <c r="I11" s="9"/>
      <c r="J11" s="9"/>
      <c r="K11" s="9"/>
      <c r="L11" s="12"/>
    </row>
    <row r="12" spans="1:8" ht="15">
      <c r="A12" s="6" t="str">
        <f>Sheet1!A3</f>
        <v>2</v>
      </c>
      <c r="B12" s="1" t="str">
        <f>Sheet1!B3&amp;"/"&amp;Sheet1!C3</f>
        <v>2015/Marko</v>
      </c>
      <c r="C12" s="1" t="e">
        <f>Sheet1!D3&amp;" "&amp;Sheet1!#REF!</f>
        <v>#REF!</v>
      </c>
      <c r="D12" s="4">
        <f>Sheet1!F3+Sheet1!H3+Sheet1!L3+Sheet1!E3+Sheet1!G3</f>
        <v>5.25</v>
      </c>
      <c r="E12" s="4">
        <f>Sheet1!P3</f>
        <v>0</v>
      </c>
      <c r="F12" s="4">
        <f>Sheet1!Q3</f>
        <v>55.25</v>
      </c>
      <c r="G12" s="4" t="str">
        <f>Sheet1!R3</f>
        <v>E</v>
      </c>
      <c r="H12" s="7" t="str">
        <f>IF(F12&gt;=90,"Odlican",IF(F12&gt;=80,"Vrlo dobar",IF(F12&gt;=70,"Dobar",IF(F12&gt;=60,"Zadovoljavajuci",IF(F12&gt;=50,"Dovoljan","Nedovoljan")))))</f>
        <v>Dovoljan</v>
      </c>
    </row>
    <row r="13" spans="1:8" ht="15">
      <c r="A13" s="6" t="str">
        <f>Sheet1!A4</f>
        <v>3</v>
      </c>
      <c r="B13" s="1" t="str">
        <f>Sheet1!B4&amp;"/"&amp;Sheet1!C4</f>
        <v>2015/Berin</v>
      </c>
      <c r="C13" s="1" t="e">
        <f>Sheet1!D4&amp;" "&amp;Sheet1!#REF!</f>
        <v>#REF!</v>
      </c>
      <c r="D13" s="40">
        <f>Sheet1!F4+Sheet1!H4+Sheet1!L4+Sheet1!E4+Sheet1!G4</f>
        <v>5.25</v>
      </c>
      <c r="E13" s="4">
        <f>Sheet1!P4</f>
        <v>0</v>
      </c>
      <c r="F13" s="4">
        <f>Sheet1!Q4</f>
        <v>61.75</v>
      </c>
      <c r="G13" s="4" t="str">
        <f>Sheet1!R4</f>
        <v>D</v>
      </c>
      <c r="H13" s="7" t="str">
        <f aca="true" t="shared" si="0" ref="H13:H72">IF(F13&gt;=90,"Odlican",IF(F13&gt;=80,"Vrlo dobar",IF(F13&gt;=70,"Dobar",IF(F13&gt;=60,"Zadovoljavajuci",IF(F13&gt;=50,"Dovoljan","Nedovoljan")))))</f>
        <v>Zadovoljavajuci</v>
      </c>
    </row>
    <row r="14" spans="1:8" ht="15">
      <c r="A14" s="6" t="str">
        <f>Sheet1!A5</f>
        <v>4</v>
      </c>
      <c r="B14" s="1" t="str">
        <f>Sheet1!B5&amp;"/"&amp;Sheet1!C5</f>
        <v>2015/Nikola</v>
      </c>
      <c r="C14" s="1" t="e">
        <f>Sheet1!D5&amp;" "&amp;Sheet1!#REF!</f>
        <v>#REF!</v>
      </c>
      <c r="D14" s="40">
        <f>Sheet1!F5+Sheet1!H5+Sheet1!L5+Sheet1!E5+Sheet1!G5</f>
        <v>2.5</v>
      </c>
      <c r="E14" s="4">
        <f>Sheet1!P5</f>
        <v>0</v>
      </c>
      <c r="F14" s="4">
        <f>Sheet1!Q5</f>
        <v>45</v>
      </c>
      <c r="G14" s="4" t="str">
        <f>Sheet1!R5</f>
        <v>F</v>
      </c>
      <c r="H14" s="7" t="str">
        <f t="shared" si="0"/>
        <v>Nedovoljan</v>
      </c>
    </row>
    <row r="15" spans="1:8" ht="15">
      <c r="A15" s="6" t="str">
        <f>Sheet1!A6</f>
        <v>5</v>
      </c>
      <c r="B15" s="1" t="str">
        <f>Sheet1!B6&amp;"/"&amp;Sheet1!C6</f>
        <v>2015/Andrija</v>
      </c>
      <c r="C15" s="1" t="e">
        <f>Sheet1!D6&amp;" "&amp;Sheet1!#REF!</f>
        <v>#REF!</v>
      </c>
      <c r="D15" s="40">
        <f>Sheet1!F6+Sheet1!H6+Sheet1!L6+Sheet1!E6+Sheet1!G6</f>
        <v>0</v>
      </c>
      <c r="E15" s="4">
        <f>Sheet1!P6</f>
        <v>0</v>
      </c>
      <c r="F15" s="4">
        <f>Sheet1!Q6</f>
        <v>52</v>
      </c>
      <c r="G15" s="4" t="str">
        <f>Sheet1!R6</f>
        <v>E</v>
      </c>
      <c r="H15" s="7" t="str">
        <f t="shared" si="0"/>
        <v>Dovoljan</v>
      </c>
    </row>
    <row r="16" spans="1:8" ht="15">
      <c r="A16" s="6" t="str">
        <f>Sheet1!A7</f>
        <v>7</v>
      </c>
      <c r="B16" s="1" t="str">
        <f>Sheet1!B7&amp;"/"&amp;Sheet1!C7</f>
        <v>2015/Nikola</v>
      </c>
      <c r="C16" s="1" t="e">
        <f>Sheet1!D7&amp;" "&amp;Sheet1!#REF!</f>
        <v>#REF!</v>
      </c>
      <c r="D16" s="40">
        <f>Sheet1!F7+Sheet1!H7+Sheet1!L7+Sheet1!E7+Sheet1!G7</f>
        <v>4</v>
      </c>
      <c r="E16" s="4">
        <f>Sheet1!P7</f>
        <v>0</v>
      </c>
      <c r="F16" s="4">
        <f>Sheet1!Q7</f>
        <v>62</v>
      </c>
      <c r="G16" s="4" t="str">
        <f>Sheet1!R7</f>
        <v>D</v>
      </c>
      <c r="H16" s="7" t="str">
        <f t="shared" si="0"/>
        <v>Zadovoljavajuci</v>
      </c>
    </row>
    <row r="17" spans="1:8" ht="15">
      <c r="A17" s="6" t="e">
        <f>Sheet1!#REF!</f>
        <v>#REF!</v>
      </c>
      <c r="B17" s="1" t="e">
        <f>Sheet1!#REF!&amp;"/"&amp;Sheet1!#REF!</f>
        <v>#REF!</v>
      </c>
      <c r="C17" s="1" t="e">
        <f>Sheet1!#REF!&amp;" "&amp;Sheet1!#REF!</f>
        <v>#REF!</v>
      </c>
      <c r="D17" s="40" t="e">
        <f>Sheet1!#REF!+Sheet1!#REF!+Sheet1!#REF!+Sheet1!#REF!+Sheet1!#REF!</f>
        <v>#REF!</v>
      </c>
      <c r="E17" s="4" t="e">
        <f>Sheet1!#REF!</f>
        <v>#REF!</v>
      </c>
      <c r="F17" s="4" t="e">
        <f>Sheet1!#REF!</f>
        <v>#REF!</v>
      </c>
      <c r="G17" s="4" t="e">
        <f>Sheet1!#REF!</f>
        <v>#REF!</v>
      </c>
      <c r="H17" s="7" t="e">
        <f t="shared" si="0"/>
        <v>#REF!</v>
      </c>
    </row>
    <row r="18" spans="1:8" ht="15">
      <c r="A18" s="6" t="str">
        <f>Sheet1!A9</f>
        <v>11</v>
      </c>
      <c r="B18" s="1" t="str">
        <f>Sheet1!B9&amp;"/"&amp;Sheet1!C9</f>
        <v>2015/Ena</v>
      </c>
      <c r="C18" s="1" t="e">
        <f>Sheet1!D9&amp;" "&amp;Sheet1!#REF!</f>
        <v>#REF!</v>
      </c>
      <c r="D18" s="40">
        <f>Sheet1!F9+Sheet1!H9+Sheet1!L9+Sheet1!E9+Sheet1!G9</f>
        <v>5</v>
      </c>
      <c r="E18" s="4">
        <f>Sheet1!P9</f>
        <v>0</v>
      </c>
      <c r="F18" s="4">
        <f>Sheet1!Q9</f>
        <v>70</v>
      </c>
      <c r="G18" s="4" t="str">
        <f>Sheet1!R9</f>
        <v>C</v>
      </c>
      <c r="H18" s="7" t="str">
        <f t="shared" si="0"/>
        <v>Dobar</v>
      </c>
    </row>
    <row r="19" spans="1:8" ht="15">
      <c r="A19" s="6" t="str">
        <f>Sheet1!A10</f>
        <v>12</v>
      </c>
      <c r="B19" s="1" t="str">
        <f>Sheet1!B10&amp;"/"&amp;Sheet1!C10</f>
        <v>2015/Rade</v>
      </c>
      <c r="C19" s="1" t="e">
        <f>Sheet1!D10&amp;" "&amp;Sheet1!#REF!</f>
        <v>#REF!</v>
      </c>
      <c r="D19" s="40">
        <f>Sheet1!F10+Sheet1!H10+Sheet1!L10+Sheet1!E10+Sheet1!G10</f>
        <v>5.75</v>
      </c>
      <c r="E19" s="4">
        <f>Sheet1!P10</f>
        <v>0</v>
      </c>
      <c r="F19" s="4">
        <f>Sheet1!Q10</f>
        <v>80.75</v>
      </c>
      <c r="G19" s="4" t="str">
        <f>Sheet1!R10</f>
        <v>B</v>
      </c>
      <c r="H19" s="7" t="str">
        <f t="shared" si="0"/>
        <v>Vrlo dobar</v>
      </c>
    </row>
    <row r="20" spans="1:8" ht="15">
      <c r="A20" s="6" t="str">
        <f>Sheet1!A11</f>
        <v>13</v>
      </c>
      <c r="B20" s="1" t="str">
        <f>Sheet1!B11&amp;"/"&amp;Sheet1!C11</f>
        <v>2015/Nikola</v>
      </c>
      <c r="C20" s="1" t="e">
        <f>Sheet1!D11&amp;" "&amp;Sheet1!#REF!</f>
        <v>#REF!</v>
      </c>
      <c r="D20" s="40">
        <f>Sheet1!F11+Sheet1!H11+Sheet1!L11+Sheet1!E11+Sheet1!G11</f>
        <v>5.25</v>
      </c>
      <c r="E20" s="4">
        <f>Sheet1!P11</f>
        <v>0</v>
      </c>
      <c r="F20" s="4">
        <f>Sheet1!Q11</f>
        <v>56.25</v>
      </c>
      <c r="G20" s="4" t="str">
        <f>Sheet1!R11</f>
        <v>E</v>
      </c>
      <c r="H20" s="7" t="str">
        <f t="shared" si="0"/>
        <v>Dovoljan</v>
      </c>
    </row>
    <row r="21" spans="1:8" ht="15">
      <c r="A21" s="6" t="str">
        <f>Sheet1!A12</f>
        <v>15</v>
      </c>
      <c r="B21" s="1" t="str">
        <f>Sheet1!B12&amp;"/"&amp;Sheet1!C12</f>
        <v>2015/Miloš</v>
      </c>
      <c r="C21" s="1" t="e">
        <f>Sheet1!D12&amp;" "&amp;Sheet1!#REF!</f>
        <v>#REF!</v>
      </c>
      <c r="D21" s="40">
        <f>Sheet1!F12+Sheet1!H12+Sheet1!L12+Sheet1!E12+Sheet1!G12</f>
        <v>4.75</v>
      </c>
      <c r="E21" s="4">
        <f>Sheet1!P12</f>
        <v>0</v>
      </c>
      <c r="F21" s="4">
        <f>Sheet1!Q12</f>
        <v>60</v>
      </c>
      <c r="G21" s="4" t="str">
        <f>Sheet1!R12</f>
        <v>D</v>
      </c>
      <c r="H21" s="7" t="str">
        <f t="shared" si="0"/>
        <v>Zadovoljavajuci</v>
      </c>
    </row>
    <row r="22" spans="1:8" ht="15">
      <c r="A22" s="6" t="str">
        <f>Sheet1!A13</f>
        <v>16</v>
      </c>
      <c r="B22" s="1" t="str">
        <f>Sheet1!B13&amp;"/"&amp;Sheet1!C13</f>
        <v>2015/Ivona</v>
      </c>
      <c r="C22" s="1" t="e">
        <f>Sheet1!D13&amp;" "&amp;Sheet1!#REF!</f>
        <v>#REF!</v>
      </c>
      <c r="D22" s="40">
        <f>Sheet1!F13+Sheet1!H13+Sheet1!L13+Sheet1!E13+Sheet1!G13</f>
        <v>5.75</v>
      </c>
      <c r="E22" s="4">
        <f>Sheet1!P13</f>
        <v>0</v>
      </c>
      <c r="F22" s="4">
        <f>Sheet1!Q13</f>
        <v>70.75</v>
      </c>
      <c r="G22" s="4" t="str">
        <f>Sheet1!R13</f>
        <v>C</v>
      </c>
      <c r="H22" s="7" t="str">
        <f t="shared" si="0"/>
        <v>Dobar</v>
      </c>
    </row>
    <row r="23" spans="1:8" ht="15">
      <c r="A23" s="6" t="str">
        <f>Sheet1!A14</f>
        <v>19</v>
      </c>
      <c r="B23" s="1" t="str">
        <f>Sheet1!B14&amp;"/"&amp;Sheet1!C14</f>
        <v>2015/Aleksandra</v>
      </c>
      <c r="C23" s="1" t="e">
        <f>Sheet1!D14&amp;" "&amp;Sheet1!#REF!</f>
        <v>#REF!</v>
      </c>
      <c r="D23" s="40">
        <f>Sheet1!F14+Sheet1!H14+Sheet1!L14+Sheet1!E14+Sheet1!G14</f>
        <v>5.5</v>
      </c>
      <c r="E23" s="4">
        <f>Sheet1!P14</f>
        <v>0</v>
      </c>
      <c r="F23" s="4">
        <f>Sheet1!Q14</f>
        <v>90</v>
      </c>
      <c r="G23" s="4" t="str">
        <f>Sheet1!R14</f>
        <v>A</v>
      </c>
      <c r="H23" s="7" t="str">
        <f t="shared" si="0"/>
        <v>Odlican</v>
      </c>
    </row>
    <row r="24" spans="1:8" ht="15">
      <c r="A24" s="6" t="str">
        <f>Sheet1!A15</f>
        <v>20</v>
      </c>
      <c r="B24" s="1" t="str">
        <f>Sheet1!B15&amp;"/"&amp;Sheet1!C15</f>
        <v>2015/Miloš</v>
      </c>
      <c r="C24" s="1" t="e">
        <f>Sheet1!D15&amp;" "&amp;Sheet1!#REF!</f>
        <v>#REF!</v>
      </c>
      <c r="D24" s="40">
        <f>Sheet1!F15+Sheet1!H15+Sheet1!L15+Sheet1!E15+Sheet1!G15</f>
        <v>1.5</v>
      </c>
      <c r="E24" s="4">
        <f>Sheet1!P15</f>
        <v>0</v>
      </c>
      <c r="F24" s="4">
        <f>Sheet1!Q15</f>
        <v>77.5</v>
      </c>
      <c r="G24" s="4" t="str">
        <f>Sheet1!R15</f>
        <v>C</v>
      </c>
      <c r="H24" s="7" t="str">
        <f t="shared" si="0"/>
        <v>Dobar</v>
      </c>
    </row>
    <row r="25" spans="1:8" ht="15">
      <c r="A25" s="6" t="str">
        <f>Sheet1!A16</f>
        <v>21</v>
      </c>
      <c r="B25" s="1" t="str">
        <f>Sheet1!B16&amp;"/"&amp;Sheet1!C16</f>
        <v>2015/Biljana</v>
      </c>
      <c r="C25" s="1" t="e">
        <f>Sheet1!D16&amp;" "&amp;Sheet1!#REF!</f>
        <v>#REF!</v>
      </c>
      <c r="D25" s="40">
        <f>Sheet1!F16+Sheet1!H16+Sheet1!L16+Sheet1!E16+Sheet1!G16</f>
        <v>0.5</v>
      </c>
      <c r="E25" s="4">
        <f>Sheet1!P16</f>
        <v>0</v>
      </c>
      <c r="F25" s="4">
        <f>Sheet1!Q16</f>
        <v>77.5</v>
      </c>
      <c r="G25" s="4" t="str">
        <f>Sheet1!R16</f>
        <v>C</v>
      </c>
      <c r="H25" s="7" t="str">
        <f t="shared" si="0"/>
        <v>Dobar</v>
      </c>
    </row>
    <row r="26" spans="1:8" ht="15">
      <c r="A26" s="6" t="str">
        <f>Sheet1!A17</f>
        <v>22</v>
      </c>
      <c r="B26" s="1" t="str">
        <f>Sheet1!B17&amp;"/"&amp;Sheet1!C17</f>
        <v>2015/Luka</v>
      </c>
      <c r="C26" s="1" t="e">
        <f>Sheet1!D17&amp;" "&amp;Sheet1!#REF!</f>
        <v>#REF!</v>
      </c>
      <c r="D26" s="40">
        <f>Sheet1!F17+Sheet1!H17+Sheet1!L17+Sheet1!E17+Sheet1!G17</f>
        <v>0</v>
      </c>
      <c r="E26" s="4">
        <f>Sheet1!P17</f>
        <v>0</v>
      </c>
      <c r="F26" s="4">
        <f>Sheet1!Q17</f>
        <v>60</v>
      </c>
      <c r="G26" s="4" t="str">
        <f>Sheet1!R17</f>
        <v>D</v>
      </c>
      <c r="H26" s="7" t="str">
        <f t="shared" si="0"/>
        <v>Zadovoljavajuci</v>
      </c>
    </row>
    <row r="27" spans="1:8" ht="15">
      <c r="A27" s="6" t="str">
        <f>Sheet1!A18</f>
        <v>23</v>
      </c>
      <c r="B27" s="1" t="str">
        <f>Sheet1!B18&amp;"/"&amp;Sheet1!C18</f>
        <v>2015/Ognjen</v>
      </c>
      <c r="C27" s="1" t="e">
        <f>Sheet1!D18&amp;" "&amp;Sheet1!#REF!</f>
        <v>#REF!</v>
      </c>
      <c r="D27" s="40">
        <f>Sheet1!F18+Sheet1!H18+Sheet1!L18+Sheet1!E18+Sheet1!G18</f>
        <v>4.3</v>
      </c>
      <c r="E27" s="4">
        <f>Sheet1!P18</f>
        <v>0</v>
      </c>
      <c r="F27" s="4">
        <f>Sheet1!Q18</f>
        <v>73.8</v>
      </c>
      <c r="G27" s="4" t="str">
        <f>Sheet1!R18</f>
        <v>C</v>
      </c>
      <c r="H27" s="7" t="str">
        <f t="shared" si="0"/>
        <v>Dobar</v>
      </c>
    </row>
    <row r="28" spans="1:8" ht="15">
      <c r="A28" s="6" t="str">
        <f>Sheet1!A19</f>
        <v>24</v>
      </c>
      <c r="B28" s="1" t="str">
        <f>Sheet1!B19&amp;"/"&amp;Sheet1!C19</f>
        <v>2015/Dimitrije</v>
      </c>
      <c r="C28" s="1" t="e">
        <f>Sheet1!D19&amp;" "&amp;Sheet1!#REF!</f>
        <v>#REF!</v>
      </c>
      <c r="D28" s="40">
        <f>Sheet1!F19+Sheet1!H19+Sheet1!L19+Sheet1!E19+Sheet1!G19</f>
        <v>3.75</v>
      </c>
      <c r="E28" s="4">
        <f>Sheet1!P19</f>
        <v>0</v>
      </c>
      <c r="F28" s="4">
        <f>Sheet1!Q19</f>
        <v>67.75</v>
      </c>
      <c r="G28" s="4" t="str">
        <f>Sheet1!R19</f>
        <v>D</v>
      </c>
      <c r="H28" s="7" t="str">
        <f t="shared" si="0"/>
        <v>Zadovoljavajuci</v>
      </c>
    </row>
    <row r="29" spans="1:8" ht="15">
      <c r="A29" s="6" t="str">
        <f>Sheet1!A20</f>
        <v>26</v>
      </c>
      <c r="B29" s="1" t="str">
        <f>Sheet1!B20&amp;"/"&amp;Sheet1!C20</f>
        <v>2015/Aleksa</v>
      </c>
      <c r="C29" s="1" t="e">
        <f>Sheet1!D20&amp;" "&amp;Sheet1!#REF!</f>
        <v>#REF!</v>
      </c>
      <c r="D29" s="40">
        <f>Sheet1!F20+Sheet1!H20+Sheet1!L20+Sheet1!E20+Sheet1!G20</f>
        <v>0.5</v>
      </c>
      <c r="E29" s="4">
        <f>Sheet1!P20</f>
        <v>0</v>
      </c>
      <c r="F29" s="4">
        <f>Sheet1!Q20</f>
        <v>75</v>
      </c>
      <c r="G29" s="4" t="str">
        <f>Sheet1!R20</f>
        <v>C</v>
      </c>
      <c r="H29" s="7" t="str">
        <f t="shared" si="0"/>
        <v>Dobar</v>
      </c>
    </row>
    <row r="30" spans="1:8" ht="15">
      <c r="A30" s="6" t="e">
        <f>Sheet1!#REF!</f>
        <v>#REF!</v>
      </c>
      <c r="B30" s="1" t="e">
        <f>Sheet1!#REF!&amp;"/"&amp;Sheet1!#REF!</f>
        <v>#REF!</v>
      </c>
      <c r="C30" s="1" t="e">
        <f>Sheet1!#REF!&amp;" "&amp;Sheet1!#REF!</f>
        <v>#REF!</v>
      </c>
      <c r="D30" s="40" t="e">
        <f>Sheet1!#REF!+Sheet1!#REF!+Sheet1!#REF!+Sheet1!#REF!+Sheet1!#REF!</f>
        <v>#REF!</v>
      </c>
      <c r="E30" s="4" t="e">
        <f>Sheet1!#REF!</f>
        <v>#REF!</v>
      </c>
      <c r="F30" s="4" t="e">
        <f>Sheet1!#REF!</f>
        <v>#REF!</v>
      </c>
      <c r="G30" s="4" t="e">
        <f>Sheet1!#REF!</f>
        <v>#REF!</v>
      </c>
      <c r="H30" s="7" t="e">
        <f t="shared" si="0"/>
        <v>#REF!</v>
      </c>
    </row>
    <row r="31" spans="1:8" ht="15">
      <c r="A31" s="6" t="str">
        <f>Sheet1!A21</f>
        <v>29</v>
      </c>
      <c r="B31" s="1" t="str">
        <f>Sheet1!B21&amp;"/"&amp;Sheet1!C21</f>
        <v>2015/Milica</v>
      </c>
      <c r="C31" s="1" t="e">
        <f>Sheet1!D21&amp;" "&amp;Sheet1!#REF!</f>
        <v>#REF!</v>
      </c>
      <c r="D31" s="40">
        <f>Sheet1!F21+Sheet1!H21+Sheet1!L21+Sheet1!E21+Sheet1!G21</f>
        <v>5.5</v>
      </c>
      <c r="E31" s="4">
        <f>Sheet1!P21</f>
        <v>0</v>
      </c>
      <c r="F31" s="4">
        <f>Sheet1!Q21</f>
        <v>81</v>
      </c>
      <c r="G31" s="4" t="str">
        <f>Sheet1!R21</f>
        <v>B</v>
      </c>
      <c r="H31" s="7" t="str">
        <f t="shared" si="0"/>
        <v>Vrlo dobar</v>
      </c>
    </row>
    <row r="32" spans="1:8" ht="15">
      <c r="A32" s="6" t="str">
        <f>Sheet1!A22</f>
        <v>30</v>
      </c>
      <c r="B32" s="1" t="str">
        <f>Sheet1!B22&amp;"/"&amp;Sheet1!C22</f>
        <v>2015/Milena</v>
      </c>
      <c r="C32" s="1" t="e">
        <f>Sheet1!D22&amp;" "&amp;Sheet1!#REF!</f>
        <v>#REF!</v>
      </c>
      <c r="D32" s="40">
        <f>Sheet1!F22+Sheet1!H22+Sheet1!L22+Sheet1!E22+Sheet1!G22</f>
        <v>2.75</v>
      </c>
      <c r="E32" s="4">
        <f>Sheet1!P22</f>
        <v>0</v>
      </c>
      <c r="F32" s="4">
        <f>Sheet1!Q22</f>
        <v>33.5</v>
      </c>
      <c r="G32" s="4" t="str">
        <f>Sheet1!R22</f>
        <v>F</v>
      </c>
      <c r="H32" s="7" t="str">
        <f t="shared" si="0"/>
        <v>Nedovoljan</v>
      </c>
    </row>
    <row r="33" spans="1:8" ht="15">
      <c r="A33" s="6" t="e">
        <f>Sheet1!#REF!</f>
        <v>#REF!</v>
      </c>
      <c r="B33" s="1" t="e">
        <f>Sheet1!#REF!&amp;"/"&amp;Sheet1!#REF!</f>
        <v>#REF!</v>
      </c>
      <c r="C33" s="1" t="e">
        <f>Sheet1!#REF!&amp;" "&amp;Sheet1!#REF!</f>
        <v>#REF!</v>
      </c>
      <c r="D33" s="40" t="e">
        <f>Sheet1!#REF!+Sheet1!#REF!+Sheet1!#REF!+Sheet1!#REF!+Sheet1!#REF!</f>
        <v>#REF!</v>
      </c>
      <c r="E33" s="4" t="e">
        <f>Sheet1!#REF!</f>
        <v>#REF!</v>
      </c>
      <c r="F33" s="4" t="e">
        <f>Sheet1!#REF!</f>
        <v>#REF!</v>
      </c>
      <c r="G33" s="4" t="e">
        <f>Sheet1!#REF!</f>
        <v>#REF!</v>
      </c>
      <c r="H33" s="7" t="e">
        <f t="shared" si="0"/>
        <v>#REF!</v>
      </c>
    </row>
    <row r="34" spans="1:8" ht="15">
      <c r="A34" s="6" t="str">
        <f>Sheet1!A23</f>
        <v>32</v>
      </c>
      <c r="B34" s="1" t="str">
        <f>Sheet1!B23&amp;"/"&amp;Sheet1!C23</f>
        <v>2015/Luka</v>
      </c>
      <c r="C34" s="1" t="e">
        <f>Sheet1!D23&amp;" "&amp;Sheet1!#REF!</f>
        <v>#REF!</v>
      </c>
      <c r="D34" s="40">
        <f>Sheet1!F23+Sheet1!H23+Sheet1!L23+Sheet1!E23+Sheet1!G23</f>
        <v>4.5</v>
      </c>
      <c r="E34" s="4">
        <f>Sheet1!P23</f>
        <v>0</v>
      </c>
      <c r="F34" s="4">
        <f>Sheet1!Q23</f>
        <v>91.5</v>
      </c>
      <c r="G34" s="4" t="str">
        <f>Sheet1!R23</f>
        <v>A</v>
      </c>
      <c r="H34" s="7" t="str">
        <f t="shared" si="0"/>
        <v>Odlican</v>
      </c>
    </row>
    <row r="35" spans="1:8" ht="15">
      <c r="A35" s="6" t="str">
        <f>Sheet1!A24</f>
        <v>33</v>
      </c>
      <c r="B35" s="1" t="str">
        <f>Sheet1!B24&amp;"/"&amp;Sheet1!C24</f>
        <v>2015/Mirko</v>
      </c>
      <c r="C35" s="1" t="e">
        <f>Sheet1!D24&amp;" "&amp;Sheet1!#REF!</f>
        <v>#REF!</v>
      </c>
      <c r="D35" s="40">
        <f>Sheet1!F24+Sheet1!H24+Sheet1!L24+Sheet1!E24+Sheet1!G24</f>
        <v>5.25</v>
      </c>
      <c r="E35" s="4">
        <f>Sheet1!P24</f>
        <v>0</v>
      </c>
      <c r="F35" s="4">
        <f>Sheet1!Q24</f>
        <v>72.75</v>
      </c>
      <c r="G35" s="4" t="str">
        <f>Sheet1!R24</f>
        <v>C</v>
      </c>
      <c r="H35" s="7" t="str">
        <f t="shared" si="0"/>
        <v>Dobar</v>
      </c>
    </row>
    <row r="36" spans="1:8" ht="15">
      <c r="A36" s="6" t="str">
        <f>Sheet1!A25</f>
        <v>34</v>
      </c>
      <c r="B36" s="1" t="str">
        <f>Sheet1!B25&amp;"/"&amp;Sheet1!C25</f>
        <v>2015/Predrag</v>
      </c>
      <c r="C36" s="1" t="e">
        <f>Sheet1!D25&amp;" "&amp;Sheet1!#REF!</f>
        <v>#REF!</v>
      </c>
      <c r="D36" s="40">
        <f>Sheet1!F25+Sheet1!H25+Sheet1!L25+Sheet1!E25+Sheet1!G25</f>
        <v>1</v>
      </c>
      <c r="E36" s="4">
        <f>Sheet1!P25</f>
        <v>0</v>
      </c>
      <c r="F36" s="4">
        <f>Sheet1!Q25</f>
        <v>80</v>
      </c>
      <c r="G36" s="4" t="str">
        <f>Sheet1!R25</f>
        <v>B</v>
      </c>
      <c r="H36" s="7" t="str">
        <f t="shared" si="0"/>
        <v>Vrlo dobar</v>
      </c>
    </row>
    <row r="37" spans="1:8" ht="15">
      <c r="A37" s="6" t="str">
        <f>Sheet1!A26</f>
        <v>35</v>
      </c>
      <c r="B37" s="1" t="str">
        <f>Sheet1!B26&amp;"/"&amp;Sheet1!C26</f>
        <v>2015/Neško</v>
      </c>
      <c r="C37" s="1" t="e">
        <f>Sheet1!D26&amp;" "&amp;Sheet1!#REF!</f>
        <v>#REF!</v>
      </c>
      <c r="D37" s="40">
        <f>Sheet1!F26+Sheet1!H26+Sheet1!L26+Sheet1!E26+Sheet1!G26</f>
        <v>2</v>
      </c>
      <c r="E37" s="4">
        <f>Sheet1!P26</f>
        <v>0</v>
      </c>
      <c r="F37" s="4">
        <f>Sheet1!Q26</f>
        <v>90</v>
      </c>
      <c r="G37" s="4" t="str">
        <f>Sheet1!R26</f>
        <v>A</v>
      </c>
      <c r="H37" s="7" t="str">
        <f t="shared" si="0"/>
        <v>Odlican</v>
      </c>
    </row>
    <row r="38" spans="1:8" ht="15">
      <c r="A38" s="6" t="str">
        <f>Sheet1!A27</f>
        <v>37</v>
      </c>
      <c r="B38" s="1" t="str">
        <f>Sheet1!B27&amp;"/"&amp;Sheet1!C27</f>
        <v>2015/Miloš</v>
      </c>
      <c r="C38" s="1" t="e">
        <f>Sheet1!D27&amp;" "&amp;Sheet1!#REF!</f>
        <v>#REF!</v>
      </c>
      <c r="D38" s="40">
        <f>Sheet1!F27+Sheet1!H27+Sheet1!L27+Sheet1!E27+Sheet1!G27</f>
        <v>1.25</v>
      </c>
      <c r="E38" s="4">
        <f>Sheet1!P27</f>
        <v>0</v>
      </c>
      <c r="F38" s="4">
        <f>Sheet1!Q27</f>
        <v>61.75</v>
      </c>
      <c r="G38" s="4" t="str">
        <f>Sheet1!R27</f>
        <v>D</v>
      </c>
      <c r="H38" s="7" t="str">
        <f t="shared" si="0"/>
        <v>Zadovoljavajuci</v>
      </c>
    </row>
    <row r="39" spans="1:8" ht="15">
      <c r="A39" s="6" t="e">
        <f>Sheet1!#REF!</f>
        <v>#REF!</v>
      </c>
      <c r="B39" s="1" t="e">
        <f>Sheet1!#REF!&amp;"/"&amp;Sheet1!#REF!</f>
        <v>#REF!</v>
      </c>
      <c r="C39" s="1" t="e">
        <f>Sheet1!#REF!&amp;" "&amp;Sheet1!#REF!</f>
        <v>#REF!</v>
      </c>
      <c r="D39" s="40" t="e">
        <f>Sheet1!#REF!+Sheet1!#REF!+Sheet1!#REF!+Sheet1!#REF!+Sheet1!#REF!</f>
        <v>#REF!</v>
      </c>
      <c r="E39" s="4" t="e">
        <f>Sheet1!#REF!</f>
        <v>#REF!</v>
      </c>
      <c r="F39" s="4" t="e">
        <f>Sheet1!#REF!</f>
        <v>#REF!</v>
      </c>
      <c r="G39" s="4" t="e">
        <f>Sheet1!#REF!</f>
        <v>#REF!</v>
      </c>
      <c r="H39" s="7" t="e">
        <f t="shared" si="0"/>
        <v>#REF!</v>
      </c>
    </row>
    <row r="40" spans="1:8" ht="15">
      <c r="A40" s="6" t="e">
        <f>Sheet1!#REF!</f>
        <v>#REF!</v>
      </c>
      <c r="B40" s="1" t="e">
        <f>Sheet1!#REF!&amp;"/"&amp;Sheet1!#REF!</f>
        <v>#REF!</v>
      </c>
      <c r="C40" s="1" t="e">
        <f>Sheet1!#REF!&amp;" "&amp;Sheet1!#REF!</f>
        <v>#REF!</v>
      </c>
      <c r="D40" s="40" t="e">
        <f>Sheet1!#REF!+Sheet1!#REF!+Sheet1!#REF!+Sheet1!#REF!+Sheet1!#REF!</f>
        <v>#REF!</v>
      </c>
      <c r="E40" s="4" t="e">
        <f>Sheet1!#REF!</f>
        <v>#REF!</v>
      </c>
      <c r="F40" s="4" t="e">
        <f>Sheet1!#REF!</f>
        <v>#REF!</v>
      </c>
      <c r="G40" s="4" t="e">
        <f>Sheet1!#REF!</f>
        <v>#REF!</v>
      </c>
      <c r="H40" s="7" t="e">
        <f t="shared" si="0"/>
        <v>#REF!</v>
      </c>
    </row>
    <row r="41" spans="1:8" ht="15">
      <c r="A41" s="6" t="str">
        <f>Sheet1!A28</f>
        <v>43</v>
      </c>
      <c r="B41" s="1" t="str">
        <f>Sheet1!B28&amp;"/"&amp;Sheet1!C28</f>
        <v>2015/Tamara</v>
      </c>
      <c r="C41" s="1" t="e">
        <f>Sheet1!D28&amp;" "&amp;Sheet1!#REF!</f>
        <v>#REF!</v>
      </c>
      <c r="D41" s="40">
        <f>Sheet1!F28+Sheet1!H28+Sheet1!L28+Sheet1!E28+Sheet1!G28</f>
        <v>6</v>
      </c>
      <c r="E41" s="4">
        <f>Sheet1!P28</f>
        <v>0</v>
      </c>
      <c r="F41" s="4">
        <f>Sheet1!Q28</f>
        <v>97</v>
      </c>
      <c r="G41" s="4" t="str">
        <f>Sheet1!R28</f>
        <v>A</v>
      </c>
      <c r="H41" s="7" t="str">
        <f t="shared" si="0"/>
        <v>Odlican</v>
      </c>
    </row>
    <row r="42" spans="1:8" ht="15">
      <c r="A42" s="6" t="str">
        <f>Sheet1!A29</f>
        <v>44</v>
      </c>
      <c r="B42" s="1" t="str">
        <f>Sheet1!B29&amp;"/"&amp;Sheet1!C29</f>
        <v>2015/Filip</v>
      </c>
      <c r="C42" s="1" t="e">
        <f>Sheet1!D29&amp;" "&amp;Sheet1!#REF!</f>
        <v>#REF!</v>
      </c>
      <c r="D42" s="40">
        <f>Sheet1!F29+Sheet1!H29+Sheet1!L29+Sheet1!E29+Sheet1!G29</f>
        <v>6</v>
      </c>
      <c r="E42" s="4">
        <f>Sheet1!P29</f>
        <v>0</v>
      </c>
      <c r="F42" s="4">
        <f>Sheet1!Q29</f>
        <v>99</v>
      </c>
      <c r="G42" s="4" t="str">
        <f>Sheet1!R29</f>
        <v>A</v>
      </c>
      <c r="H42" s="7" t="str">
        <f t="shared" si="0"/>
        <v>Odlican</v>
      </c>
    </row>
    <row r="43" spans="1:8" ht="15">
      <c r="A43" s="6" t="str">
        <f>Sheet1!A30</f>
        <v>45</v>
      </c>
      <c r="B43" s="1" t="str">
        <f>Sheet1!B30&amp;"/"&amp;Sheet1!C30</f>
        <v>2015/Nikola</v>
      </c>
      <c r="C43" s="1" t="e">
        <f>Sheet1!D30&amp;" "&amp;Sheet1!#REF!</f>
        <v>#REF!</v>
      </c>
      <c r="D43" s="40">
        <f>Sheet1!F30+Sheet1!H30+Sheet1!L30+Sheet1!E30+Sheet1!G30</f>
        <v>5.5</v>
      </c>
      <c r="E43" s="4">
        <f>Sheet1!P30</f>
        <v>0</v>
      </c>
      <c r="F43" s="4">
        <f>Sheet1!Q30</f>
        <v>80</v>
      </c>
      <c r="G43" s="4" t="str">
        <f>Sheet1!R30</f>
        <v>B</v>
      </c>
      <c r="H43" s="7" t="str">
        <f t="shared" si="0"/>
        <v>Vrlo dobar</v>
      </c>
    </row>
    <row r="44" spans="1:8" ht="15">
      <c r="A44" s="6" t="str">
        <f>Sheet1!A32</f>
        <v>47</v>
      </c>
      <c r="B44" s="1" t="str">
        <f>Sheet1!B32&amp;"/"&amp;Sheet1!C32</f>
        <v>2015/Bogdan</v>
      </c>
      <c r="C44" s="1" t="e">
        <f>Sheet1!D32&amp;" "&amp;Sheet1!#REF!</f>
        <v>#REF!</v>
      </c>
      <c r="D44" s="40">
        <f>Sheet1!F32+Sheet1!H32+Sheet1!L32+Sheet1!E32+Sheet1!G32</f>
        <v>4</v>
      </c>
      <c r="E44" s="4">
        <f>Sheet1!P32</f>
        <v>0</v>
      </c>
      <c r="F44" s="4">
        <f>Sheet1!Q32</f>
        <v>50</v>
      </c>
      <c r="G44" s="4" t="str">
        <f>Sheet1!R32</f>
        <v>E</v>
      </c>
      <c r="H44" s="7" t="str">
        <f t="shared" si="0"/>
        <v>Dovoljan</v>
      </c>
    </row>
    <row r="45" spans="1:8" ht="15">
      <c r="A45" s="6" t="str">
        <f>Sheet1!A33</f>
        <v>48</v>
      </c>
      <c r="B45" s="1" t="str">
        <f>Sheet1!B33&amp;"/"&amp;Sheet1!C33</f>
        <v>2015/Milisav</v>
      </c>
      <c r="C45" s="1" t="e">
        <f>Sheet1!D33&amp;" "&amp;Sheet1!#REF!</f>
        <v>#REF!</v>
      </c>
      <c r="D45" s="40">
        <f>Sheet1!F33+Sheet1!H33+Sheet1!L33+Sheet1!E33+Sheet1!G33</f>
        <v>3</v>
      </c>
      <c r="E45" s="4">
        <f>Sheet1!P33</f>
        <v>0</v>
      </c>
      <c r="F45" s="4">
        <f>Sheet1!Q33</f>
        <v>50</v>
      </c>
      <c r="G45" s="4" t="str">
        <f>Sheet1!R33</f>
        <v>E</v>
      </c>
      <c r="H45" s="7" t="str">
        <f t="shared" si="0"/>
        <v>Dovoljan</v>
      </c>
    </row>
    <row r="46" spans="1:8" ht="15">
      <c r="A46" s="6" t="e">
        <f>Sheet1!#REF!</f>
        <v>#REF!</v>
      </c>
      <c r="B46" s="1" t="e">
        <f>Sheet1!#REF!&amp;"/"&amp;Sheet1!#REF!</f>
        <v>#REF!</v>
      </c>
      <c r="C46" s="1" t="e">
        <f>Sheet1!#REF!&amp;" "&amp;Sheet1!#REF!</f>
        <v>#REF!</v>
      </c>
      <c r="D46" s="40" t="e">
        <f>Sheet1!#REF!+Sheet1!#REF!+Sheet1!#REF!+Sheet1!#REF!+Sheet1!#REF!</f>
        <v>#REF!</v>
      </c>
      <c r="E46" s="4" t="e">
        <f>Sheet1!#REF!</f>
        <v>#REF!</v>
      </c>
      <c r="F46" s="4" t="e">
        <f>Sheet1!#REF!</f>
        <v>#REF!</v>
      </c>
      <c r="G46" s="4" t="e">
        <f>Sheet1!#REF!</f>
        <v>#REF!</v>
      </c>
      <c r="H46" s="7" t="e">
        <f t="shared" si="0"/>
        <v>#REF!</v>
      </c>
    </row>
    <row r="47" spans="1:8" ht="15">
      <c r="A47" s="6" t="str">
        <f>Sheet1!A34</f>
        <v>50</v>
      </c>
      <c r="B47" s="1" t="str">
        <f>Sheet1!B34&amp;"/"&amp;Sheet1!C34</f>
        <v>2015/Vuko</v>
      </c>
      <c r="C47" s="1" t="e">
        <f>Sheet1!D34&amp;" "&amp;Sheet1!#REF!</f>
        <v>#REF!</v>
      </c>
      <c r="D47" s="40">
        <f>Sheet1!F34+Sheet1!H34+Sheet1!L34+Sheet1!E34+Sheet1!G34</f>
        <v>0.75</v>
      </c>
      <c r="E47" s="4">
        <f>Sheet1!P34</f>
        <v>0</v>
      </c>
      <c r="F47" s="4">
        <f>Sheet1!Q34</f>
        <v>47.25</v>
      </c>
      <c r="G47" s="4" t="str">
        <f>Sheet1!R34</f>
        <v>F</v>
      </c>
      <c r="H47" s="7" t="str">
        <f t="shared" si="0"/>
        <v>Nedovoljan</v>
      </c>
    </row>
    <row r="48" spans="1:8" ht="15">
      <c r="A48" s="6" t="str">
        <f>Sheet1!A35</f>
        <v>52</v>
      </c>
      <c r="B48" s="1" t="str">
        <f>Sheet1!B35&amp;"/"&amp;Sheet1!C35</f>
        <v>2015/Andrija</v>
      </c>
      <c r="C48" s="1" t="e">
        <f>Sheet1!D35&amp;" "&amp;Sheet1!#REF!</f>
        <v>#REF!</v>
      </c>
      <c r="D48" s="40">
        <f>Sheet1!F35+Sheet1!H35+Sheet1!L35+Sheet1!E35+Sheet1!G35</f>
        <v>5.75</v>
      </c>
      <c r="E48" s="4">
        <f>Sheet1!P35</f>
        <v>0</v>
      </c>
      <c r="F48" s="4">
        <f>Sheet1!Q35</f>
        <v>90.25</v>
      </c>
      <c r="G48" s="4" t="str">
        <f>Sheet1!R35</f>
        <v>A</v>
      </c>
      <c r="H48" s="7" t="str">
        <f t="shared" si="0"/>
        <v>Odlican</v>
      </c>
    </row>
    <row r="49" spans="1:8" ht="15">
      <c r="A49" s="6" t="str">
        <f>Sheet1!A36</f>
        <v>53</v>
      </c>
      <c r="B49" s="1" t="str">
        <f>Sheet1!B36&amp;"/"&amp;Sheet1!C36</f>
        <v>2015/Boško</v>
      </c>
      <c r="C49" s="1" t="e">
        <f>Sheet1!D36&amp;" "&amp;Sheet1!#REF!</f>
        <v>#REF!</v>
      </c>
      <c r="D49" s="40">
        <f>Sheet1!F36+Sheet1!H36+Sheet1!L36+Sheet1!E36+Sheet1!G36</f>
        <v>4.75</v>
      </c>
      <c r="E49" s="4">
        <f>Sheet1!P36</f>
        <v>0</v>
      </c>
      <c r="F49" s="4">
        <f>Sheet1!Q36</f>
        <v>73.25</v>
      </c>
      <c r="G49" s="4" t="str">
        <f>Sheet1!R36</f>
        <v>C</v>
      </c>
      <c r="H49" s="7" t="str">
        <f t="shared" si="0"/>
        <v>Dobar</v>
      </c>
    </row>
    <row r="50" spans="1:8" ht="15">
      <c r="A50" s="6" t="str">
        <f>Sheet1!A37</f>
        <v>54</v>
      </c>
      <c r="B50" s="1" t="str">
        <f>Sheet1!B37&amp;"/"&amp;Sheet1!C37</f>
        <v>2015/Andrija</v>
      </c>
      <c r="C50" s="1" t="e">
        <f>Sheet1!D37&amp;" "&amp;Sheet1!#REF!</f>
        <v>#REF!</v>
      </c>
      <c r="D50" s="40">
        <f>Sheet1!F37+Sheet1!H37+Sheet1!L37+Sheet1!E37+Sheet1!G37</f>
        <v>0</v>
      </c>
      <c r="E50" s="4">
        <f>Sheet1!P37</f>
        <v>0</v>
      </c>
      <c r="F50" s="4">
        <f>Sheet1!Q37</f>
        <v>21.5</v>
      </c>
      <c r="G50" s="4" t="str">
        <f>Sheet1!R37</f>
        <v>F</v>
      </c>
      <c r="H50" s="7" t="str">
        <f t="shared" si="0"/>
        <v>Nedovoljan</v>
      </c>
    </row>
    <row r="51" spans="1:8" ht="15">
      <c r="A51" s="6" t="str">
        <f>Sheet1!A38</f>
        <v>55</v>
      </c>
      <c r="B51" s="1" t="str">
        <f>Sheet1!B38&amp;"/"&amp;Sheet1!C38</f>
        <v>2015/Andrija</v>
      </c>
      <c r="C51" s="1" t="e">
        <f>Sheet1!D38&amp;" "&amp;Sheet1!#REF!</f>
        <v>#REF!</v>
      </c>
      <c r="D51" s="40">
        <f>Sheet1!F38+Sheet1!H38+Sheet1!L38+Sheet1!E38+Sheet1!G38</f>
        <v>6</v>
      </c>
      <c r="E51" s="4">
        <f>Sheet1!P38</f>
        <v>0</v>
      </c>
      <c r="F51" s="4">
        <f>Sheet1!Q38</f>
        <v>80</v>
      </c>
      <c r="G51" s="4" t="str">
        <f>Sheet1!R38</f>
        <v>B</v>
      </c>
      <c r="H51" s="7" t="str">
        <f t="shared" si="0"/>
        <v>Vrlo dobar</v>
      </c>
    </row>
    <row r="52" spans="1:8" ht="15">
      <c r="A52" s="6" t="str">
        <f>Sheet1!A39</f>
        <v>58</v>
      </c>
      <c r="B52" s="1" t="str">
        <f>Sheet1!B39&amp;"/"&amp;Sheet1!C39</f>
        <v>2015/Svetozar</v>
      </c>
      <c r="C52" s="1" t="e">
        <f>Sheet1!D39&amp;" "&amp;Sheet1!#REF!</f>
        <v>#REF!</v>
      </c>
      <c r="D52" s="40">
        <f>Sheet1!F39+Sheet1!H39+Sheet1!L39+Sheet1!E39+Sheet1!G39</f>
        <v>6</v>
      </c>
      <c r="E52" s="4">
        <f>Sheet1!P39</f>
        <v>0</v>
      </c>
      <c r="F52" s="4">
        <f>Sheet1!Q39</f>
        <v>80</v>
      </c>
      <c r="G52" s="4" t="str">
        <f>Sheet1!R39</f>
        <v>B</v>
      </c>
      <c r="H52" s="7" t="str">
        <f t="shared" si="0"/>
        <v>Vrlo dobar</v>
      </c>
    </row>
    <row r="53" spans="1:8" ht="15">
      <c r="A53" s="6" t="str">
        <f>Sheet1!A41</f>
        <v>60</v>
      </c>
      <c r="B53" s="1" t="str">
        <f>Sheet1!B41&amp;"/"&amp;Sheet1!C41</f>
        <v>2015/Đurđina</v>
      </c>
      <c r="C53" s="1" t="e">
        <f>Sheet1!D41&amp;" "&amp;Sheet1!#REF!</f>
        <v>#REF!</v>
      </c>
      <c r="D53" s="40">
        <f>Sheet1!F41+Sheet1!H41+Sheet1!L41+Sheet1!E41+Sheet1!G41</f>
        <v>6</v>
      </c>
      <c r="E53" s="4">
        <f>Sheet1!P41</f>
        <v>0</v>
      </c>
      <c r="F53" s="4">
        <f>Sheet1!Q41</f>
        <v>71.5</v>
      </c>
      <c r="G53" s="4" t="str">
        <f>Sheet1!R41</f>
        <v>C</v>
      </c>
      <c r="H53" s="7" t="str">
        <f t="shared" si="0"/>
        <v>Dobar</v>
      </c>
    </row>
    <row r="54" spans="1:8" ht="15">
      <c r="A54" s="6" t="str">
        <f>Sheet1!A42</f>
        <v>61</v>
      </c>
      <c r="B54" s="1" t="str">
        <f>Sheet1!B42&amp;"/"&amp;Sheet1!C42</f>
        <v>2015/Katarina</v>
      </c>
      <c r="C54" s="1" t="e">
        <f>Sheet1!D42&amp;" "&amp;Sheet1!#REF!</f>
        <v>#REF!</v>
      </c>
      <c r="D54" s="40">
        <f>Sheet1!F42+Sheet1!H42+Sheet1!L42+Sheet1!E42+Sheet1!G42</f>
        <v>6</v>
      </c>
      <c r="E54" s="4">
        <f>Sheet1!P42</f>
        <v>0</v>
      </c>
      <c r="F54" s="4">
        <f>Sheet1!Q42</f>
        <v>90</v>
      </c>
      <c r="G54" s="4" t="str">
        <f>Sheet1!R42</f>
        <v>A</v>
      </c>
      <c r="H54" s="7" t="str">
        <f t="shared" si="0"/>
        <v>Odlican</v>
      </c>
    </row>
    <row r="55" spans="1:8" ht="15">
      <c r="A55" s="6" t="str">
        <f>Sheet1!A43</f>
        <v>62</v>
      </c>
      <c r="B55" s="1" t="str">
        <f>Sheet1!B43&amp;"/"&amp;Sheet1!C43</f>
        <v>2015/Milica</v>
      </c>
      <c r="C55" s="1" t="e">
        <f>Sheet1!D43&amp;" "&amp;Sheet1!#REF!</f>
        <v>#REF!</v>
      </c>
      <c r="D55" s="40">
        <f>Sheet1!F43+Sheet1!H43+Sheet1!L43+Sheet1!E43+Sheet1!G43</f>
        <v>5.5</v>
      </c>
      <c r="E55" s="4">
        <f>Sheet1!P43</f>
        <v>0</v>
      </c>
      <c r="F55" s="4">
        <f>Sheet1!Q43</f>
        <v>54.5</v>
      </c>
      <c r="G55" s="4" t="str">
        <f>Sheet1!R43</f>
        <v>E</v>
      </c>
      <c r="H55" s="7" t="str">
        <f t="shared" si="0"/>
        <v>Dovoljan</v>
      </c>
    </row>
    <row r="56" spans="1:8" ht="15">
      <c r="A56" s="6" t="str">
        <f>Sheet1!A44</f>
        <v>63</v>
      </c>
      <c r="B56" s="1" t="str">
        <f>Sheet1!B44&amp;"/"&amp;Sheet1!C44</f>
        <v>2015/Milovan</v>
      </c>
      <c r="C56" s="1" t="e">
        <f>Sheet1!D44&amp;" "&amp;Sheet1!#REF!</f>
        <v>#REF!</v>
      </c>
      <c r="D56" s="40">
        <f>Sheet1!F44+Sheet1!H44+Sheet1!L44+Sheet1!E44+Sheet1!G44</f>
        <v>0</v>
      </c>
      <c r="E56" s="4">
        <f>Sheet1!P44</f>
        <v>0</v>
      </c>
      <c r="F56" s="4">
        <f>Sheet1!Q44</f>
        <v>67.5</v>
      </c>
      <c r="G56" s="4" t="str">
        <f>Sheet1!R44</f>
        <v>D</v>
      </c>
      <c r="H56" s="7" t="str">
        <f t="shared" si="0"/>
        <v>Zadovoljavajuci</v>
      </c>
    </row>
    <row r="57" spans="1:8" ht="15">
      <c r="A57" s="6" t="str">
        <f>Sheet1!A45</f>
        <v>64</v>
      </c>
      <c r="B57" s="1" t="str">
        <f>Sheet1!B45&amp;"/"&amp;Sheet1!C45</f>
        <v>2015/Bogdana</v>
      </c>
      <c r="C57" s="1" t="e">
        <f>Sheet1!D45&amp;" "&amp;Sheet1!#REF!</f>
        <v>#REF!</v>
      </c>
      <c r="D57" s="40">
        <f>Sheet1!F45+Sheet1!H45+Sheet1!L45+Sheet1!E45+Sheet1!G45</f>
        <v>5.75</v>
      </c>
      <c r="E57" s="4">
        <f>Sheet1!P45</f>
        <v>0</v>
      </c>
      <c r="F57" s="4">
        <f>Sheet1!Q45</f>
        <v>84.75</v>
      </c>
      <c r="G57" s="4" t="str">
        <f>Sheet1!R45</f>
        <v>B</v>
      </c>
      <c r="H57" s="7" t="str">
        <f t="shared" si="0"/>
        <v>Vrlo dobar</v>
      </c>
    </row>
    <row r="58" spans="1:8" ht="15">
      <c r="A58" s="6" t="str">
        <f>Sheet1!A46</f>
        <v>65</v>
      </c>
      <c r="B58" s="1" t="str">
        <f>Sheet1!B46&amp;"/"&amp;Sheet1!C46</f>
        <v>2015/Saša</v>
      </c>
      <c r="C58" s="1" t="e">
        <f>Sheet1!D46&amp;" "&amp;Sheet1!#REF!</f>
        <v>#REF!</v>
      </c>
      <c r="D58" s="40">
        <f>Sheet1!F46+Sheet1!H46+Sheet1!L46+Sheet1!E46+Sheet1!G46</f>
        <v>0</v>
      </c>
      <c r="E58" s="4">
        <f>Sheet1!P46</f>
        <v>0</v>
      </c>
      <c r="F58" s="4">
        <f>Sheet1!Q46</f>
        <v>83.5</v>
      </c>
      <c r="G58" s="4" t="str">
        <f>Sheet1!R46</f>
        <v>B</v>
      </c>
      <c r="H58" s="7" t="str">
        <f t="shared" si="0"/>
        <v>Vrlo dobar</v>
      </c>
    </row>
    <row r="59" spans="1:8" ht="15">
      <c r="A59" s="6" t="e">
        <f>Sheet1!#REF!</f>
        <v>#REF!</v>
      </c>
      <c r="B59" s="1" t="e">
        <f>Sheet1!#REF!&amp;"/"&amp;Sheet1!#REF!</f>
        <v>#REF!</v>
      </c>
      <c r="C59" s="1" t="e">
        <f>Sheet1!#REF!&amp;" "&amp;Sheet1!#REF!</f>
        <v>#REF!</v>
      </c>
      <c r="D59" s="40" t="e">
        <f>Sheet1!#REF!+Sheet1!#REF!+Sheet1!#REF!+Sheet1!#REF!+Sheet1!#REF!</f>
        <v>#REF!</v>
      </c>
      <c r="E59" s="4" t="e">
        <f>Sheet1!#REF!</f>
        <v>#REF!</v>
      </c>
      <c r="F59" s="4" t="e">
        <f>Sheet1!#REF!</f>
        <v>#REF!</v>
      </c>
      <c r="G59" s="4" t="e">
        <f>Sheet1!#REF!</f>
        <v>#REF!</v>
      </c>
      <c r="H59" s="7" t="e">
        <f t="shared" si="0"/>
        <v>#REF!</v>
      </c>
    </row>
    <row r="60" spans="1:8" ht="15">
      <c r="A60" s="6" t="e">
        <f>Sheet1!#REF!</f>
        <v>#REF!</v>
      </c>
      <c r="B60" s="1" t="e">
        <f>Sheet1!#REF!&amp;"/"&amp;Sheet1!#REF!</f>
        <v>#REF!</v>
      </c>
      <c r="C60" s="1" t="e">
        <f>Sheet1!#REF!&amp;" "&amp;Sheet1!#REF!</f>
        <v>#REF!</v>
      </c>
      <c r="D60" s="40" t="e">
        <f>Sheet1!#REF!+Sheet1!#REF!+Sheet1!#REF!+Sheet1!#REF!+Sheet1!#REF!</f>
        <v>#REF!</v>
      </c>
      <c r="E60" s="4" t="e">
        <f>Sheet1!#REF!</f>
        <v>#REF!</v>
      </c>
      <c r="F60" s="4" t="e">
        <f>Sheet1!#REF!</f>
        <v>#REF!</v>
      </c>
      <c r="G60" s="4" t="e">
        <f>Sheet1!#REF!</f>
        <v>#REF!</v>
      </c>
      <c r="H60" s="7" t="e">
        <f t="shared" si="0"/>
        <v>#REF!</v>
      </c>
    </row>
    <row r="61" spans="1:8" ht="15">
      <c r="A61" s="6" t="str">
        <f>Sheet1!A47</f>
        <v>69</v>
      </c>
      <c r="B61" s="1" t="str">
        <f>Sheet1!B47&amp;"/"&amp;Sheet1!C47</f>
        <v>2015/Marina</v>
      </c>
      <c r="C61" s="1" t="e">
        <f>Sheet1!D47&amp;" "&amp;Sheet1!#REF!</f>
        <v>#REF!</v>
      </c>
      <c r="D61" s="40">
        <f>Sheet1!F47+Sheet1!H47+Sheet1!L47+Sheet1!E47+Sheet1!G47</f>
        <v>5.5</v>
      </c>
      <c r="E61" s="4">
        <f>Sheet1!P47</f>
        <v>0</v>
      </c>
      <c r="F61" s="4">
        <f>Sheet1!Q47</f>
        <v>24</v>
      </c>
      <c r="G61" s="4" t="str">
        <f>Sheet1!R47</f>
        <v>F</v>
      </c>
      <c r="H61" s="7" t="str">
        <f t="shared" si="0"/>
        <v>Nedovoljan</v>
      </c>
    </row>
    <row r="62" spans="1:8" ht="15">
      <c r="A62" s="6" t="e">
        <f>Sheet1!#REF!</f>
        <v>#REF!</v>
      </c>
      <c r="B62" s="1" t="e">
        <f>Sheet1!#REF!&amp;"/"&amp;Sheet1!#REF!</f>
        <v>#REF!</v>
      </c>
      <c r="C62" s="1" t="e">
        <f>Sheet1!#REF!&amp;" "&amp;Sheet1!#REF!</f>
        <v>#REF!</v>
      </c>
      <c r="D62" s="40" t="e">
        <f>Sheet1!#REF!+Sheet1!#REF!+Sheet1!#REF!+Sheet1!#REF!+Sheet1!#REF!</f>
        <v>#REF!</v>
      </c>
      <c r="E62" s="4" t="e">
        <f>Sheet1!#REF!</f>
        <v>#REF!</v>
      </c>
      <c r="F62" s="4" t="e">
        <f>Sheet1!#REF!</f>
        <v>#REF!</v>
      </c>
      <c r="G62" s="4" t="e">
        <f>Sheet1!#REF!</f>
        <v>#REF!</v>
      </c>
      <c r="H62" s="7" t="e">
        <f t="shared" si="0"/>
        <v>#REF!</v>
      </c>
    </row>
    <row r="63" spans="1:8" ht="15">
      <c r="A63" s="6" t="str">
        <f>Sheet1!A48</f>
        <v>71</v>
      </c>
      <c r="B63" s="1" t="str">
        <f>Sheet1!B48&amp;"/"&amp;Sheet1!C48</f>
        <v>2015/Irena</v>
      </c>
      <c r="C63" s="1" t="e">
        <f>Sheet1!D48&amp;" "&amp;Sheet1!#REF!</f>
        <v>#REF!</v>
      </c>
      <c r="D63" s="40">
        <f>Sheet1!F48+Sheet1!H48+Sheet1!L48+Sheet1!E48+Sheet1!G48</f>
        <v>6</v>
      </c>
      <c r="E63" s="4">
        <f>Sheet1!P48</f>
        <v>0</v>
      </c>
      <c r="F63" s="4">
        <f>Sheet1!Q48</f>
        <v>90</v>
      </c>
      <c r="G63" s="4" t="str">
        <f>Sheet1!R48</f>
        <v>A</v>
      </c>
      <c r="H63" s="7" t="str">
        <f t="shared" si="0"/>
        <v>Odlican</v>
      </c>
    </row>
    <row r="64" spans="1:8" ht="15">
      <c r="A64" s="6" t="e">
        <f>Sheet1!#REF!</f>
        <v>#REF!</v>
      </c>
      <c r="B64" s="1" t="e">
        <f>Sheet1!#REF!&amp;"/"&amp;Sheet1!#REF!</f>
        <v>#REF!</v>
      </c>
      <c r="C64" s="1" t="e">
        <f>Sheet1!#REF!&amp;" "&amp;Sheet1!#REF!</f>
        <v>#REF!</v>
      </c>
      <c r="D64" s="40" t="e">
        <f>Sheet1!#REF!+Sheet1!#REF!+Sheet1!#REF!+Sheet1!#REF!+Sheet1!#REF!</f>
        <v>#REF!</v>
      </c>
      <c r="E64" s="4" t="e">
        <f>Sheet1!#REF!</f>
        <v>#REF!</v>
      </c>
      <c r="F64" s="4" t="e">
        <f>Sheet1!#REF!</f>
        <v>#REF!</v>
      </c>
      <c r="G64" s="4" t="e">
        <f>Sheet1!#REF!</f>
        <v>#REF!</v>
      </c>
      <c r="H64" s="7" t="e">
        <f t="shared" si="0"/>
        <v>#REF!</v>
      </c>
    </row>
    <row r="65" spans="1:8" ht="15">
      <c r="A65" s="6" t="str">
        <f>Sheet1!A49</f>
        <v>75</v>
      </c>
      <c r="B65" s="1" t="str">
        <f>Sheet1!B49&amp;"/"&amp;Sheet1!C49</f>
        <v>2015/Ljubomir</v>
      </c>
      <c r="C65" s="1" t="e">
        <f>Sheet1!D49&amp;" "&amp;Sheet1!#REF!</f>
        <v>#REF!</v>
      </c>
      <c r="D65" s="40">
        <f>Sheet1!F49+Sheet1!H49+Sheet1!L49+Sheet1!E49+Sheet1!G49</f>
        <v>0</v>
      </c>
      <c r="E65" s="4">
        <f>Sheet1!P49</f>
        <v>0</v>
      </c>
      <c r="F65" s="4">
        <f>Sheet1!Q49</f>
        <v>40.5</v>
      </c>
      <c r="G65" s="4" t="str">
        <f>Sheet1!R49</f>
        <v>F</v>
      </c>
      <c r="H65" s="7" t="str">
        <f t="shared" si="0"/>
        <v>Nedovoljan</v>
      </c>
    </row>
    <row r="66" spans="1:8" ht="15">
      <c r="A66" s="6" t="str">
        <f>Sheet1!A50</f>
        <v>77</v>
      </c>
      <c r="B66" s="1" t="str">
        <f>Sheet1!B50&amp;"/"&amp;Sheet1!C50</f>
        <v>2015/Luka</v>
      </c>
      <c r="C66" s="1" t="e">
        <f>Sheet1!D50&amp;" "&amp;Sheet1!#REF!</f>
        <v>#REF!</v>
      </c>
      <c r="D66" s="40">
        <f>Sheet1!F50+Sheet1!H50+Sheet1!L50+Sheet1!E50+Sheet1!G50</f>
        <v>0</v>
      </c>
      <c r="E66" s="4">
        <f>Sheet1!P50</f>
        <v>0</v>
      </c>
      <c r="F66" s="4">
        <f>Sheet1!Q50</f>
        <v>67.5</v>
      </c>
      <c r="G66" s="4" t="str">
        <f>Sheet1!R50</f>
        <v>D</v>
      </c>
      <c r="H66" s="7" t="str">
        <f t="shared" si="0"/>
        <v>Zadovoljavajuci</v>
      </c>
    </row>
    <row r="67" spans="1:8" ht="15">
      <c r="A67" s="6" t="str">
        <f>Sheet1!A51</f>
        <v>81</v>
      </c>
      <c r="B67" s="1" t="str">
        <f>Sheet1!B51&amp;"/"&amp;Sheet1!C51</f>
        <v>2015/Anastasija</v>
      </c>
      <c r="C67" s="1" t="e">
        <f>Sheet1!D51&amp;" "&amp;Sheet1!#REF!</f>
        <v>#REF!</v>
      </c>
      <c r="D67" s="40">
        <f>Sheet1!F51+Sheet1!H51+Sheet1!L51+Sheet1!E51+Sheet1!G51</f>
        <v>6</v>
      </c>
      <c r="E67" s="4">
        <f>Sheet1!P51</f>
        <v>0</v>
      </c>
      <c r="F67" s="4">
        <f>Sheet1!Q51</f>
        <v>93</v>
      </c>
      <c r="G67" s="4" t="str">
        <f>Sheet1!R51</f>
        <v>A</v>
      </c>
      <c r="H67" s="7" t="str">
        <f t="shared" si="0"/>
        <v>Odlican</v>
      </c>
    </row>
    <row r="68" spans="1:8" ht="15">
      <c r="A68" s="6" t="str">
        <f>Sheet1!A52</f>
        <v>84</v>
      </c>
      <c r="B68" s="1" t="str">
        <f>Sheet1!B52&amp;"/"&amp;Sheet1!C52</f>
        <v>2015/Lazar</v>
      </c>
      <c r="C68" s="1" t="e">
        <f>Sheet1!D52&amp;" "&amp;Sheet1!#REF!</f>
        <v>#REF!</v>
      </c>
      <c r="D68" s="40">
        <f>Sheet1!F52+Sheet1!H52+Sheet1!L52+Sheet1!E52+Sheet1!G52</f>
        <v>4</v>
      </c>
      <c r="E68" s="4">
        <f>Sheet1!P52</f>
        <v>0</v>
      </c>
      <c r="F68" s="4">
        <f>Sheet1!Q52</f>
        <v>70</v>
      </c>
      <c r="G68" s="4" t="str">
        <f>Sheet1!R52</f>
        <v>C</v>
      </c>
      <c r="H68" s="7" t="str">
        <f t="shared" si="0"/>
        <v>Dobar</v>
      </c>
    </row>
    <row r="69" spans="1:8" ht="15">
      <c r="A69" s="6" t="e">
        <f>Sheet1!#REF!</f>
        <v>#REF!</v>
      </c>
      <c r="B69" s="1" t="e">
        <f>Sheet1!#REF!&amp;"/"&amp;Sheet1!#REF!</f>
        <v>#REF!</v>
      </c>
      <c r="C69" s="1" t="e">
        <f>Sheet1!#REF!&amp;" "&amp;Sheet1!#REF!</f>
        <v>#REF!</v>
      </c>
      <c r="D69" s="40" t="e">
        <f>Sheet1!#REF!+Sheet1!#REF!+Sheet1!#REF!+Sheet1!#REF!+Sheet1!#REF!</f>
        <v>#REF!</v>
      </c>
      <c r="E69" s="4" t="e">
        <f>Sheet1!#REF!</f>
        <v>#REF!</v>
      </c>
      <c r="F69" s="4" t="e">
        <f>Sheet1!#REF!</f>
        <v>#REF!</v>
      </c>
      <c r="G69" s="4" t="e">
        <f>Sheet1!#REF!</f>
        <v>#REF!</v>
      </c>
      <c r="H69" s="7" t="e">
        <f t="shared" si="0"/>
        <v>#REF!</v>
      </c>
    </row>
    <row r="70" spans="1:8" ht="15">
      <c r="A70" s="6" t="e">
        <f>Sheet1!#REF!</f>
        <v>#REF!</v>
      </c>
      <c r="B70" s="1" t="e">
        <f>Sheet1!#REF!&amp;"/"&amp;Sheet1!#REF!</f>
        <v>#REF!</v>
      </c>
      <c r="C70" s="1" t="e">
        <f>Sheet1!#REF!&amp;" "&amp;Sheet1!#REF!</f>
        <v>#REF!</v>
      </c>
      <c r="D70" s="40" t="e">
        <f>Sheet1!#REF!+Sheet1!#REF!+Sheet1!#REF!+Sheet1!#REF!+Sheet1!#REF!</f>
        <v>#REF!</v>
      </c>
      <c r="E70" s="4" t="e">
        <f>Sheet1!#REF!</f>
        <v>#REF!</v>
      </c>
      <c r="F70" s="4" t="e">
        <f>Sheet1!#REF!</f>
        <v>#REF!</v>
      </c>
      <c r="G70" s="4" t="e">
        <f>Sheet1!#REF!</f>
        <v>#REF!</v>
      </c>
      <c r="H70" s="7" t="e">
        <f t="shared" si="0"/>
        <v>#REF!</v>
      </c>
    </row>
    <row r="71" spans="1:8" ht="15">
      <c r="A71" s="6" t="e">
        <f>Sheet1!#REF!</f>
        <v>#REF!</v>
      </c>
      <c r="B71" s="1" t="e">
        <f>Sheet1!#REF!&amp;"/"&amp;Sheet1!#REF!</f>
        <v>#REF!</v>
      </c>
      <c r="C71" s="1" t="e">
        <f>Sheet1!#REF!&amp;" "&amp;Sheet1!#REF!</f>
        <v>#REF!</v>
      </c>
      <c r="D71" s="40" t="e">
        <f>Sheet1!#REF!+Sheet1!#REF!+Sheet1!#REF!+Sheet1!#REF!+Sheet1!#REF!</f>
        <v>#REF!</v>
      </c>
      <c r="E71" s="4" t="e">
        <f>Sheet1!#REF!</f>
        <v>#REF!</v>
      </c>
      <c r="F71" s="4" t="e">
        <f>Sheet1!#REF!</f>
        <v>#REF!</v>
      </c>
      <c r="G71" s="4" t="e">
        <f>Sheet1!#REF!</f>
        <v>#REF!</v>
      </c>
      <c r="H71" s="7" t="e">
        <f t="shared" si="0"/>
        <v>#REF!</v>
      </c>
    </row>
    <row r="72" spans="1:8" ht="15">
      <c r="A72" s="6" t="str">
        <f>Sheet1!A53</f>
        <v>89</v>
      </c>
      <c r="B72" s="1" t="str">
        <f>Sheet1!B53&amp;"/"&amp;Sheet1!C53</f>
        <v>2015/Šućo</v>
      </c>
      <c r="C72" s="1" t="e">
        <f>Sheet1!D53&amp;" "&amp;Sheet1!#REF!</f>
        <v>#REF!</v>
      </c>
      <c r="D72" s="40">
        <f>Sheet1!F53+Sheet1!H53+Sheet1!L53+Sheet1!E53+Sheet1!G53</f>
        <v>1.25</v>
      </c>
      <c r="E72" s="4">
        <f>Sheet1!P53</f>
        <v>0</v>
      </c>
      <c r="F72" s="4">
        <f>Sheet1!Q53</f>
        <v>18.25</v>
      </c>
      <c r="G72" s="4" t="str">
        <f>Sheet1!R53</f>
        <v>F</v>
      </c>
      <c r="H72" s="7" t="str">
        <f t="shared" si="0"/>
        <v>Nedovoljan</v>
      </c>
    </row>
    <row r="73" spans="1:8" ht="15">
      <c r="A73" s="6" t="str">
        <f>Sheet1!A54</f>
        <v>91</v>
      </c>
      <c r="B73" s="1" t="str">
        <f>Sheet1!B54&amp;"/"&amp;Sheet1!C54</f>
        <v>2015/Emina</v>
      </c>
      <c r="C73" s="1" t="e">
        <f>Sheet1!D54&amp;" "&amp;Sheet1!#REF!</f>
        <v>#REF!</v>
      </c>
      <c r="D73" s="40">
        <f>Sheet1!F54+Sheet1!H54+Sheet1!L54+Sheet1!E54+Sheet1!G54</f>
        <v>5</v>
      </c>
      <c r="E73" s="4">
        <f>Sheet1!P54</f>
        <v>0</v>
      </c>
      <c r="F73" s="4">
        <f>Sheet1!Q54</f>
        <v>90</v>
      </c>
      <c r="G73" s="4" t="str">
        <f>Sheet1!R54</f>
        <v>A</v>
      </c>
      <c r="H73" s="7" t="str">
        <f aca="true" t="shared" si="1" ref="H73:H78">IF(F73&gt;=90,"Odlican",IF(F73&gt;=80,"Vrlo dobar",IF(F73&gt;=70,"Dobar",IF(F73&gt;=60,"Zadovoljavajuci",IF(F73&gt;=50,"Dovoljan","Nedovoljan")))))</f>
        <v>Odlican</v>
      </c>
    </row>
    <row r="74" spans="1:8" ht="15">
      <c r="A74" s="6" t="e">
        <f>Sheet1!#REF!</f>
        <v>#REF!</v>
      </c>
      <c r="B74" s="1" t="e">
        <f>Sheet1!#REF!&amp;"/"&amp;Sheet1!#REF!</f>
        <v>#REF!</v>
      </c>
      <c r="C74" s="1" t="e">
        <f>Sheet1!#REF!&amp;" "&amp;Sheet1!#REF!</f>
        <v>#REF!</v>
      </c>
      <c r="D74" s="40" t="e">
        <f>Sheet1!#REF!+Sheet1!#REF!+Sheet1!#REF!+Sheet1!#REF!+Sheet1!#REF!</f>
        <v>#REF!</v>
      </c>
      <c r="E74" s="4" t="e">
        <f>Sheet1!#REF!</f>
        <v>#REF!</v>
      </c>
      <c r="F74" s="4" t="e">
        <f>Sheet1!#REF!</f>
        <v>#REF!</v>
      </c>
      <c r="G74" s="4" t="e">
        <f>Sheet1!#REF!</f>
        <v>#REF!</v>
      </c>
      <c r="H74" s="7" t="e">
        <f t="shared" si="1"/>
        <v>#REF!</v>
      </c>
    </row>
    <row r="75" spans="1:8" ht="15">
      <c r="A75" s="6" t="str">
        <f>Sheet1!A55</f>
        <v>93</v>
      </c>
      <c r="B75" s="1" t="str">
        <f>Sheet1!B55&amp;"/"&amp;Sheet1!C55</f>
        <v>2015/Ivana</v>
      </c>
      <c r="C75" s="1" t="e">
        <f>Sheet1!D55&amp;" "&amp;Sheet1!#REF!</f>
        <v>#REF!</v>
      </c>
      <c r="D75" s="40">
        <f>Sheet1!F55+Sheet1!H55+Sheet1!L55+Sheet1!E55+Sheet1!G55</f>
        <v>1</v>
      </c>
      <c r="E75" s="4">
        <f>Sheet1!P55</f>
        <v>0</v>
      </c>
      <c r="F75" s="4">
        <f>Sheet1!Q55</f>
        <v>1</v>
      </c>
      <c r="G75" s="4" t="str">
        <f>Sheet1!R55</f>
        <v>F</v>
      </c>
      <c r="H75" s="7" t="str">
        <f t="shared" si="1"/>
        <v>Nedovoljan</v>
      </c>
    </row>
    <row r="76" spans="1:8" ht="15">
      <c r="A76" s="6" t="str">
        <f>Sheet1!A56</f>
        <v>95</v>
      </c>
      <c r="B76" s="1" t="str">
        <f>Sheet1!B56&amp;"/"&amp;Sheet1!C56</f>
        <v>2015/Danilo</v>
      </c>
      <c r="C76" s="1" t="e">
        <f>Sheet1!D56&amp;" "&amp;Sheet1!#REF!</f>
        <v>#REF!</v>
      </c>
      <c r="D76" s="40">
        <f>Sheet1!F56+Sheet1!H56+Sheet1!L56+Sheet1!E56+Sheet1!G56</f>
        <v>0.5</v>
      </c>
      <c r="E76" s="4">
        <f>Sheet1!P56</f>
        <v>0</v>
      </c>
      <c r="F76" s="4">
        <f>Sheet1!Q56</f>
        <v>90</v>
      </c>
      <c r="G76" s="4" t="str">
        <f>Sheet1!R56</f>
        <v>A</v>
      </c>
      <c r="H76" s="7" t="str">
        <f t="shared" si="1"/>
        <v>Odlican</v>
      </c>
    </row>
    <row r="77" spans="1:8" ht="15">
      <c r="A77" s="6" t="e">
        <f>Sheet1!#REF!</f>
        <v>#REF!</v>
      </c>
      <c r="B77" s="1" t="e">
        <f>Sheet1!#REF!&amp;"/"&amp;Sheet1!#REF!</f>
        <v>#REF!</v>
      </c>
      <c r="C77" s="1" t="e">
        <f>Sheet1!#REF!&amp;" "&amp;Sheet1!#REF!</f>
        <v>#REF!</v>
      </c>
      <c r="D77" s="40" t="e">
        <f>Sheet1!#REF!+Sheet1!#REF!+Sheet1!#REF!+Sheet1!#REF!+Sheet1!#REF!</f>
        <v>#REF!</v>
      </c>
      <c r="E77" s="4" t="e">
        <f>Sheet1!#REF!</f>
        <v>#REF!</v>
      </c>
      <c r="F77" s="4" t="e">
        <f>Sheet1!#REF!</f>
        <v>#REF!</v>
      </c>
      <c r="G77" s="4" t="e">
        <f>Sheet1!#REF!</f>
        <v>#REF!</v>
      </c>
      <c r="H77" s="7" t="e">
        <f t="shared" si="1"/>
        <v>#REF!</v>
      </c>
    </row>
    <row r="78" spans="1:8" ht="15">
      <c r="A78" s="6" t="str">
        <f>Sheet1!A57</f>
        <v>16</v>
      </c>
      <c r="B78" s="1" t="str">
        <f>Sheet1!B57&amp;"/"&amp;Sheet1!C57</f>
        <v>2014/Kristina</v>
      </c>
      <c r="C78" s="1" t="e">
        <f>Sheet1!D57&amp;" "&amp;Sheet1!#REF!</f>
        <v>#REF!</v>
      </c>
      <c r="D78" s="40">
        <f>Sheet1!F57+Sheet1!H57+Sheet1!L57+Sheet1!E57+Sheet1!G57</f>
        <v>1.5</v>
      </c>
      <c r="E78" s="4">
        <f>Sheet1!P57</f>
        <v>0</v>
      </c>
      <c r="F78" s="4">
        <f>Sheet1!Q57</f>
        <v>41</v>
      </c>
      <c r="G78" s="4" t="str">
        <f>Sheet1!R57</f>
        <v>F</v>
      </c>
      <c r="H78" s="7" t="str">
        <f t="shared" si="1"/>
        <v>Nedovoljan</v>
      </c>
    </row>
    <row r="87" spans="2:8" ht="15">
      <c r="B87" s="25"/>
      <c r="C87" s="25"/>
      <c r="D87" s="25"/>
      <c r="E87" s="26"/>
      <c r="F87" s="26"/>
      <c r="G87" s="26"/>
      <c r="H87" s="26"/>
    </row>
    <row r="88" spans="2:8" ht="15">
      <c r="B88" s="31" t="s">
        <v>19</v>
      </c>
      <c r="C88" s="32"/>
      <c r="D88" s="32"/>
      <c r="E88" s="32"/>
      <c r="F88" s="31" t="s">
        <v>20</v>
      </c>
      <c r="G88" s="32"/>
      <c r="H88" s="32"/>
    </row>
    <row r="90" spans="2:8" ht="15">
      <c r="B90" s="8"/>
      <c r="C90" s="8"/>
      <c r="F90" s="8"/>
      <c r="G90" s="8"/>
      <c r="H90" s="8"/>
    </row>
    <row r="91" ht="15">
      <c r="A91" s="25"/>
    </row>
    <row r="92" spans="1:8" ht="1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84" t="s">
        <v>30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86" t="s">
        <v>36</v>
      </c>
      <c r="B3" s="86"/>
      <c r="C3" s="86"/>
      <c r="D3" s="86"/>
      <c r="E3" s="86"/>
      <c r="F3" s="86"/>
      <c r="G3" s="86"/>
      <c r="H3" s="11"/>
      <c r="I3" s="11"/>
      <c r="J3" s="11"/>
      <c r="K3" s="90" t="s">
        <v>42</v>
      </c>
      <c r="L3" s="91"/>
      <c r="M3" s="91"/>
      <c r="N3" s="91"/>
      <c r="O3" s="91"/>
      <c r="P3" s="91"/>
      <c r="Q3" s="91"/>
      <c r="R3" s="15"/>
    </row>
    <row r="4" spans="1:18" ht="1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88"/>
      <c r="M4" s="89"/>
      <c r="N4" s="89"/>
      <c r="O4" s="89"/>
      <c r="P4" s="89"/>
      <c r="Q4" s="89"/>
      <c r="R4" s="15"/>
    </row>
    <row r="5" spans="1:18" ht="1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88"/>
      <c r="M5" s="89"/>
      <c r="N5" s="89"/>
      <c r="O5" s="89"/>
      <c r="P5" s="89"/>
      <c r="Q5" s="89"/>
      <c r="R5" s="16"/>
    </row>
    <row r="6" spans="1:18" ht="15">
      <c r="A6" s="85" t="s">
        <v>40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spans="1:18" ht="1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85" t="s">
        <v>39</v>
      </c>
      <c r="B8" s="85"/>
      <c r="C8" s="85"/>
      <c r="D8" s="85"/>
      <c r="E8" s="85"/>
      <c r="F8" s="85"/>
      <c r="G8" s="85"/>
      <c r="H8" s="85"/>
      <c r="I8" s="85"/>
      <c r="J8" s="89"/>
      <c r="K8" s="89"/>
      <c r="L8" s="89"/>
      <c r="M8" s="89"/>
      <c r="N8" s="89"/>
      <c r="O8" s="39"/>
      <c r="P8" s="38" t="s">
        <v>41</v>
      </c>
      <c r="Q8" s="38"/>
      <c r="R8" s="38">
        <v>2</v>
      </c>
      <c r="S8" s="38"/>
    </row>
    <row r="9" spans="1:18" ht="6" customHeight="1" thickBo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27.75" customHeight="1">
      <c r="A10" s="100" t="s">
        <v>1</v>
      </c>
      <c r="B10" s="103" t="s">
        <v>2</v>
      </c>
      <c r="C10" s="103" t="s">
        <v>3</v>
      </c>
      <c r="D10" s="103" t="s">
        <v>9</v>
      </c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92" t="s">
        <v>5</v>
      </c>
      <c r="R10" s="94" t="s">
        <v>28</v>
      </c>
    </row>
    <row r="11" spans="1:18" ht="30" customHeight="1">
      <c r="A11" s="101"/>
      <c r="B11" s="99"/>
      <c r="C11" s="99"/>
      <c r="D11" s="96" t="s">
        <v>10</v>
      </c>
      <c r="E11" s="97"/>
      <c r="F11" s="97"/>
      <c r="G11" s="97"/>
      <c r="H11" s="98"/>
      <c r="I11" s="96" t="s">
        <v>11</v>
      </c>
      <c r="J11" s="97"/>
      <c r="K11" s="97"/>
      <c r="L11" s="97"/>
      <c r="M11" s="98"/>
      <c r="N11" s="99" t="s">
        <v>12</v>
      </c>
      <c r="O11" s="99"/>
      <c r="P11" s="104" t="s">
        <v>13</v>
      </c>
      <c r="Q11" s="93"/>
      <c r="R11" s="95"/>
    </row>
    <row r="12" spans="1:18" ht="15.75" thickBot="1">
      <c r="A12" s="102"/>
      <c r="B12" s="104"/>
      <c r="C12" s="104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105"/>
      <c r="Q12" s="93"/>
      <c r="R12" s="95"/>
    </row>
    <row r="13" spans="1:18" ht="15">
      <c r="A13" s="1" t="str">
        <f>Sheet1!A3</f>
        <v>2</v>
      </c>
      <c r="B13" s="1" t="str">
        <f>Sheet1!B3&amp;"/"&amp;Sheet1!C3</f>
        <v>2015/Marko</v>
      </c>
      <c r="C13" s="1" t="e">
        <f>Sheet1!D3&amp;" "&amp;Sheet1!#REF!</f>
        <v>#REF!</v>
      </c>
      <c r="D13" s="1">
        <f>Sheet1!F3</f>
        <v>5.25</v>
      </c>
      <c r="E13" s="1">
        <f>Sheet1!H3</f>
        <v>0</v>
      </c>
      <c r="F13" s="1">
        <f>Sheet1!E3</f>
        <v>0</v>
      </c>
      <c r="G13" s="1">
        <f>Sheet1!G3</f>
        <v>0</v>
      </c>
      <c r="H13" s="1"/>
      <c r="I13" s="4"/>
      <c r="J13" s="4"/>
      <c r="K13" s="4"/>
      <c r="L13" s="4"/>
      <c r="M13" s="4"/>
      <c r="N13" s="4">
        <f>Sheet1!L3</f>
        <v>0</v>
      </c>
      <c r="O13" s="4"/>
      <c r="P13" s="4">
        <f>Sheet1!P3</f>
        <v>0</v>
      </c>
      <c r="Q13" s="4">
        <f>Sheet1!Q3</f>
        <v>55.25</v>
      </c>
      <c r="R13" s="4" t="str">
        <f>Sheet1!R3</f>
        <v>E</v>
      </c>
    </row>
    <row r="14" spans="1:19" ht="15">
      <c r="A14" s="1" t="str">
        <f>Sheet1!A4</f>
        <v>3</v>
      </c>
      <c r="B14" s="1" t="str">
        <f>Sheet1!B4&amp;"/"&amp;Sheet1!C4</f>
        <v>2015/Berin</v>
      </c>
      <c r="C14" s="1" t="e">
        <f>Sheet1!D4&amp;" "&amp;Sheet1!#REF!</f>
        <v>#REF!</v>
      </c>
      <c r="D14" s="1">
        <f>Sheet1!F4</f>
        <v>5.25</v>
      </c>
      <c r="E14" s="1">
        <f>Sheet1!H4</f>
        <v>0</v>
      </c>
      <c r="F14" s="1">
        <f>Sheet1!E4</f>
        <v>0</v>
      </c>
      <c r="G14" s="1">
        <f>Sheet1!G4</f>
        <v>0</v>
      </c>
      <c r="H14" s="1"/>
      <c r="I14" s="4"/>
      <c r="J14" s="4"/>
      <c r="K14" s="4"/>
      <c r="L14" s="4"/>
      <c r="M14" s="4"/>
      <c r="N14" s="4">
        <f>Sheet1!L4</f>
        <v>0</v>
      </c>
      <c r="O14" s="4"/>
      <c r="P14" s="4">
        <f>Sheet1!P4</f>
        <v>0</v>
      </c>
      <c r="Q14" s="4">
        <f>Sheet1!Q4</f>
        <v>61.75</v>
      </c>
      <c r="R14" s="4" t="str">
        <f>Sheet1!R4</f>
        <v>D</v>
      </c>
      <c r="S14" s="25"/>
    </row>
    <row r="15" spans="1:19" ht="15">
      <c r="A15" s="1" t="str">
        <f>Sheet1!A5</f>
        <v>4</v>
      </c>
      <c r="B15" s="1" t="str">
        <f>Sheet1!B5&amp;"/"&amp;Sheet1!C5</f>
        <v>2015/Nikola</v>
      </c>
      <c r="C15" s="1" t="e">
        <f>Sheet1!D5&amp;" "&amp;Sheet1!#REF!</f>
        <v>#REF!</v>
      </c>
      <c r="D15" s="1">
        <f>Sheet1!F5</f>
        <v>2.5</v>
      </c>
      <c r="E15" s="1">
        <f>Sheet1!H5</f>
        <v>0</v>
      </c>
      <c r="F15" s="1">
        <f>Sheet1!E5</f>
        <v>0</v>
      </c>
      <c r="G15" s="1">
        <f>Sheet1!G5</f>
        <v>0</v>
      </c>
      <c r="H15" s="1"/>
      <c r="I15" s="4"/>
      <c r="J15" s="4"/>
      <c r="K15" s="4"/>
      <c r="L15" s="4"/>
      <c r="M15" s="4"/>
      <c r="N15" s="4">
        <f>Sheet1!L5</f>
        <v>0</v>
      </c>
      <c r="O15" s="4"/>
      <c r="P15" s="4">
        <f>Sheet1!P5</f>
        <v>0</v>
      </c>
      <c r="Q15" s="4">
        <f>Sheet1!Q5</f>
        <v>45</v>
      </c>
      <c r="R15" s="4" t="str">
        <f>Sheet1!R5</f>
        <v>F</v>
      </c>
      <c r="S15" s="25"/>
    </row>
    <row r="16" spans="1:19" ht="15">
      <c r="A16" s="1" t="str">
        <f>Sheet1!A6</f>
        <v>5</v>
      </c>
      <c r="B16" s="1" t="str">
        <f>Sheet1!B6&amp;"/"&amp;Sheet1!C6</f>
        <v>2015/Andrija</v>
      </c>
      <c r="C16" s="1" t="e">
        <f>Sheet1!D6&amp;" "&amp;Sheet1!#REF!</f>
        <v>#REF!</v>
      </c>
      <c r="D16" s="1">
        <f>Sheet1!F6</f>
        <v>0</v>
      </c>
      <c r="E16" s="1">
        <f>Sheet1!H6</f>
        <v>0</v>
      </c>
      <c r="F16" s="1">
        <f>Sheet1!E6</f>
        <v>0</v>
      </c>
      <c r="G16" s="1">
        <f>Sheet1!G6</f>
        <v>0</v>
      </c>
      <c r="H16" s="1"/>
      <c r="I16" s="4"/>
      <c r="J16" s="4"/>
      <c r="K16" s="4"/>
      <c r="L16" s="4"/>
      <c r="M16" s="4"/>
      <c r="N16" s="4">
        <f>Sheet1!L6</f>
        <v>0</v>
      </c>
      <c r="O16" s="4"/>
      <c r="P16" s="4">
        <f>Sheet1!P6</f>
        <v>0</v>
      </c>
      <c r="Q16" s="4">
        <f>Sheet1!Q6</f>
        <v>52</v>
      </c>
      <c r="R16" s="4" t="str">
        <f>Sheet1!R6</f>
        <v>E</v>
      </c>
      <c r="S16" s="25"/>
    </row>
    <row r="17" spans="1:19" ht="15">
      <c r="A17" s="1" t="str">
        <f>Sheet1!A7</f>
        <v>7</v>
      </c>
      <c r="B17" s="1" t="str">
        <f>Sheet1!B7&amp;"/"&amp;Sheet1!C7</f>
        <v>2015/Nikola</v>
      </c>
      <c r="C17" s="1" t="e">
        <f>Sheet1!D7&amp;" "&amp;Sheet1!#REF!</f>
        <v>#REF!</v>
      </c>
      <c r="D17" s="1">
        <f>Sheet1!F7</f>
        <v>4</v>
      </c>
      <c r="E17" s="1">
        <f>Sheet1!H7</f>
        <v>0</v>
      </c>
      <c r="F17" s="1">
        <f>Sheet1!E7</f>
        <v>0</v>
      </c>
      <c r="G17" s="1">
        <f>Sheet1!G7</f>
        <v>0</v>
      </c>
      <c r="H17" s="1"/>
      <c r="I17" s="4"/>
      <c r="J17" s="4"/>
      <c r="K17" s="4"/>
      <c r="L17" s="4"/>
      <c r="M17" s="4"/>
      <c r="N17" s="4">
        <f>Sheet1!L7</f>
        <v>0</v>
      </c>
      <c r="O17" s="4"/>
      <c r="P17" s="4">
        <f>Sheet1!P7</f>
        <v>0</v>
      </c>
      <c r="Q17" s="4">
        <f>Sheet1!Q7</f>
        <v>62</v>
      </c>
      <c r="R17" s="4" t="str">
        <f>Sheet1!R7</f>
        <v>D</v>
      </c>
      <c r="S17" s="25"/>
    </row>
    <row r="18" spans="1:19" ht="15">
      <c r="A18" s="1" t="e">
        <f>Sheet1!#REF!</f>
        <v>#REF!</v>
      </c>
      <c r="B18" s="1" t="e">
        <f>Sheet1!#REF!&amp;"/"&amp;Sheet1!#REF!</f>
        <v>#REF!</v>
      </c>
      <c r="C18" s="1" t="e">
        <f>Sheet1!#REF!&amp;" "&amp;Sheet1!#REF!</f>
        <v>#REF!</v>
      </c>
      <c r="D18" s="1" t="e">
        <f>Sheet1!#REF!</f>
        <v>#REF!</v>
      </c>
      <c r="E18" s="1" t="e">
        <f>Sheet1!#REF!</f>
        <v>#REF!</v>
      </c>
      <c r="F18" s="1" t="e">
        <f>Sheet1!#REF!</f>
        <v>#REF!</v>
      </c>
      <c r="G18" s="1" t="e">
        <f>Sheet1!#REF!</f>
        <v>#REF!</v>
      </c>
      <c r="H18" s="1"/>
      <c r="I18" s="4"/>
      <c r="J18" s="4"/>
      <c r="K18" s="4"/>
      <c r="L18" s="4"/>
      <c r="M18" s="4"/>
      <c r="N18" s="4" t="e">
        <f>Sheet1!#REF!</f>
        <v>#REF!</v>
      </c>
      <c r="O18" s="4"/>
      <c r="P18" s="4" t="e">
        <f>Sheet1!#REF!</f>
        <v>#REF!</v>
      </c>
      <c r="Q18" s="4" t="e">
        <f>Sheet1!#REF!</f>
        <v>#REF!</v>
      </c>
      <c r="R18" s="4" t="e">
        <f>Sheet1!#REF!</f>
        <v>#REF!</v>
      </c>
      <c r="S18" s="25"/>
    </row>
    <row r="19" spans="1:19" ht="15">
      <c r="A19" s="1" t="str">
        <f>Sheet1!A9</f>
        <v>11</v>
      </c>
      <c r="B19" s="1" t="str">
        <f>Sheet1!B9&amp;"/"&amp;Sheet1!C9</f>
        <v>2015/Ena</v>
      </c>
      <c r="C19" s="1" t="e">
        <f>Sheet1!D9&amp;" "&amp;Sheet1!#REF!</f>
        <v>#REF!</v>
      </c>
      <c r="D19" s="1">
        <f>Sheet1!F9</f>
        <v>5</v>
      </c>
      <c r="E19" s="1">
        <f>Sheet1!H9</f>
        <v>0</v>
      </c>
      <c r="F19" s="1">
        <f>Sheet1!E9</f>
        <v>0</v>
      </c>
      <c r="G19" s="1">
        <f>Sheet1!G9</f>
        <v>0</v>
      </c>
      <c r="H19" s="1"/>
      <c r="I19" s="4"/>
      <c r="J19" s="4"/>
      <c r="K19" s="4"/>
      <c r="L19" s="4"/>
      <c r="M19" s="4"/>
      <c r="N19" s="4">
        <f>Sheet1!L9</f>
        <v>0</v>
      </c>
      <c r="O19" s="4"/>
      <c r="P19" s="4">
        <f>Sheet1!P9</f>
        <v>0</v>
      </c>
      <c r="Q19" s="4">
        <f>Sheet1!Q9</f>
        <v>70</v>
      </c>
      <c r="R19" s="4" t="str">
        <f>Sheet1!R9</f>
        <v>C</v>
      </c>
      <c r="S19" s="25"/>
    </row>
    <row r="20" spans="1:19" ht="15">
      <c r="A20" s="1" t="str">
        <f>Sheet1!A10</f>
        <v>12</v>
      </c>
      <c r="B20" s="1" t="str">
        <f>Sheet1!B10&amp;"/"&amp;Sheet1!C10</f>
        <v>2015/Rade</v>
      </c>
      <c r="C20" s="1" t="e">
        <f>Sheet1!D10&amp;" "&amp;Sheet1!#REF!</f>
        <v>#REF!</v>
      </c>
      <c r="D20" s="1">
        <f>Sheet1!F10</f>
        <v>5.75</v>
      </c>
      <c r="E20" s="1">
        <f>Sheet1!H10</f>
        <v>0</v>
      </c>
      <c r="F20" s="1">
        <f>Sheet1!E10</f>
        <v>0</v>
      </c>
      <c r="G20" s="1">
        <f>Sheet1!G10</f>
        <v>0</v>
      </c>
      <c r="H20" s="1"/>
      <c r="I20" s="4"/>
      <c r="J20" s="4"/>
      <c r="K20" s="4"/>
      <c r="L20" s="4"/>
      <c r="M20" s="4"/>
      <c r="N20" s="4">
        <f>Sheet1!L10</f>
        <v>0</v>
      </c>
      <c r="O20" s="4"/>
      <c r="P20" s="4">
        <f>Sheet1!P10</f>
        <v>0</v>
      </c>
      <c r="Q20" s="4">
        <f>Sheet1!Q10</f>
        <v>80.75</v>
      </c>
      <c r="R20" s="4" t="str">
        <f>Sheet1!R10</f>
        <v>B</v>
      </c>
      <c r="S20" s="25"/>
    </row>
    <row r="21" spans="1:19" ht="15">
      <c r="A21" s="1" t="str">
        <f>Sheet1!A11</f>
        <v>13</v>
      </c>
      <c r="B21" s="1" t="str">
        <f>Sheet1!B11&amp;"/"&amp;Sheet1!C11</f>
        <v>2015/Nikola</v>
      </c>
      <c r="C21" s="1" t="e">
        <f>Sheet1!D11&amp;" "&amp;Sheet1!#REF!</f>
        <v>#REF!</v>
      </c>
      <c r="D21" s="1">
        <f>Sheet1!F11</f>
        <v>5.25</v>
      </c>
      <c r="E21" s="1">
        <f>Sheet1!H11</f>
        <v>0</v>
      </c>
      <c r="F21" s="1">
        <f>Sheet1!E11</f>
        <v>0</v>
      </c>
      <c r="G21" s="1">
        <f>Sheet1!G11</f>
        <v>0</v>
      </c>
      <c r="H21" s="1"/>
      <c r="I21" s="4"/>
      <c r="J21" s="4"/>
      <c r="K21" s="4"/>
      <c r="L21" s="4"/>
      <c r="M21" s="4"/>
      <c r="N21" s="4">
        <f>Sheet1!L11</f>
        <v>0</v>
      </c>
      <c r="O21" s="4"/>
      <c r="P21" s="4">
        <f>Sheet1!P11</f>
        <v>0</v>
      </c>
      <c r="Q21" s="4">
        <f>Sheet1!Q11</f>
        <v>56.25</v>
      </c>
      <c r="R21" s="4" t="str">
        <f>Sheet1!R11</f>
        <v>E</v>
      </c>
      <c r="S21" s="25"/>
    </row>
    <row r="22" spans="1:19" ht="15">
      <c r="A22" s="1" t="str">
        <f>Sheet1!A12</f>
        <v>15</v>
      </c>
      <c r="B22" s="1" t="str">
        <f>Sheet1!B12&amp;"/"&amp;Sheet1!C12</f>
        <v>2015/Miloš</v>
      </c>
      <c r="C22" s="1" t="e">
        <f>Sheet1!D12&amp;" "&amp;Sheet1!#REF!</f>
        <v>#REF!</v>
      </c>
      <c r="D22" s="1">
        <f>Sheet1!F12</f>
        <v>4.75</v>
      </c>
      <c r="E22" s="1">
        <f>Sheet1!H12</f>
        <v>0</v>
      </c>
      <c r="F22" s="1">
        <f>Sheet1!E12</f>
        <v>0</v>
      </c>
      <c r="G22" s="1">
        <f>Sheet1!G12</f>
        <v>0</v>
      </c>
      <c r="H22" s="1"/>
      <c r="I22" s="4"/>
      <c r="J22" s="4"/>
      <c r="K22" s="4"/>
      <c r="L22" s="4"/>
      <c r="M22" s="4"/>
      <c r="N22" s="4">
        <f>Sheet1!L12</f>
        <v>0</v>
      </c>
      <c r="O22" s="4"/>
      <c r="P22" s="4">
        <f>Sheet1!P12</f>
        <v>0</v>
      </c>
      <c r="Q22" s="4">
        <f>Sheet1!Q12</f>
        <v>60</v>
      </c>
      <c r="R22" s="4" t="str">
        <f>Sheet1!R12</f>
        <v>D</v>
      </c>
      <c r="S22" s="25"/>
    </row>
    <row r="23" spans="1:19" ht="15">
      <c r="A23" s="1" t="str">
        <f>Sheet1!A13</f>
        <v>16</v>
      </c>
      <c r="B23" s="1" t="str">
        <f>Sheet1!B13&amp;"/"&amp;Sheet1!C13</f>
        <v>2015/Ivona</v>
      </c>
      <c r="C23" s="1" t="e">
        <f>Sheet1!D13&amp;" "&amp;Sheet1!#REF!</f>
        <v>#REF!</v>
      </c>
      <c r="D23" s="1">
        <f>Sheet1!F13</f>
        <v>5.75</v>
      </c>
      <c r="E23" s="1">
        <f>Sheet1!H13</f>
        <v>0</v>
      </c>
      <c r="F23" s="1">
        <f>Sheet1!E13</f>
        <v>0</v>
      </c>
      <c r="G23" s="1">
        <f>Sheet1!G13</f>
        <v>0</v>
      </c>
      <c r="H23" s="1"/>
      <c r="I23" s="4"/>
      <c r="J23" s="4"/>
      <c r="K23" s="4"/>
      <c r="L23" s="4"/>
      <c r="M23" s="4"/>
      <c r="N23" s="4">
        <f>Sheet1!L13</f>
        <v>0</v>
      </c>
      <c r="O23" s="4"/>
      <c r="P23" s="4">
        <f>Sheet1!P13</f>
        <v>0</v>
      </c>
      <c r="Q23" s="4">
        <f>Sheet1!Q13</f>
        <v>70.75</v>
      </c>
      <c r="R23" s="4" t="str">
        <f>Sheet1!R13</f>
        <v>C</v>
      </c>
      <c r="S23" s="25"/>
    </row>
    <row r="24" spans="1:19" ht="15">
      <c r="A24" s="1" t="str">
        <f>Sheet1!A14</f>
        <v>19</v>
      </c>
      <c r="B24" s="1" t="str">
        <f>Sheet1!B14&amp;"/"&amp;Sheet1!C14</f>
        <v>2015/Aleksandra</v>
      </c>
      <c r="C24" s="1" t="e">
        <f>Sheet1!D14&amp;" "&amp;Sheet1!#REF!</f>
        <v>#REF!</v>
      </c>
      <c r="D24" s="1">
        <f>Sheet1!F14</f>
        <v>5.5</v>
      </c>
      <c r="E24" s="1">
        <f>Sheet1!H14</f>
        <v>0</v>
      </c>
      <c r="F24" s="1">
        <f>Sheet1!E14</f>
        <v>0</v>
      </c>
      <c r="G24" s="1">
        <f>Sheet1!G14</f>
        <v>0</v>
      </c>
      <c r="H24" s="1"/>
      <c r="I24" s="4"/>
      <c r="J24" s="4"/>
      <c r="K24" s="4"/>
      <c r="L24" s="4"/>
      <c r="M24" s="4"/>
      <c r="N24" s="4">
        <f>Sheet1!L14</f>
        <v>0</v>
      </c>
      <c r="O24" s="4"/>
      <c r="P24" s="4">
        <f>Sheet1!P14</f>
        <v>0</v>
      </c>
      <c r="Q24" s="4">
        <f>Sheet1!Q14</f>
        <v>90</v>
      </c>
      <c r="R24" s="4" t="str">
        <f>Sheet1!R14</f>
        <v>A</v>
      </c>
      <c r="S24" s="25"/>
    </row>
    <row r="25" spans="1:19" ht="15">
      <c r="A25" s="1" t="str">
        <f>Sheet1!A15</f>
        <v>20</v>
      </c>
      <c r="B25" s="1" t="str">
        <f>Sheet1!B15&amp;"/"&amp;Sheet1!C15</f>
        <v>2015/Miloš</v>
      </c>
      <c r="C25" s="1" t="e">
        <f>Sheet1!D15&amp;" "&amp;Sheet1!#REF!</f>
        <v>#REF!</v>
      </c>
      <c r="D25" s="1">
        <f>Sheet1!F15</f>
        <v>1.5</v>
      </c>
      <c r="E25" s="1">
        <f>Sheet1!H15</f>
        <v>0</v>
      </c>
      <c r="F25" s="1">
        <f>Sheet1!E15</f>
        <v>0</v>
      </c>
      <c r="G25" s="1">
        <f>Sheet1!G15</f>
        <v>0</v>
      </c>
      <c r="H25" s="1"/>
      <c r="I25" s="4"/>
      <c r="J25" s="4"/>
      <c r="K25" s="4"/>
      <c r="L25" s="4"/>
      <c r="M25" s="4"/>
      <c r="N25" s="4">
        <f>Sheet1!L15</f>
        <v>0</v>
      </c>
      <c r="O25" s="4"/>
      <c r="P25" s="4">
        <f>Sheet1!P15</f>
        <v>0</v>
      </c>
      <c r="Q25" s="4">
        <f>Sheet1!Q15</f>
        <v>77.5</v>
      </c>
      <c r="R25" s="4" t="str">
        <f>Sheet1!R15</f>
        <v>C</v>
      </c>
      <c r="S25" s="25"/>
    </row>
    <row r="26" spans="1:19" ht="15">
      <c r="A26" s="1" t="str">
        <f>Sheet1!A16</f>
        <v>21</v>
      </c>
      <c r="B26" s="1" t="str">
        <f>Sheet1!B16&amp;"/"&amp;Sheet1!C16</f>
        <v>2015/Biljana</v>
      </c>
      <c r="C26" s="1" t="e">
        <f>Sheet1!D16&amp;" "&amp;Sheet1!#REF!</f>
        <v>#REF!</v>
      </c>
      <c r="D26" s="1">
        <f>Sheet1!F16</f>
        <v>0.5</v>
      </c>
      <c r="E26" s="1">
        <f>Sheet1!H16</f>
        <v>0</v>
      </c>
      <c r="F26" s="1">
        <f>Sheet1!E16</f>
        <v>0</v>
      </c>
      <c r="G26" s="1">
        <f>Sheet1!G16</f>
        <v>0</v>
      </c>
      <c r="H26" s="1"/>
      <c r="I26" s="4"/>
      <c r="J26" s="4"/>
      <c r="K26" s="4"/>
      <c r="L26" s="4"/>
      <c r="M26" s="4"/>
      <c r="N26" s="4">
        <f>Sheet1!L16</f>
        <v>0</v>
      </c>
      <c r="O26" s="4"/>
      <c r="P26" s="4">
        <f>Sheet1!P16</f>
        <v>0</v>
      </c>
      <c r="Q26" s="4">
        <f>Sheet1!Q16</f>
        <v>77.5</v>
      </c>
      <c r="R26" s="4" t="str">
        <f>Sheet1!R16</f>
        <v>C</v>
      </c>
      <c r="S26" s="25"/>
    </row>
    <row r="27" spans="1:19" ht="15">
      <c r="A27" s="1" t="str">
        <f>Sheet1!A17</f>
        <v>22</v>
      </c>
      <c r="B27" s="1" t="str">
        <f>Sheet1!B17&amp;"/"&amp;Sheet1!C17</f>
        <v>2015/Luka</v>
      </c>
      <c r="C27" s="1" t="e">
        <f>Sheet1!D17&amp;" "&amp;Sheet1!#REF!</f>
        <v>#REF!</v>
      </c>
      <c r="D27" s="1">
        <f>Sheet1!F17</f>
        <v>0</v>
      </c>
      <c r="E27" s="1">
        <f>Sheet1!H17</f>
        <v>0</v>
      </c>
      <c r="F27" s="1">
        <f>Sheet1!E17</f>
        <v>0</v>
      </c>
      <c r="G27" s="1">
        <f>Sheet1!G17</f>
        <v>0</v>
      </c>
      <c r="H27" s="1"/>
      <c r="I27" s="4"/>
      <c r="J27" s="4"/>
      <c r="K27" s="4"/>
      <c r="L27" s="4"/>
      <c r="M27" s="4"/>
      <c r="N27" s="4">
        <f>Sheet1!L17</f>
        <v>0</v>
      </c>
      <c r="O27" s="4"/>
      <c r="P27" s="4">
        <f>Sheet1!P17</f>
        <v>0</v>
      </c>
      <c r="Q27" s="4">
        <f>Sheet1!Q17</f>
        <v>60</v>
      </c>
      <c r="R27" s="4" t="str">
        <f>Sheet1!R17</f>
        <v>D</v>
      </c>
      <c r="S27" s="25"/>
    </row>
    <row r="28" spans="1:19" ht="15">
      <c r="A28" s="1" t="str">
        <f>Sheet1!A18</f>
        <v>23</v>
      </c>
      <c r="B28" s="1" t="str">
        <f>Sheet1!B18&amp;"/"&amp;Sheet1!C18</f>
        <v>2015/Ognjen</v>
      </c>
      <c r="C28" s="1" t="e">
        <f>Sheet1!D18&amp;" "&amp;Sheet1!#REF!</f>
        <v>#REF!</v>
      </c>
      <c r="D28" s="1">
        <f>Sheet1!F18</f>
        <v>4.3</v>
      </c>
      <c r="E28" s="1">
        <f>Sheet1!H18</f>
        <v>0</v>
      </c>
      <c r="F28" s="1">
        <f>Sheet1!E18</f>
        <v>0</v>
      </c>
      <c r="G28" s="1">
        <f>Sheet1!G18</f>
        <v>0</v>
      </c>
      <c r="H28" s="1"/>
      <c r="I28" s="4"/>
      <c r="J28" s="4"/>
      <c r="K28" s="4"/>
      <c r="L28" s="4"/>
      <c r="M28" s="4"/>
      <c r="N28" s="4">
        <f>Sheet1!L18</f>
        <v>0</v>
      </c>
      <c r="O28" s="4"/>
      <c r="P28" s="4">
        <f>Sheet1!P18</f>
        <v>0</v>
      </c>
      <c r="Q28" s="4">
        <f>Sheet1!Q18</f>
        <v>73.8</v>
      </c>
      <c r="R28" s="4" t="str">
        <f>Sheet1!R18</f>
        <v>C</v>
      </c>
      <c r="S28" s="25"/>
    </row>
    <row r="29" spans="1:19" ht="15">
      <c r="A29" s="1" t="str">
        <f>Sheet1!A19</f>
        <v>24</v>
      </c>
      <c r="B29" s="1" t="str">
        <f>Sheet1!B19&amp;"/"&amp;Sheet1!C19</f>
        <v>2015/Dimitrije</v>
      </c>
      <c r="C29" s="1" t="e">
        <f>Sheet1!D19&amp;" "&amp;Sheet1!#REF!</f>
        <v>#REF!</v>
      </c>
      <c r="D29" s="1">
        <f>Sheet1!F19</f>
        <v>3.75</v>
      </c>
      <c r="E29" s="1">
        <f>Sheet1!H19</f>
        <v>0</v>
      </c>
      <c r="F29" s="1">
        <f>Sheet1!E19</f>
        <v>0</v>
      </c>
      <c r="G29" s="1">
        <f>Sheet1!G19</f>
        <v>0</v>
      </c>
      <c r="H29" s="1"/>
      <c r="I29" s="4"/>
      <c r="J29" s="4"/>
      <c r="K29" s="4"/>
      <c r="L29" s="4"/>
      <c r="M29" s="4"/>
      <c r="N29" s="4">
        <f>Sheet1!L19</f>
        <v>0</v>
      </c>
      <c r="O29" s="4"/>
      <c r="P29" s="4">
        <f>Sheet1!P19</f>
        <v>0</v>
      </c>
      <c r="Q29" s="4">
        <f>Sheet1!Q19</f>
        <v>67.75</v>
      </c>
      <c r="R29" s="4" t="str">
        <f>Sheet1!R19</f>
        <v>D</v>
      </c>
      <c r="S29" s="25"/>
    </row>
    <row r="30" spans="1:19" ht="15">
      <c r="A30" s="1" t="str">
        <f>Sheet1!A20</f>
        <v>26</v>
      </c>
      <c r="B30" s="1" t="str">
        <f>Sheet1!B20&amp;"/"&amp;Sheet1!C20</f>
        <v>2015/Aleksa</v>
      </c>
      <c r="C30" s="1" t="e">
        <f>Sheet1!D20&amp;" "&amp;Sheet1!#REF!</f>
        <v>#REF!</v>
      </c>
      <c r="D30" s="1">
        <f>Sheet1!F20</f>
        <v>0.5</v>
      </c>
      <c r="E30" s="1">
        <f>Sheet1!H20</f>
        <v>0</v>
      </c>
      <c r="F30" s="1">
        <f>Sheet1!E20</f>
        <v>0</v>
      </c>
      <c r="G30" s="1">
        <f>Sheet1!G20</f>
        <v>0</v>
      </c>
      <c r="H30" s="1"/>
      <c r="I30" s="4"/>
      <c r="J30" s="4"/>
      <c r="K30" s="4"/>
      <c r="L30" s="4"/>
      <c r="M30" s="4"/>
      <c r="N30" s="4">
        <f>Sheet1!L20</f>
        <v>0</v>
      </c>
      <c r="O30" s="4"/>
      <c r="P30" s="4">
        <f>Sheet1!P20</f>
        <v>0</v>
      </c>
      <c r="Q30" s="4">
        <f>Sheet1!Q20</f>
        <v>75</v>
      </c>
      <c r="R30" s="4" t="str">
        <f>Sheet1!R20</f>
        <v>C</v>
      </c>
      <c r="S30" s="25"/>
    </row>
    <row r="31" spans="1:19" ht="15">
      <c r="A31" s="1" t="e">
        <f>Sheet1!#REF!</f>
        <v>#REF!</v>
      </c>
      <c r="B31" s="1" t="e">
        <f>Sheet1!#REF!&amp;"/"&amp;Sheet1!#REF!</f>
        <v>#REF!</v>
      </c>
      <c r="C31" s="1" t="e">
        <f>Sheet1!#REF!&amp;" "&amp;Sheet1!#REF!</f>
        <v>#REF!</v>
      </c>
      <c r="D31" s="1" t="e">
        <f>Sheet1!#REF!</f>
        <v>#REF!</v>
      </c>
      <c r="E31" s="1" t="e">
        <f>Sheet1!#REF!</f>
        <v>#REF!</v>
      </c>
      <c r="F31" s="1" t="e">
        <f>Sheet1!#REF!</f>
        <v>#REF!</v>
      </c>
      <c r="G31" s="1" t="e">
        <f>Sheet1!#REF!</f>
        <v>#REF!</v>
      </c>
      <c r="H31" s="1"/>
      <c r="I31" s="4"/>
      <c r="J31" s="4"/>
      <c r="K31" s="4"/>
      <c r="L31" s="4"/>
      <c r="M31" s="4"/>
      <c r="N31" s="4" t="e">
        <f>Sheet1!#REF!</f>
        <v>#REF!</v>
      </c>
      <c r="O31" s="4"/>
      <c r="P31" s="4" t="e">
        <f>Sheet1!#REF!</f>
        <v>#REF!</v>
      </c>
      <c r="Q31" s="4" t="e">
        <f>Sheet1!#REF!</f>
        <v>#REF!</v>
      </c>
      <c r="R31" s="4" t="e">
        <f>Sheet1!#REF!</f>
        <v>#REF!</v>
      </c>
      <c r="S31" s="25"/>
    </row>
    <row r="32" spans="1:19" ht="15">
      <c r="A32" s="1" t="str">
        <f>Sheet1!A21</f>
        <v>29</v>
      </c>
      <c r="B32" s="1" t="str">
        <f>Sheet1!B21&amp;"/"&amp;Sheet1!C21</f>
        <v>2015/Milica</v>
      </c>
      <c r="C32" s="1" t="e">
        <f>Sheet1!D21&amp;" "&amp;Sheet1!#REF!</f>
        <v>#REF!</v>
      </c>
      <c r="D32" s="1">
        <f>Sheet1!F21</f>
        <v>5.5</v>
      </c>
      <c r="E32" s="1">
        <f>Sheet1!H21</f>
        <v>0</v>
      </c>
      <c r="F32" s="1">
        <f>Sheet1!E21</f>
        <v>0</v>
      </c>
      <c r="G32" s="1">
        <f>Sheet1!G21</f>
        <v>0</v>
      </c>
      <c r="H32" s="1"/>
      <c r="I32" s="4"/>
      <c r="J32" s="4"/>
      <c r="K32" s="4"/>
      <c r="L32" s="4"/>
      <c r="M32" s="4"/>
      <c r="N32" s="4">
        <f>Sheet1!L21</f>
        <v>0</v>
      </c>
      <c r="O32" s="4"/>
      <c r="P32" s="4">
        <f>Sheet1!P21</f>
        <v>0</v>
      </c>
      <c r="Q32" s="4">
        <f>Sheet1!Q21</f>
        <v>81</v>
      </c>
      <c r="R32" s="4" t="str">
        <f>Sheet1!R21</f>
        <v>B</v>
      </c>
      <c r="S32" s="25"/>
    </row>
    <row r="33" spans="1:19" ht="15">
      <c r="A33" s="1" t="str">
        <f>Sheet1!A22</f>
        <v>30</v>
      </c>
      <c r="B33" s="1" t="str">
        <f>Sheet1!B22&amp;"/"&amp;Sheet1!C22</f>
        <v>2015/Milena</v>
      </c>
      <c r="C33" s="1" t="e">
        <f>Sheet1!D22&amp;" "&amp;Sheet1!#REF!</f>
        <v>#REF!</v>
      </c>
      <c r="D33" s="1">
        <f>Sheet1!F22</f>
        <v>2.75</v>
      </c>
      <c r="E33" s="1">
        <f>Sheet1!H22</f>
        <v>0</v>
      </c>
      <c r="F33" s="1">
        <f>Sheet1!E22</f>
        <v>0</v>
      </c>
      <c r="G33" s="1">
        <f>Sheet1!G22</f>
        <v>0</v>
      </c>
      <c r="H33" s="1"/>
      <c r="I33" s="4"/>
      <c r="J33" s="4"/>
      <c r="K33" s="4"/>
      <c r="L33" s="4"/>
      <c r="M33" s="4"/>
      <c r="N33" s="4">
        <f>Sheet1!L22</f>
        <v>0</v>
      </c>
      <c r="O33" s="4"/>
      <c r="P33" s="4">
        <f>Sheet1!P22</f>
        <v>0</v>
      </c>
      <c r="Q33" s="4">
        <f>Sheet1!Q22</f>
        <v>33.5</v>
      </c>
      <c r="R33" s="4" t="str">
        <f>Sheet1!R22</f>
        <v>F</v>
      </c>
      <c r="S33" s="25"/>
    </row>
    <row r="34" spans="1:19" ht="15">
      <c r="A34" s="1" t="e">
        <f>Sheet1!#REF!</f>
        <v>#REF!</v>
      </c>
      <c r="B34" s="1" t="e">
        <f>Sheet1!#REF!&amp;"/"&amp;Sheet1!#REF!</f>
        <v>#REF!</v>
      </c>
      <c r="C34" s="1" t="e">
        <f>Sheet1!#REF!&amp;" "&amp;Sheet1!#REF!</f>
        <v>#REF!</v>
      </c>
      <c r="D34" s="1" t="e">
        <f>Sheet1!#REF!</f>
        <v>#REF!</v>
      </c>
      <c r="E34" s="1" t="e">
        <f>Sheet1!#REF!</f>
        <v>#REF!</v>
      </c>
      <c r="F34" s="1" t="e">
        <f>Sheet1!#REF!</f>
        <v>#REF!</v>
      </c>
      <c r="G34" s="1" t="e">
        <f>Sheet1!#REF!</f>
        <v>#REF!</v>
      </c>
      <c r="H34" s="1"/>
      <c r="I34" s="4"/>
      <c r="J34" s="4"/>
      <c r="K34" s="4"/>
      <c r="L34" s="4"/>
      <c r="M34" s="4"/>
      <c r="N34" s="4" t="e">
        <f>Sheet1!#REF!</f>
        <v>#REF!</v>
      </c>
      <c r="O34" s="4"/>
      <c r="P34" s="4" t="e">
        <f>Sheet1!#REF!</f>
        <v>#REF!</v>
      </c>
      <c r="Q34" s="4" t="e">
        <f>Sheet1!#REF!</f>
        <v>#REF!</v>
      </c>
      <c r="R34" s="4" t="e">
        <f>Sheet1!#REF!</f>
        <v>#REF!</v>
      </c>
      <c r="S34" s="25"/>
    </row>
    <row r="35" spans="1:19" ht="15">
      <c r="A35" s="1" t="str">
        <f>Sheet1!A23</f>
        <v>32</v>
      </c>
      <c r="B35" s="1" t="str">
        <f>Sheet1!B23&amp;"/"&amp;Sheet1!C23</f>
        <v>2015/Luka</v>
      </c>
      <c r="C35" s="1" t="e">
        <f>Sheet1!D23&amp;" "&amp;Sheet1!#REF!</f>
        <v>#REF!</v>
      </c>
      <c r="D35" s="1">
        <f>Sheet1!F23</f>
        <v>4.5</v>
      </c>
      <c r="E35" s="1">
        <f>Sheet1!H23</f>
        <v>0</v>
      </c>
      <c r="F35" s="1">
        <f>Sheet1!E23</f>
        <v>0</v>
      </c>
      <c r="G35" s="1">
        <f>Sheet1!G23</f>
        <v>0</v>
      </c>
      <c r="H35" s="1"/>
      <c r="I35" s="4"/>
      <c r="J35" s="4"/>
      <c r="K35" s="4"/>
      <c r="L35" s="4"/>
      <c r="M35" s="4"/>
      <c r="N35" s="4">
        <f>Sheet1!L23</f>
        <v>0</v>
      </c>
      <c r="O35" s="4"/>
      <c r="P35" s="4">
        <f>Sheet1!P23</f>
        <v>0</v>
      </c>
      <c r="Q35" s="4">
        <f>Sheet1!Q23</f>
        <v>91.5</v>
      </c>
      <c r="R35" s="4" t="str">
        <f>Sheet1!R23</f>
        <v>A</v>
      </c>
      <c r="S35" s="25"/>
    </row>
    <row r="36" spans="1:19" ht="15">
      <c r="A36" s="1" t="str">
        <f>Sheet1!A24</f>
        <v>33</v>
      </c>
      <c r="B36" s="1" t="str">
        <f>Sheet1!B24&amp;"/"&amp;Sheet1!C24</f>
        <v>2015/Mirko</v>
      </c>
      <c r="C36" s="1" t="e">
        <f>Sheet1!D24&amp;" "&amp;Sheet1!#REF!</f>
        <v>#REF!</v>
      </c>
      <c r="D36" s="1">
        <f>Sheet1!F24</f>
        <v>5.25</v>
      </c>
      <c r="E36" s="1">
        <f>Sheet1!H24</f>
        <v>0</v>
      </c>
      <c r="F36" s="1">
        <f>Sheet1!E24</f>
        <v>0</v>
      </c>
      <c r="G36" s="1">
        <f>Sheet1!G24</f>
        <v>0</v>
      </c>
      <c r="H36" s="1"/>
      <c r="I36" s="4"/>
      <c r="J36" s="4"/>
      <c r="K36" s="4"/>
      <c r="L36" s="4"/>
      <c r="M36" s="4"/>
      <c r="N36" s="4">
        <f>Sheet1!L24</f>
        <v>0</v>
      </c>
      <c r="O36" s="4"/>
      <c r="P36" s="4">
        <f>Sheet1!P24</f>
        <v>0</v>
      </c>
      <c r="Q36" s="4">
        <f>Sheet1!Q24</f>
        <v>72.75</v>
      </c>
      <c r="R36" s="4" t="str">
        <f>Sheet1!R24</f>
        <v>C</v>
      </c>
      <c r="S36" s="25"/>
    </row>
    <row r="37" spans="1:19" ht="15">
      <c r="A37" s="1" t="str">
        <f>Sheet1!A25</f>
        <v>34</v>
      </c>
      <c r="B37" s="1" t="str">
        <f>Sheet1!B25&amp;"/"&amp;Sheet1!C25</f>
        <v>2015/Predrag</v>
      </c>
      <c r="C37" s="1" t="e">
        <f>Sheet1!D25&amp;" "&amp;Sheet1!#REF!</f>
        <v>#REF!</v>
      </c>
      <c r="D37" s="1">
        <f>Sheet1!F25</f>
        <v>1</v>
      </c>
      <c r="E37" s="1">
        <f>Sheet1!H25</f>
        <v>0</v>
      </c>
      <c r="F37" s="1">
        <f>Sheet1!E25</f>
        <v>0</v>
      </c>
      <c r="G37" s="1">
        <f>Sheet1!G25</f>
        <v>0</v>
      </c>
      <c r="H37" s="1"/>
      <c r="I37" s="4"/>
      <c r="J37" s="4"/>
      <c r="K37" s="4"/>
      <c r="L37" s="4"/>
      <c r="M37" s="4"/>
      <c r="N37" s="4">
        <f>Sheet1!L25</f>
        <v>0</v>
      </c>
      <c r="O37" s="4"/>
      <c r="P37" s="4">
        <f>Sheet1!P25</f>
        <v>0</v>
      </c>
      <c r="Q37" s="4">
        <f>Sheet1!Q25</f>
        <v>80</v>
      </c>
      <c r="R37" s="4" t="str">
        <f>Sheet1!R25</f>
        <v>B</v>
      </c>
      <c r="S37" s="25"/>
    </row>
    <row r="38" spans="1:19" ht="15">
      <c r="A38" s="1" t="str">
        <f>Sheet1!A26</f>
        <v>35</v>
      </c>
      <c r="B38" s="1" t="str">
        <f>Sheet1!B26&amp;"/"&amp;Sheet1!C26</f>
        <v>2015/Neško</v>
      </c>
      <c r="C38" s="1" t="e">
        <f>Sheet1!D26&amp;" "&amp;Sheet1!#REF!</f>
        <v>#REF!</v>
      </c>
      <c r="D38" s="1">
        <f>Sheet1!F26</f>
        <v>2</v>
      </c>
      <c r="E38" s="1">
        <f>Sheet1!H26</f>
        <v>0</v>
      </c>
      <c r="F38" s="1">
        <f>Sheet1!E26</f>
        <v>0</v>
      </c>
      <c r="G38" s="1">
        <f>Sheet1!G26</f>
        <v>0</v>
      </c>
      <c r="H38" s="1"/>
      <c r="I38" s="4"/>
      <c r="J38" s="4"/>
      <c r="K38" s="4"/>
      <c r="L38" s="4"/>
      <c r="M38" s="4"/>
      <c r="N38" s="4">
        <f>Sheet1!L26</f>
        <v>0</v>
      </c>
      <c r="O38" s="4"/>
      <c r="P38" s="4">
        <f>Sheet1!P26</f>
        <v>0</v>
      </c>
      <c r="Q38" s="4">
        <f>Sheet1!Q26</f>
        <v>90</v>
      </c>
      <c r="R38" s="4" t="str">
        <f>Sheet1!R26</f>
        <v>A</v>
      </c>
      <c r="S38" s="25"/>
    </row>
    <row r="39" spans="1:19" ht="15">
      <c r="A39" s="1" t="str">
        <f>Sheet1!A27</f>
        <v>37</v>
      </c>
      <c r="B39" s="1" t="str">
        <f>Sheet1!B27&amp;"/"&amp;Sheet1!C27</f>
        <v>2015/Miloš</v>
      </c>
      <c r="C39" s="1" t="e">
        <f>Sheet1!D27&amp;" "&amp;Sheet1!#REF!</f>
        <v>#REF!</v>
      </c>
      <c r="D39" s="1">
        <f>Sheet1!F27</f>
        <v>1.25</v>
      </c>
      <c r="E39" s="1">
        <f>Sheet1!H27</f>
        <v>0</v>
      </c>
      <c r="F39" s="1">
        <f>Sheet1!E27</f>
        <v>0</v>
      </c>
      <c r="G39" s="1">
        <f>Sheet1!G27</f>
        <v>0</v>
      </c>
      <c r="H39" s="1"/>
      <c r="I39" s="4"/>
      <c r="J39" s="4"/>
      <c r="K39" s="4"/>
      <c r="L39" s="4"/>
      <c r="M39" s="4"/>
      <c r="N39" s="4">
        <f>Sheet1!L27</f>
        <v>0</v>
      </c>
      <c r="O39" s="4"/>
      <c r="P39" s="4">
        <f>Sheet1!P27</f>
        <v>0</v>
      </c>
      <c r="Q39" s="4">
        <f>Sheet1!Q27</f>
        <v>61.75</v>
      </c>
      <c r="R39" s="4" t="str">
        <f>Sheet1!R27</f>
        <v>D</v>
      </c>
      <c r="S39" s="25"/>
    </row>
    <row r="40" spans="1:19" ht="15">
      <c r="A40" s="1" t="e">
        <f>Sheet1!#REF!</f>
        <v>#REF!</v>
      </c>
      <c r="B40" s="1" t="e">
        <f>Sheet1!#REF!&amp;"/"&amp;Sheet1!#REF!</f>
        <v>#REF!</v>
      </c>
      <c r="C40" s="1" t="e">
        <f>Sheet1!#REF!&amp;" "&amp;Sheet1!#REF!</f>
        <v>#REF!</v>
      </c>
      <c r="D40" s="1" t="e">
        <f>Sheet1!#REF!</f>
        <v>#REF!</v>
      </c>
      <c r="E40" s="1" t="e">
        <f>Sheet1!#REF!</f>
        <v>#REF!</v>
      </c>
      <c r="F40" s="1" t="e">
        <f>Sheet1!#REF!</f>
        <v>#REF!</v>
      </c>
      <c r="G40" s="1" t="e">
        <f>Sheet1!#REF!</f>
        <v>#REF!</v>
      </c>
      <c r="H40" s="1"/>
      <c r="I40" s="4"/>
      <c r="J40" s="4"/>
      <c r="K40" s="4"/>
      <c r="L40" s="4"/>
      <c r="M40" s="4"/>
      <c r="N40" s="4" t="e">
        <f>Sheet1!#REF!</f>
        <v>#REF!</v>
      </c>
      <c r="O40" s="4"/>
      <c r="P40" s="4" t="e">
        <f>Sheet1!#REF!</f>
        <v>#REF!</v>
      </c>
      <c r="Q40" s="4" t="e">
        <f>Sheet1!#REF!</f>
        <v>#REF!</v>
      </c>
      <c r="R40" s="4" t="e">
        <f>Sheet1!#REF!</f>
        <v>#REF!</v>
      </c>
      <c r="S40" s="25"/>
    </row>
    <row r="41" spans="1:19" ht="15">
      <c r="A41" s="1" t="e">
        <f>Sheet1!#REF!</f>
        <v>#REF!</v>
      </c>
      <c r="B41" s="1" t="e">
        <f>Sheet1!#REF!&amp;"/"&amp;Sheet1!#REF!</f>
        <v>#REF!</v>
      </c>
      <c r="C41" s="1" t="e">
        <f>Sheet1!#REF!&amp;" "&amp;Sheet1!#REF!</f>
        <v>#REF!</v>
      </c>
      <c r="D41" s="1" t="e">
        <f>Sheet1!#REF!</f>
        <v>#REF!</v>
      </c>
      <c r="E41" s="1" t="e">
        <f>Sheet1!#REF!</f>
        <v>#REF!</v>
      </c>
      <c r="F41" s="1" t="e">
        <f>Sheet1!#REF!</f>
        <v>#REF!</v>
      </c>
      <c r="G41" s="1" t="e">
        <f>Sheet1!#REF!</f>
        <v>#REF!</v>
      </c>
      <c r="H41" s="1"/>
      <c r="I41" s="4"/>
      <c r="J41" s="4"/>
      <c r="K41" s="4"/>
      <c r="L41" s="4"/>
      <c r="M41" s="4"/>
      <c r="N41" s="4" t="e">
        <f>Sheet1!#REF!</f>
        <v>#REF!</v>
      </c>
      <c r="O41" s="4"/>
      <c r="P41" s="4" t="e">
        <f>Sheet1!#REF!</f>
        <v>#REF!</v>
      </c>
      <c r="Q41" s="4" t="e">
        <f>Sheet1!#REF!</f>
        <v>#REF!</v>
      </c>
      <c r="R41" s="4" t="e">
        <f>Sheet1!#REF!</f>
        <v>#REF!</v>
      </c>
      <c r="S41" s="25"/>
    </row>
    <row r="42" spans="1:19" ht="15">
      <c r="A42" s="1" t="str">
        <f>Sheet1!A28</f>
        <v>43</v>
      </c>
      <c r="B42" s="1" t="str">
        <f>Sheet1!B28&amp;"/"&amp;Sheet1!C28</f>
        <v>2015/Tamara</v>
      </c>
      <c r="C42" s="1" t="e">
        <f>Sheet1!D28&amp;" "&amp;Sheet1!#REF!</f>
        <v>#REF!</v>
      </c>
      <c r="D42" s="1">
        <f>Sheet1!F28</f>
        <v>6</v>
      </c>
      <c r="E42" s="1">
        <f>Sheet1!H28</f>
        <v>0</v>
      </c>
      <c r="F42" s="1">
        <f>Sheet1!E28</f>
        <v>0</v>
      </c>
      <c r="G42" s="1">
        <f>Sheet1!G28</f>
        <v>0</v>
      </c>
      <c r="H42" s="1"/>
      <c r="I42" s="4"/>
      <c r="J42" s="4"/>
      <c r="K42" s="4"/>
      <c r="L42" s="4"/>
      <c r="M42" s="4"/>
      <c r="N42" s="4">
        <f>Sheet1!L28</f>
        <v>0</v>
      </c>
      <c r="O42" s="4"/>
      <c r="P42" s="4">
        <f>Sheet1!P28</f>
        <v>0</v>
      </c>
      <c r="Q42" s="4">
        <f>Sheet1!Q28</f>
        <v>97</v>
      </c>
      <c r="R42" s="4" t="str">
        <f>Sheet1!R28</f>
        <v>A</v>
      </c>
      <c r="S42" s="25"/>
    </row>
    <row r="43" spans="1:19" ht="15">
      <c r="A43" s="1" t="str">
        <f>Sheet1!A29</f>
        <v>44</v>
      </c>
      <c r="B43" s="1" t="str">
        <f>Sheet1!B29&amp;"/"&amp;Sheet1!C29</f>
        <v>2015/Filip</v>
      </c>
      <c r="C43" s="1" t="e">
        <f>Sheet1!D29&amp;" "&amp;Sheet1!#REF!</f>
        <v>#REF!</v>
      </c>
      <c r="D43" s="1">
        <f>Sheet1!F29</f>
        <v>6</v>
      </c>
      <c r="E43" s="1">
        <f>Sheet1!H29</f>
        <v>0</v>
      </c>
      <c r="F43" s="1">
        <f>Sheet1!E29</f>
        <v>0</v>
      </c>
      <c r="G43" s="1">
        <f>Sheet1!G29</f>
        <v>0</v>
      </c>
      <c r="H43" s="1"/>
      <c r="I43" s="4"/>
      <c r="J43" s="4"/>
      <c r="K43" s="4"/>
      <c r="L43" s="4"/>
      <c r="M43" s="4"/>
      <c r="N43" s="4">
        <f>Sheet1!L29</f>
        <v>0</v>
      </c>
      <c r="O43" s="4"/>
      <c r="P43" s="4">
        <f>Sheet1!P29</f>
        <v>0</v>
      </c>
      <c r="Q43" s="4">
        <f>Sheet1!Q29</f>
        <v>99</v>
      </c>
      <c r="R43" s="4" t="str">
        <f>Sheet1!R29</f>
        <v>A</v>
      </c>
      <c r="S43" s="25"/>
    </row>
    <row r="44" spans="1:19" ht="15">
      <c r="A44" s="1" t="str">
        <f>Sheet1!A30</f>
        <v>45</v>
      </c>
      <c r="B44" s="1" t="str">
        <f>Sheet1!B30&amp;"/"&amp;Sheet1!C30</f>
        <v>2015/Nikola</v>
      </c>
      <c r="C44" s="1" t="e">
        <f>Sheet1!D30&amp;" "&amp;Sheet1!#REF!</f>
        <v>#REF!</v>
      </c>
      <c r="D44" s="1">
        <f>Sheet1!F30</f>
        <v>5.5</v>
      </c>
      <c r="E44" s="1">
        <f>Sheet1!H30</f>
        <v>0</v>
      </c>
      <c r="F44" s="1">
        <f>Sheet1!E30</f>
        <v>0</v>
      </c>
      <c r="G44" s="1">
        <f>Sheet1!G30</f>
        <v>0</v>
      </c>
      <c r="H44" s="1"/>
      <c r="I44" s="4"/>
      <c r="J44" s="4"/>
      <c r="K44" s="4"/>
      <c r="L44" s="4"/>
      <c r="M44" s="4"/>
      <c r="N44" s="4">
        <f>Sheet1!L30</f>
        <v>0</v>
      </c>
      <c r="O44" s="4"/>
      <c r="P44" s="4">
        <f>Sheet1!P30</f>
        <v>0</v>
      </c>
      <c r="Q44" s="4">
        <f>Sheet1!Q30</f>
        <v>80</v>
      </c>
      <c r="R44" s="4" t="str">
        <f>Sheet1!R30</f>
        <v>B</v>
      </c>
      <c r="S44" s="25"/>
    </row>
    <row r="45" spans="1:19" ht="15">
      <c r="A45" s="1" t="str">
        <f>Sheet1!A32</f>
        <v>47</v>
      </c>
      <c r="B45" s="1" t="str">
        <f>Sheet1!B32&amp;"/"&amp;Sheet1!C32</f>
        <v>2015/Bogdan</v>
      </c>
      <c r="C45" s="1" t="e">
        <f>Sheet1!D32&amp;" "&amp;Sheet1!#REF!</f>
        <v>#REF!</v>
      </c>
      <c r="D45" s="1">
        <f>Sheet1!F32</f>
        <v>4</v>
      </c>
      <c r="E45" s="1">
        <f>Sheet1!H32</f>
        <v>0</v>
      </c>
      <c r="F45" s="1">
        <f>Sheet1!E32</f>
        <v>0</v>
      </c>
      <c r="G45" s="1">
        <f>Sheet1!G32</f>
        <v>0</v>
      </c>
      <c r="H45" s="1"/>
      <c r="I45" s="4"/>
      <c r="J45" s="4"/>
      <c r="K45" s="4"/>
      <c r="L45" s="4"/>
      <c r="M45" s="4"/>
      <c r="N45" s="4">
        <f>Sheet1!L32</f>
        <v>0</v>
      </c>
      <c r="O45" s="4"/>
      <c r="P45" s="4">
        <f>Sheet1!P32</f>
        <v>0</v>
      </c>
      <c r="Q45" s="4">
        <f>Sheet1!Q32</f>
        <v>50</v>
      </c>
      <c r="R45" s="4" t="str">
        <f>Sheet1!R32</f>
        <v>E</v>
      </c>
      <c r="S45" s="25"/>
    </row>
    <row r="46" spans="1:19" ht="15">
      <c r="A46" s="1" t="str">
        <f>Sheet1!A33</f>
        <v>48</v>
      </c>
      <c r="B46" s="1" t="str">
        <f>Sheet1!B33&amp;"/"&amp;Sheet1!C33</f>
        <v>2015/Milisav</v>
      </c>
      <c r="C46" s="1" t="e">
        <f>Sheet1!D33&amp;" "&amp;Sheet1!#REF!</f>
        <v>#REF!</v>
      </c>
      <c r="D46" s="1">
        <f>Sheet1!F33</f>
        <v>3</v>
      </c>
      <c r="E46" s="1">
        <f>Sheet1!H33</f>
        <v>0</v>
      </c>
      <c r="F46" s="1">
        <f>Sheet1!E33</f>
        <v>0</v>
      </c>
      <c r="G46" s="1">
        <f>Sheet1!G33</f>
        <v>0</v>
      </c>
      <c r="H46" s="1"/>
      <c r="I46" s="4"/>
      <c r="J46" s="4"/>
      <c r="K46" s="4"/>
      <c r="L46" s="4"/>
      <c r="M46" s="4"/>
      <c r="N46" s="4">
        <f>Sheet1!L33</f>
        <v>0</v>
      </c>
      <c r="O46" s="4"/>
      <c r="P46" s="4">
        <f>Sheet1!P33</f>
        <v>0</v>
      </c>
      <c r="Q46" s="4">
        <f>Sheet1!Q33</f>
        <v>50</v>
      </c>
      <c r="R46" s="4" t="str">
        <f>Sheet1!R33</f>
        <v>E</v>
      </c>
      <c r="S46" s="25"/>
    </row>
    <row r="47" spans="1:19" ht="15">
      <c r="A47" s="1" t="e">
        <f>Sheet1!#REF!</f>
        <v>#REF!</v>
      </c>
      <c r="B47" s="1" t="e">
        <f>Sheet1!#REF!&amp;"/"&amp;Sheet1!#REF!</f>
        <v>#REF!</v>
      </c>
      <c r="C47" s="1" t="e">
        <f>Sheet1!#REF!&amp;" "&amp;Sheet1!#REF!</f>
        <v>#REF!</v>
      </c>
      <c r="D47" s="1" t="e">
        <f>Sheet1!#REF!</f>
        <v>#REF!</v>
      </c>
      <c r="E47" s="1" t="e">
        <f>Sheet1!#REF!</f>
        <v>#REF!</v>
      </c>
      <c r="F47" s="1" t="e">
        <f>Sheet1!#REF!</f>
        <v>#REF!</v>
      </c>
      <c r="G47" s="1" t="e">
        <f>Sheet1!#REF!</f>
        <v>#REF!</v>
      </c>
      <c r="H47" s="1"/>
      <c r="I47" s="4"/>
      <c r="J47" s="4"/>
      <c r="K47" s="4"/>
      <c r="L47" s="4"/>
      <c r="M47" s="4"/>
      <c r="N47" s="4" t="e">
        <f>Sheet1!#REF!</f>
        <v>#REF!</v>
      </c>
      <c r="O47" s="4"/>
      <c r="P47" s="4" t="e">
        <f>Sheet1!#REF!</f>
        <v>#REF!</v>
      </c>
      <c r="Q47" s="4" t="e">
        <f>Sheet1!#REF!</f>
        <v>#REF!</v>
      </c>
      <c r="R47" s="4" t="e">
        <f>Sheet1!#REF!</f>
        <v>#REF!</v>
      </c>
      <c r="S47" s="25"/>
    </row>
    <row r="48" spans="1:19" ht="15">
      <c r="A48" s="1" t="str">
        <f>Sheet1!A34</f>
        <v>50</v>
      </c>
      <c r="B48" s="1" t="str">
        <f>Sheet1!B34&amp;"/"&amp;Sheet1!C34</f>
        <v>2015/Vuko</v>
      </c>
      <c r="C48" s="1" t="e">
        <f>Sheet1!D34&amp;" "&amp;Sheet1!#REF!</f>
        <v>#REF!</v>
      </c>
      <c r="D48" s="1">
        <f>Sheet1!F34</f>
        <v>0.75</v>
      </c>
      <c r="E48" s="1">
        <f>Sheet1!H34</f>
        <v>0</v>
      </c>
      <c r="F48" s="1">
        <f>Sheet1!E34</f>
        <v>0</v>
      </c>
      <c r="G48" s="1">
        <f>Sheet1!G34</f>
        <v>0</v>
      </c>
      <c r="H48" s="1"/>
      <c r="I48" s="4"/>
      <c r="J48" s="4"/>
      <c r="K48" s="4"/>
      <c r="L48" s="4"/>
      <c r="M48" s="4"/>
      <c r="N48" s="4">
        <f>Sheet1!L34</f>
        <v>0</v>
      </c>
      <c r="O48" s="4"/>
      <c r="P48" s="4">
        <f>Sheet1!P34</f>
        <v>0</v>
      </c>
      <c r="Q48" s="4">
        <f>Sheet1!Q34</f>
        <v>47.25</v>
      </c>
      <c r="R48" s="4" t="str">
        <f>Sheet1!R34</f>
        <v>F</v>
      </c>
      <c r="S48" s="25"/>
    </row>
    <row r="49" spans="1:19" ht="15">
      <c r="A49" s="1" t="str">
        <f>Sheet1!A35</f>
        <v>52</v>
      </c>
      <c r="B49" s="1" t="str">
        <f>Sheet1!B35&amp;"/"&amp;Sheet1!C35</f>
        <v>2015/Andrija</v>
      </c>
      <c r="C49" s="1" t="e">
        <f>Sheet1!D35&amp;" "&amp;Sheet1!#REF!</f>
        <v>#REF!</v>
      </c>
      <c r="D49" s="1">
        <f>Sheet1!F35</f>
        <v>5.75</v>
      </c>
      <c r="E49" s="1">
        <f>Sheet1!H35</f>
        <v>0</v>
      </c>
      <c r="F49" s="1">
        <f>Sheet1!E35</f>
        <v>0</v>
      </c>
      <c r="G49" s="1">
        <f>Sheet1!G35</f>
        <v>0</v>
      </c>
      <c r="H49" s="1"/>
      <c r="I49" s="4"/>
      <c r="J49" s="4"/>
      <c r="K49" s="4"/>
      <c r="L49" s="4"/>
      <c r="M49" s="4"/>
      <c r="N49" s="4">
        <f>Sheet1!L35</f>
        <v>0</v>
      </c>
      <c r="O49" s="4"/>
      <c r="P49" s="4">
        <f>Sheet1!P35</f>
        <v>0</v>
      </c>
      <c r="Q49" s="4">
        <f>Sheet1!Q35</f>
        <v>90.25</v>
      </c>
      <c r="R49" s="4" t="str">
        <f>Sheet1!R35</f>
        <v>A</v>
      </c>
      <c r="S49" s="25"/>
    </row>
    <row r="50" spans="1:19" ht="15">
      <c r="A50" s="1" t="str">
        <f>Sheet1!A36</f>
        <v>53</v>
      </c>
      <c r="B50" s="1" t="str">
        <f>Sheet1!B36&amp;"/"&amp;Sheet1!C36</f>
        <v>2015/Boško</v>
      </c>
      <c r="C50" s="1" t="e">
        <f>Sheet1!D36&amp;" "&amp;Sheet1!#REF!</f>
        <v>#REF!</v>
      </c>
      <c r="D50" s="1">
        <f>Sheet1!F36</f>
        <v>4.75</v>
      </c>
      <c r="E50" s="1">
        <f>Sheet1!H36</f>
        <v>0</v>
      </c>
      <c r="F50" s="1">
        <f>Sheet1!E36</f>
        <v>0</v>
      </c>
      <c r="G50" s="1">
        <f>Sheet1!G36</f>
        <v>0</v>
      </c>
      <c r="H50" s="1"/>
      <c r="I50" s="4"/>
      <c r="J50" s="4"/>
      <c r="K50" s="4"/>
      <c r="L50" s="4"/>
      <c r="M50" s="4"/>
      <c r="N50" s="4">
        <f>Sheet1!L36</f>
        <v>0</v>
      </c>
      <c r="O50" s="4"/>
      <c r="P50" s="4">
        <f>Sheet1!P36</f>
        <v>0</v>
      </c>
      <c r="Q50" s="4">
        <f>Sheet1!Q36</f>
        <v>73.25</v>
      </c>
      <c r="R50" s="4" t="str">
        <f>Sheet1!R36</f>
        <v>C</v>
      </c>
      <c r="S50" s="25"/>
    </row>
    <row r="51" spans="1:19" ht="15">
      <c r="A51" s="1" t="str">
        <f>Sheet1!A37</f>
        <v>54</v>
      </c>
      <c r="B51" s="1" t="str">
        <f>Sheet1!B37&amp;"/"&amp;Sheet1!C37</f>
        <v>2015/Andrija</v>
      </c>
      <c r="C51" s="1" t="e">
        <f>Sheet1!D37&amp;" "&amp;Sheet1!#REF!</f>
        <v>#REF!</v>
      </c>
      <c r="D51" s="1">
        <f>Sheet1!F37</f>
        <v>0</v>
      </c>
      <c r="E51" s="1">
        <f>Sheet1!H37</f>
        <v>0</v>
      </c>
      <c r="F51" s="1">
        <f>Sheet1!E37</f>
        <v>0</v>
      </c>
      <c r="G51" s="1">
        <f>Sheet1!G37</f>
        <v>0</v>
      </c>
      <c r="H51" s="1"/>
      <c r="I51" s="4"/>
      <c r="J51" s="4"/>
      <c r="K51" s="4"/>
      <c r="L51" s="4"/>
      <c r="M51" s="4"/>
      <c r="N51" s="4">
        <f>Sheet1!L37</f>
        <v>0</v>
      </c>
      <c r="O51" s="4"/>
      <c r="P51" s="4">
        <f>Sheet1!P37</f>
        <v>0</v>
      </c>
      <c r="Q51" s="4">
        <f>Sheet1!Q37</f>
        <v>21.5</v>
      </c>
      <c r="R51" s="4" t="str">
        <f>Sheet1!R37</f>
        <v>F</v>
      </c>
      <c r="S51" s="25"/>
    </row>
    <row r="52" spans="1:19" ht="15">
      <c r="A52" s="1" t="str">
        <f>Sheet1!A38</f>
        <v>55</v>
      </c>
      <c r="B52" s="1" t="str">
        <f>Sheet1!B38&amp;"/"&amp;Sheet1!C38</f>
        <v>2015/Andrija</v>
      </c>
      <c r="C52" s="1" t="e">
        <f>Sheet1!D38&amp;" "&amp;Sheet1!#REF!</f>
        <v>#REF!</v>
      </c>
      <c r="D52" s="1">
        <f>Sheet1!F38</f>
        <v>6</v>
      </c>
      <c r="E52" s="1">
        <f>Sheet1!H38</f>
        <v>0</v>
      </c>
      <c r="F52" s="1">
        <f>Sheet1!E38</f>
        <v>0</v>
      </c>
      <c r="G52" s="1">
        <f>Sheet1!G38</f>
        <v>0</v>
      </c>
      <c r="H52" s="1"/>
      <c r="I52" s="4"/>
      <c r="J52" s="4"/>
      <c r="K52" s="4"/>
      <c r="L52" s="4"/>
      <c r="M52" s="4"/>
      <c r="N52" s="4">
        <f>Sheet1!L38</f>
        <v>0</v>
      </c>
      <c r="O52" s="4"/>
      <c r="P52" s="4">
        <f>Sheet1!P38</f>
        <v>0</v>
      </c>
      <c r="Q52" s="4">
        <f>Sheet1!Q38</f>
        <v>80</v>
      </c>
      <c r="R52" s="4" t="str">
        <f>Sheet1!R38</f>
        <v>B</v>
      </c>
      <c r="S52" s="25"/>
    </row>
    <row r="53" spans="1:19" ht="15">
      <c r="A53" s="1" t="str">
        <f>Sheet1!A39</f>
        <v>58</v>
      </c>
      <c r="B53" s="1" t="str">
        <f>Sheet1!B39&amp;"/"&amp;Sheet1!C39</f>
        <v>2015/Svetozar</v>
      </c>
      <c r="C53" s="1" t="e">
        <f>Sheet1!D39&amp;" "&amp;Sheet1!#REF!</f>
        <v>#REF!</v>
      </c>
      <c r="D53" s="1">
        <f>Sheet1!F39</f>
        <v>6</v>
      </c>
      <c r="E53" s="1">
        <f>Sheet1!H39</f>
        <v>0</v>
      </c>
      <c r="F53" s="1">
        <f>Sheet1!E39</f>
        <v>0</v>
      </c>
      <c r="G53" s="1">
        <f>Sheet1!G39</f>
        <v>0</v>
      </c>
      <c r="H53" s="1"/>
      <c r="I53" s="4"/>
      <c r="J53" s="4"/>
      <c r="K53" s="4"/>
      <c r="L53" s="4"/>
      <c r="M53" s="4"/>
      <c r="N53" s="4">
        <f>Sheet1!L39</f>
        <v>0</v>
      </c>
      <c r="O53" s="4"/>
      <c r="P53" s="4">
        <f>Sheet1!P39</f>
        <v>0</v>
      </c>
      <c r="Q53" s="4">
        <f>Sheet1!Q39</f>
        <v>80</v>
      </c>
      <c r="R53" s="4" t="str">
        <f>Sheet1!R39</f>
        <v>B</v>
      </c>
      <c r="S53" s="25"/>
    </row>
    <row r="54" spans="1:19" ht="15">
      <c r="A54" s="1" t="str">
        <f>Sheet1!A41</f>
        <v>60</v>
      </c>
      <c r="B54" s="1" t="str">
        <f>Sheet1!B41&amp;"/"&amp;Sheet1!C41</f>
        <v>2015/Đurđina</v>
      </c>
      <c r="C54" s="1" t="e">
        <f>Sheet1!D41&amp;" "&amp;Sheet1!#REF!</f>
        <v>#REF!</v>
      </c>
      <c r="D54" s="1">
        <f>Sheet1!F41</f>
        <v>6</v>
      </c>
      <c r="E54" s="1">
        <f>Sheet1!H41</f>
        <v>0</v>
      </c>
      <c r="F54" s="1">
        <f>Sheet1!E41</f>
        <v>0</v>
      </c>
      <c r="G54" s="1">
        <f>Sheet1!G41</f>
        <v>0</v>
      </c>
      <c r="H54" s="1"/>
      <c r="I54" s="4"/>
      <c r="J54" s="4"/>
      <c r="K54" s="4"/>
      <c r="L54" s="4"/>
      <c r="M54" s="4"/>
      <c r="N54" s="4">
        <f>Sheet1!L41</f>
        <v>0</v>
      </c>
      <c r="O54" s="4"/>
      <c r="P54" s="4">
        <f>Sheet1!P41</f>
        <v>0</v>
      </c>
      <c r="Q54" s="4">
        <f>Sheet1!Q41</f>
        <v>71.5</v>
      </c>
      <c r="R54" s="4" t="str">
        <f>Sheet1!R41</f>
        <v>C</v>
      </c>
      <c r="S54" s="25"/>
    </row>
    <row r="55" spans="1:19" ht="15">
      <c r="A55" s="1" t="str">
        <f>Sheet1!A42</f>
        <v>61</v>
      </c>
      <c r="B55" s="1" t="str">
        <f>Sheet1!B42&amp;"/"&amp;Sheet1!C42</f>
        <v>2015/Katarina</v>
      </c>
      <c r="C55" s="1" t="e">
        <f>Sheet1!D42&amp;" "&amp;Sheet1!#REF!</f>
        <v>#REF!</v>
      </c>
      <c r="D55" s="1">
        <f>Sheet1!F42</f>
        <v>6</v>
      </c>
      <c r="E55" s="1">
        <f>Sheet1!H42</f>
        <v>0</v>
      </c>
      <c r="F55" s="1">
        <f>Sheet1!E42</f>
        <v>0</v>
      </c>
      <c r="G55" s="1">
        <f>Sheet1!G42</f>
        <v>0</v>
      </c>
      <c r="H55" s="1"/>
      <c r="I55" s="4"/>
      <c r="J55" s="4"/>
      <c r="K55" s="4"/>
      <c r="L55" s="4"/>
      <c r="M55" s="4"/>
      <c r="N55" s="4">
        <f>Sheet1!L42</f>
        <v>0</v>
      </c>
      <c r="O55" s="4"/>
      <c r="P55" s="4">
        <f>Sheet1!P42</f>
        <v>0</v>
      </c>
      <c r="Q55" s="4">
        <f>Sheet1!Q42</f>
        <v>90</v>
      </c>
      <c r="R55" s="4" t="str">
        <f>Sheet1!R42</f>
        <v>A</v>
      </c>
      <c r="S55" s="25"/>
    </row>
    <row r="56" spans="1:19" ht="15">
      <c r="A56" s="1" t="str">
        <f>Sheet1!A43</f>
        <v>62</v>
      </c>
      <c r="B56" s="1" t="str">
        <f>Sheet1!B43&amp;"/"&amp;Sheet1!C43</f>
        <v>2015/Milica</v>
      </c>
      <c r="C56" s="1" t="e">
        <f>Sheet1!D43&amp;" "&amp;Sheet1!#REF!</f>
        <v>#REF!</v>
      </c>
      <c r="D56" s="1">
        <f>Sheet1!F43</f>
        <v>5.5</v>
      </c>
      <c r="E56" s="1">
        <f>Sheet1!H43</f>
        <v>0</v>
      </c>
      <c r="F56" s="1">
        <f>Sheet1!E43</f>
        <v>0</v>
      </c>
      <c r="G56" s="1">
        <f>Sheet1!G43</f>
        <v>0</v>
      </c>
      <c r="H56" s="1"/>
      <c r="I56" s="4"/>
      <c r="J56" s="4"/>
      <c r="K56" s="4"/>
      <c r="L56" s="4"/>
      <c r="M56" s="4"/>
      <c r="N56" s="4">
        <f>Sheet1!L43</f>
        <v>0</v>
      </c>
      <c r="O56" s="4"/>
      <c r="P56" s="4">
        <f>Sheet1!P43</f>
        <v>0</v>
      </c>
      <c r="Q56" s="4">
        <f>Sheet1!Q43</f>
        <v>54.5</v>
      </c>
      <c r="R56" s="4" t="str">
        <f>Sheet1!R43</f>
        <v>E</v>
      </c>
      <c r="S56" s="25"/>
    </row>
    <row r="57" spans="1:19" ht="15">
      <c r="A57" s="1" t="str">
        <f>Sheet1!A44</f>
        <v>63</v>
      </c>
      <c r="B57" s="1" t="str">
        <f>Sheet1!B44&amp;"/"&amp;Sheet1!C44</f>
        <v>2015/Milovan</v>
      </c>
      <c r="C57" s="1" t="e">
        <f>Sheet1!D44&amp;" "&amp;Sheet1!#REF!</f>
        <v>#REF!</v>
      </c>
      <c r="D57" s="1">
        <f>Sheet1!F44</f>
        <v>0</v>
      </c>
      <c r="E57" s="1">
        <f>Sheet1!H44</f>
        <v>0</v>
      </c>
      <c r="F57" s="1">
        <f>Sheet1!E44</f>
        <v>0</v>
      </c>
      <c r="G57" s="1">
        <f>Sheet1!G44</f>
        <v>0</v>
      </c>
      <c r="H57" s="1"/>
      <c r="I57" s="4"/>
      <c r="J57" s="4"/>
      <c r="K57" s="4"/>
      <c r="L57" s="4"/>
      <c r="M57" s="4"/>
      <c r="N57" s="4">
        <f>Sheet1!L44</f>
        <v>0</v>
      </c>
      <c r="O57" s="4"/>
      <c r="P57" s="4">
        <f>Sheet1!P44</f>
        <v>0</v>
      </c>
      <c r="Q57" s="4">
        <f>Sheet1!Q44</f>
        <v>67.5</v>
      </c>
      <c r="R57" s="4" t="str">
        <f>Sheet1!R44</f>
        <v>D</v>
      </c>
      <c r="S57" s="25"/>
    </row>
    <row r="58" spans="1:19" ht="15">
      <c r="A58" s="1" t="str">
        <f>Sheet1!A45</f>
        <v>64</v>
      </c>
      <c r="B58" s="1" t="str">
        <f>Sheet1!B45&amp;"/"&amp;Sheet1!C45</f>
        <v>2015/Bogdana</v>
      </c>
      <c r="C58" s="1" t="e">
        <f>Sheet1!D45&amp;" "&amp;Sheet1!#REF!</f>
        <v>#REF!</v>
      </c>
      <c r="D58" s="1">
        <f>Sheet1!F45</f>
        <v>5.75</v>
      </c>
      <c r="E58" s="1">
        <f>Sheet1!H45</f>
        <v>0</v>
      </c>
      <c r="F58" s="1">
        <f>Sheet1!E45</f>
        <v>0</v>
      </c>
      <c r="G58" s="1">
        <f>Sheet1!G45</f>
        <v>0</v>
      </c>
      <c r="H58" s="1"/>
      <c r="I58" s="4"/>
      <c r="J58" s="4"/>
      <c r="K58" s="4"/>
      <c r="L58" s="4"/>
      <c r="M58" s="4"/>
      <c r="N58" s="4">
        <f>Sheet1!L45</f>
        <v>0</v>
      </c>
      <c r="O58" s="4"/>
      <c r="P58" s="4">
        <f>Sheet1!P45</f>
        <v>0</v>
      </c>
      <c r="Q58" s="4">
        <f>Sheet1!Q45</f>
        <v>84.75</v>
      </c>
      <c r="R58" s="4" t="str">
        <f>Sheet1!R45</f>
        <v>B</v>
      </c>
      <c r="S58" s="25"/>
    </row>
    <row r="59" spans="1:19" ht="15">
      <c r="A59" s="1" t="str">
        <f>Sheet1!A46</f>
        <v>65</v>
      </c>
      <c r="B59" s="1" t="str">
        <f>Sheet1!B46&amp;"/"&amp;Sheet1!C46</f>
        <v>2015/Saša</v>
      </c>
      <c r="C59" s="1" t="e">
        <f>Sheet1!D46&amp;" "&amp;Sheet1!#REF!</f>
        <v>#REF!</v>
      </c>
      <c r="D59" s="1">
        <f>Sheet1!F46</f>
        <v>0</v>
      </c>
      <c r="E59" s="1">
        <f>Sheet1!H46</f>
        <v>0</v>
      </c>
      <c r="F59" s="1">
        <f>Sheet1!E46</f>
        <v>0</v>
      </c>
      <c r="G59" s="1">
        <f>Sheet1!G46</f>
        <v>0</v>
      </c>
      <c r="H59" s="1"/>
      <c r="I59" s="4"/>
      <c r="J59" s="4"/>
      <c r="K59" s="4"/>
      <c r="L59" s="4"/>
      <c r="M59" s="4"/>
      <c r="N59" s="4">
        <f>Sheet1!L46</f>
        <v>0</v>
      </c>
      <c r="O59" s="4"/>
      <c r="P59" s="4">
        <f>Sheet1!P46</f>
        <v>0</v>
      </c>
      <c r="Q59" s="4">
        <f>Sheet1!Q46</f>
        <v>83.5</v>
      </c>
      <c r="R59" s="4" t="str">
        <f>Sheet1!R46</f>
        <v>B</v>
      </c>
      <c r="S59" s="25"/>
    </row>
    <row r="60" spans="1:19" ht="15">
      <c r="A60" s="1" t="e">
        <f>Sheet1!#REF!</f>
        <v>#REF!</v>
      </c>
      <c r="B60" s="1" t="e">
        <f>Sheet1!#REF!&amp;"/"&amp;Sheet1!#REF!</f>
        <v>#REF!</v>
      </c>
      <c r="C60" s="1" t="e">
        <f>Sheet1!#REF!&amp;" "&amp;Sheet1!#REF!</f>
        <v>#REF!</v>
      </c>
      <c r="D60" s="1" t="e">
        <f>Sheet1!#REF!</f>
        <v>#REF!</v>
      </c>
      <c r="E60" s="1" t="e">
        <f>Sheet1!#REF!</f>
        <v>#REF!</v>
      </c>
      <c r="F60" s="1" t="e">
        <f>Sheet1!#REF!</f>
        <v>#REF!</v>
      </c>
      <c r="G60" s="1" t="e">
        <f>Sheet1!#REF!</f>
        <v>#REF!</v>
      </c>
      <c r="H60" s="1"/>
      <c r="I60" s="4"/>
      <c r="J60" s="4"/>
      <c r="K60" s="4"/>
      <c r="L60" s="4"/>
      <c r="M60" s="4"/>
      <c r="N60" s="4" t="e">
        <f>Sheet1!#REF!</f>
        <v>#REF!</v>
      </c>
      <c r="O60" s="4"/>
      <c r="P60" s="4" t="e">
        <f>Sheet1!#REF!</f>
        <v>#REF!</v>
      </c>
      <c r="Q60" s="4" t="e">
        <f>Sheet1!#REF!</f>
        <v>#REF!</v>
      </c>
      <c r="R60" s="4" t="e">
        <f>Sheet1!#REF!</f>
        <v>#REF!</v>
      </c>
      <c r="S60" s="25"/>
    </row>
    <row r="61" spans="1:19" ht="15">
      <c r="A61" s="1" t="e">
        <f>Sheet1!#REF!</f>
        <v>#REF!</v>
      </c>
      <c r="B61" s="1" t="e">
        <f>Sheet1!#REF!&amp;"/"&amp;Sheet1!#REF!</f>
        <v>#REF!</v>
      </c>
      <c r="C61" s="1" t="e">
        <f>Sheet1!#REF!&amp;" "&amp;Sheet1!#REF!</f>
        <v>#REF!</v>
      </c>
      <c r="D61" s="1" t="e">
        <f>Sheet1!#REF!</f>
        <v>#REF!</v>
      </c>
      <c r="E61" s="1" t="e">
        <f>Sheet1!#REF!</f>
        <v>#REF!</v>
      </c>
      <c r="F61" s="1" t="e">
        <f>Sheet1!#REF!</f>
        <v>#REF!</v>
      </c>
      <c r="G61" s="1" t="e">
        <f>Sheet1!#REF!</f>
        <v>#REF!</v>
      </c>
      <c r="H61" s="1"/>
      <c r="I61" s="4"/>
      <c r="J61" s="4"/>
      <c r="K61" s="4"/>
      <c r="L61" s="4"/>
      <c r="M61" s="4"/>
      <c r="N61" s="4" t="e">
        <f>Sheet1!#REF!</f>
        <v>#REF!</v>
      </c>
      <c r="O61" s="4"/>
      <c r="P61" s="4" t="e">
        <f>Sheet1!#REF!</f>
        <v>#REF!</v>
      </c>
      <c r="Q61" s="4" t="e">
        <f>Sheet1!#REF!</f>
        <v>#REF!</v>
      </c>
      <c r="R61" s="4" t="e">
        <f>Sheet1!#REF!</f>
        <v>#REF!</v>
      </c>
      <c r="S61" s="25"/>
    </row>
    <row r="62" spans="1:19" ht="15">
      <c r="A62" s="1" t="str">
        <f>Sheet1!A47</f>
        <v>69</v>
      </c>
      <c r="B62" s="1" t="str">
        <f>Sheet1!B47&amp;"/"&amp;Sheet1!C47</f>
        <v>2015/Marina</v>
      </c>
      <c r="C62" s="1" t="e">
        <f>Sheet1!D47&amp;" "&amp;Sheet1!#REF!</f>
        <v>#REF!</v>
      </c>
      <c r="D62" s="1">
        <f>Sheet1!F47</f>
        <v>5.5</v>
      </c>
      <c r="E62" s="1">
        <f>Sheet1!H47</f>
        <v>0</v>
      </c>
      <c r="F62" s="1">
        <f>Sheet1!E47</f>
        <v>0</v>
      </c>
      <c r="G62" s="1">
        <f>Sheet1!G47</f>
        <v>0</v>
      </c>
      <c r="H62" s="1"/>
      <c r="I62" s="4"/>
      <c r="J62" s="4"/>
      <c r="K62" s="4"/>
      <c r="L62" s="4"/>
      <c r="M62" s="4"/>
      <c r="N62" s="4">
        <f>Sheet1!L47</f>
        <v>0</v>
      </c>
      <c r="O62" s="4"/>
      <c r="P62" s="4">
        <f>Sheet1!P47</f>
        <v>0</v>
      </c>
      <c r="Q62" s="4">
        <f>Sheet1!Q47</f>
        <v>24</v>
      </c>
      <c r="R62" s="4" t="str">
        <f>Sheet1!R47</f>
        <v>F</v>
      </c>
      <c r="S62" s="25"/>
    </row>
    <row r="63" spans="1:19" ht="15">
      <c r="A63" s="1" t="e">
        <f>Sheet1!#REF!</f>
        <v>#REF!</v>
      </c>
      <c r="B63" s="1" t="e">
        <f>Sheet1!#REF!&amp;"/"&amp;Sheet1!#REF!</f>
        <v>#REF!</v>
      </c>
      <c r="C63" s="1" t="e">
        <f>Sheet1!#REF!&amp;" "&amp;Sheet1!#REF!</f>
        <v>#REF!</v>
      </c>
      <c r="D63" s="1" t="e">
        <f>Sheet1!#REF!</f>
        <v>#REF!</v>
      </c>
      <c r="E63" s="1" t="e">
        <f>Sheet1!#REF!</f>
        <v>#REF!</v>
      </c>
      <c r="F63" s="1" t="e">
        <f>Sheet1!#REF!</f>
        <v>#REF!</v>
      </c>
      <c r="G63" s="1" t="e">
        <f>Sheet1!#REF!</f>
        <v>#REF!</v>
      </c>
      <c r="H63" s="1"/>
      <c r="I63" s="4"/>
      <c r="J63" s="4"/>
      <c r="K63" s="4"/>
      <c r="L63" s="4"/>
      <c r="M63" s="4"/>
      <c r="N63" s="4" t="e">
        <f>Sheet1!#REF!</f>
        <v>#REF!</v>
      </c>
      <c r="O63" s="4"/>
      <c r="P63" s="4" t="e">
        <f>Sheet1!#REF!</f>
        <v>#REF!</v>
      </c>
      <c r="Q63" s="4" t="e">
        <f>Sheet1!#REF!</f>
        <v>#REF!</v>
      </c>
      <c r="R63" s="4" t="e">
        <f>Sheet1!#REF!</f>
        <v>#REF!</v>
      </c>
      <c r="S63" s="25"/>
    </row>
    <row r="64" spans="1:19" ht="15">
      <c r="A64" s="1" t="str">
        <f>Sheet1!A48</f>
        <v>71</v>
      </c>
      <c r="B64" s="1" t="str">
        <f>Sheet1!B48&amp;"/"&amp;Sheet1!C48</f>
        <v>2015/Irena</v>
      </c>
      <c r="C64" s="1" t="e">
        <f>Sheet1!D48&amp;" "&amp;Sheet1!#REF!</f>
        <v>#REF!</v>
      </c>
      <c r="D64" s="1">
        <f>Sheet1!F48</f>
        <v>6</v>
      </c>
      <c r="E64" s="1">
        <f>Sheet1!H48</f>
        <v>0</v>
      </c>
      <c r="F64" s="1">
        <f>Sheet1!E48</f>
        <v>0</v>
      </c>
      <c r="G64" s="1">
        <f>Sheet1!G48</f>
        <v>0</v>
      </c>
      <c r="H64" s="1"/>
      <c r="I64" s="4"/>
      <c r="J64" s="4"/>
      <c r="K64" s="4"/>
      <c r="L64" s="4"/>
      <c r="M64" s="4"/>
      <c r="N64" s="4">
        <f>Sheet1!L48</f>
        <v>0</v>
      </c>
      <c r="O64" s="4"/>
      <c r="P64" s="4">
        <f>Sheet1!P48</f>
        <v>0</v>
      </c>
      <c r="Q64" s="4">
        <f>Sheet1!Q48</f>
        <v>90</v>
      </c>
      <c r="R64" s="4" t="str">
        <f>Sheet1!R48</f>
        <v>A</v>
      </c>
      <c r="S64" s="25"/>
    </row>
    <row r="65" spans="1:19" ht="15">
      <c r="A65" s="1" t="e">
        <f>Sheet1!#REF!</f>
        <v>#REF!</v>
      </c>
      <c r="B65" s="1" t="e">
        <f>Sheet1!#REF!&amp;"/"&amp;Sheet1!#REF!</f>
        <v>#REF!</v>
      </c>
      <c r="C65" s="1" t="e">
        <f>Sheet1!#REF!&amp;" "&amp;Sheet1!#REF!</f>
        <v>#REF!</v>
      </c>
      <c r="D65" s="1" t="e">
        <f>Sheet1!#REF!</f>
        <v>#REF!</v>
      </c>
      <c r="E65" s="1" t="e">
        <f>Sheet1!#REF!</f>
        <v>#REF!</v>
      </c>
      <c r="F65" s="1" t="e">
        <f>Sheet1!#REF!</f>
        <v>#REF!</v>
      </c>
      <c r="G65" s="1" t="e">
        <f>Sheet1!#REF!</f>
        <v>#REF!</v>
      </c>
      <c r="H65" s="1"/>
      <c r="I65" s="4"/>
      <c r="J65" s="4"/>
      <c r="K65" s="4"/>
      <c r="L65" s="4"/>
      <c r="M65" s="4"/>
      <c r="N65" s="4" t="e">
        <f>Sheet1!#REF!</f>
        <v>#REF!</v>
      </c>
      <c r="O65" s="4"/>
      <c r="P65" s="4" t="e">
        <f>Sheet1!#REF!</f>
        <v>#REF!</v>
      </c>
      <c r="Q65" s="4" t="e">
        <f>Sheet1!#REF!</f>
        <v>#REF!</v>
      </c>
      <c r="R65" s="4" t="e">
        <f>Sheet1!#REF!</f>
        <v>#REF!</v>
      </c>
      <c r="S65" s="25"/>
    </row>
    <row r="66" spans="1:19" ht="15">
      <c r="A66" s="1" t="str">
        <f>Sheet1!A49</f>
        <v>75</v>
      </c>
      <c r="B66" s="1" t="str">
        <f>Sheet1!B49&amp;"/"&amp;Sheet1!C49</f>
        <v>2015/Ljubomir</v>
      </c>
      <c r="C66" s="1" t="e">
        <f>Sheet1!D49&amp;" "&amp;Sheet1!#REF!</f>
        <v>#REF!</v>
      </c>
      <c r="D66" s="1">
        <f>Sheet1!F49</f>
        <v>0</v>
      </c>
      <c r="E66" s="1">
        <f>Sheet1!H49</f>
        <v>0</v>
      </c>
      <c r="F66" s="1">
        <f>Sheet1!E49</f>
        <v>0</v>
      </c>
      <c r="G66" s="1">
        <f>Sheet1!G49</f>
        <v>0</v>
      </c>
      <c r="H66" s="1"/>
      <c r="I66" s="4"/>
      <c r="J66" s="4"/>
      <c r="K66" s="4"/>
      <c r="L66" s="4"/>
      <c r="M66" s="4"/>
      <c r="N66" s="4">
        <f>Sheet1!L49</f>
        <v>0</v>
      </c>
      <c r="O66" s="4"/>
      <c r="P66" s="4">
        <f>Sheet1!P49</f>
        <v>0</v>
      </c>
      <c r="Q66" s="4">
        <f>Sheet1!Q49</f>
        <v>40.5</v>
      </c>
      <c r="R66" s="4" t="str">
        <f>Sheet1!R49</f>
        <v>F</v>
      </c>
      <c r="S66" s="25"/>
    </row>
    <row r="67" spans="1:19" ht="15">
      <c r="A67" s="1" t="str">
        <f>Sheet1!A50</f>
        <v>77</v>
      </c>
      <c r="B67" s="1" t="str">
        <f>Sheet1!B50&amp;"/"&amp;Sheet1!C50</f>
        <v>2015/Luka</v>
      </c>
      <c r="C67" s="1" t="e">
        <f>Sheet1!D50&amp;" "&amp;Sheet1!#REF!</f>
        <v>#REF!</v>
      </c>
      <c r="D67" s="1">
        <f>Sheet1!F50</f>
        <v>0</v>
      </c>
      <c r="E67" s="1">
        <f>Sheet1!H50</f>
        <v>0</v>
      </c>
      <c r="F67" s="1">
        <f>Sheet1!E50</f>
        <v>0</v>
      </c>
      <c r="G67" s="1">
        <f>Sheet1!G50</f>
        <v>0</v>
      </c>
      <c r="H67" s="1"/>
      <c r="I67" s="4"/>
      <c r="J67" s="4"/>
      <c r="K67" s="4"/>
      <c r="L67" s="4"/>
      <c r="M67" s="4"/>
      <c r="N67" s="4">
        <f>Sheet1!L50</f>
        <v>0</v>
      </c>
      <c r="O67" s="4"/>
      <c r="P67" s="4">
        <f>Sheet1!P50</f>
        <v>0</v>
      </c>
      <c r="Q67" s="4">
        <f>Sheet1!Q50</f>
        <v>67.5</v>
      </c>
      <c r="R67" s="4" t="str">
        <f>Sheet1!R50</f>
        <v>D</v>
      </c>
      <c r="S67" s="25"/>
    </row>
    <row r="68" spans="1:19" ht="15">
      <c r="A68" s="1" t="str">
        <f>Sheet1!A51</f>
        <v>81</v>
      </c>
      <c r="B68" s="1" t="str">
        <f>Sheet1!B51&amp;"/"&amp;Sheet1!C51</f>
        <v>2015/Anastasija</v>
      </c>
      <c r="C68" s="1" t="e">
        <f>Sheet1!D51&amp;" "&amp;Sheet1!#REF!</f>
        <v>#REF!</v>
      </c>
      <c r="D68" s="1">
        <f>Sheet1!F51</f>
        <v>6</v>
      </c>
      <c r="E68" s="1">
        <f>Sheet1!H51</f>
        <v>0</v>
      </c>
      <c r="F68" s="1">
        <f>Sheet1!E51</f>
        <v>0</v>
      </c>
      <c r="G68" s="1">
        <f>Sheet1!G51</f>
        <v>0</v>
      </c>
      <c r="H68" s="1"/>
      <c r="I68" s="4"/>
      <c r="J68" s="4"/>
      <c r="K68" s="4"/>
      <c r="L68" s="4"/>
      <c r="M68" s="4"/>
      <c r="N68" s="4">
        <f>Sheet1!L51</f>
        <v>0</v>
      </c>
      <c r="O68" s="4"/>
      <c r="P68" s="4">
        <f>Sheet1!P51</f>
        <v>0</v>
      </c>
      <c r="Q68" s="4">
        <f>Sheet1!Q51</f>
        <v>93</v>
      </c>
      <c r="R68" s="4" t="str">
        <f>Sheet1!R51</f>
        <v>A</v>
      </c>
      <c r="S68" s="25"/>
    </row>
    <row r="69" spans="1:19" ht="15">
      <c r="A69" s="1" t="str">
        <f>Sheet1!A52</f>
        <v>84</v>
      </c>
      <c r="B69" s="1" t="str">
        <f>Sheet1!B52&amp;"/"&amp;Sheet1!C52</f>
        <v>2015/Lazar</v>
      </c>
      <c r="C69" s="1" t="e">
        <f>Sheet1!D52&amp;" "&amp;Sheet1!#REF!</f>
        <v>#REF!</v>
      </c>
      <c r="D69" s="1">
        <f>Sheet1!F52</f>
        <v>4</v>
      </c>
      <c r="E69" s="1">
        <f>Sheet1!H52</f>
        <v>0</v>
      </c>
      <c r="F69" s="1">
        <f>Sheet1!E52</f>
        <v>0</v>
      </c>
      <c r="G69" s="1">
        <f>Sheet1!G52</f>
        <v>0</v>
      </c>
      <c r="H69" s="1"/>
      <c r="I69" s="4"/>
      <c r="J69" s="4"/>
      <c r="K69" s="4"/>
      <c r="L69" s="4"/>
      <c r="M69" s="4"/>
      <c r="N69" s="4">
        <f>Sheet1!L52</f>
        <v>0</v>
      </c>
      <c r="O69" s="4"/>
      <c r="P69" s="4">
        <f>Sheet1!P52</f>
        <v>0</v>
      </c>
      <c r="Q69" s="4">
        <f>Sheet1!Q52</f>
        <v>70</v>
      </c>
      <c r="R69" s="4" t="str">
        <f>Sheet1!R52</f>
        <v>C</v>
      </c>
      <c r="S69" s="25"/>
    </row>
    <row r="70" spans="1:19" ht="15">
      <c r="A70" s="1" t="e">
        <f>Sheet1!#REF!</f>
        <v>#REF!</v>
      </c>
      <c r="B70" s="1" t="e">
        <f>Sheet1!#REF!&amp;"/"&amp;Sheet1!#REF!</f>
        <v>#REF!</v>
      </c>
      <c r="C70" s="1" t="e">
        <f>Sheet1!#REF!&amp;" "&amp;Sheet1!#REF!</f>
        <v>#REF!</v>
      </c>
      <c r="D70" s="1" t="e">
        <f>Sheet1!#REF!</f>
        <v>#REF!</v>
      </c>
      <c r="E70" s="1" t="e">
        <f>Sheet1!#REF!</f>
        <v>#REF!</v>
      </c>
      <c r="F70" s="1" t="e">
        <f>Sheet1!#REF!</f>
        <v>#REF!</v>
      </c>
      <c r="G70" s="1" t="e">
        <f>Sheet1!#REF!</f>
        <v>#REF!</v>
      </c>
      <c r="H70" s="1"/>
      <c r="I70" s="4"/>
      <c r="J70" s="4"/>
      <c r="K70" s="4"/>
      <c r="L70" s="4"/>
      <c r="M70" s="4"/>
      <c r="N70" s="4" t="e">
        <f>Sheet1!#REF!</f>
        <v>#REF!</v>
      </c>
      <c r="O70" s="4"/>
      <c r="P70" s="4" t="e">
        <f>Sheet1!#REF!</f>
        <v>#REF!</v>
      </c>
      <c r="Q70" s="4" t="e">
        <f>Sheet1!#REF!</f>
        <v>#REF!</v>
      </c>
      <c r="R70" s="4" t="e">
        <f>Sheet1!#REF!</f>
        <v>#REF!</v>
      </c>
      <c r="S70" s="25"/>
    </row>
    <row r="71" spans="1:19" ht="15">
      <c r="A71" s="1" t="e">
        <f>Sheet1!#REF!</f>
        <v>#REF!</v>
      </c>
      <c r="B71" s="1" t="e">
        <f>Sheet1!#REF!&amp;"/"&amp;Sheet1!#REF!</f>
        <v>#REF!</v>
      </c>
      <c r="C71" s="1" t="e">
        <f>Sheet1!#REF!&amp;" "&amp;Sheet1!#REF!</f>
        <v>#REF!</v>
      </c>
      <c r="D71" s="1" t="e">
        <f>Sheet1!#REF!</f>
        <v>#REF!</v>
      </c>
      <c r="E71" s="1" t="e">
        <f>Sheet1!#REF!</f>
        <v>#REF!</v>
      </c>
      <c r="F71" s="1" t="e">
        <f>Sheet1!#REF!</f>
        <v>#REF!</v>
      </c>
      <c r="G71" s="1" t="e">
        <f>Sheet1!#REF!</f>
        <v>#REF!</v>
      </c>
      <c r="H71" s="1"/>
      <c r="I71" s="4"/>
      <c r="J71" s="4"/>
      <c r="K71" s="4"/>
      <c r="L71" s="4"/>
      <c r="M71" s="4"/>
      <c r="N71" s="4" t="e">
        <f>Sheet1!#REF!</f>
        <v>#REF!</v>
      </c>
      <c r="O71" s="4"/>
      <c r="P71" s="4" t="e">
        <f>Sheet1!#REF!</f>
        <v>#REF!</v>
      </c>
      <c r="Q71" s="4" t="e">
        <f>Sheet1!#REF!</f>
        <v>#REF!</v>
      </c>
      <c r="R71" s="4" t="e">
        <f>Sheet1!#REF!</f>
        <v>#REF!</v>
      </c>
      <c r="S71" s="25"/>
    </row>
    <row r="72" spans="1:19" ht="15">
      <c r="A72" s="1" t="e">
        <f>Sheet1!#REF!</f>
        <v>#REF!</v>
      </c>
      <c r="B72" s="1" t="e">
        <f>Sheet1!#REF!&amp;"/"&amp;Sheet1!#REF!</f>
        <v>#REF!</v>
      </c>
      <c r="C72" s="1" t="e">
        <f>Sheet1!#REF!&amp;" "&amp;Sheet1!#REF!</f>
        <v>#REF!</v>
      </c>
      <c r="D72" s="1" t="e">
        <f>Sheet1!#REF!</f>
        <v>#REF!</v>
      </c>
      <c r="E72" s="1" t="e">
        <f>Sheet1!#REF!</f>
        <v>#REF!</v>
      </c>
      <c r="F72" s="1" t="e">
        <f>Sheet1!#REF!</f>
        <v>#REF!</v>
      </c>
      <c r="G72" s="1" t="e">
        <f>Sheet1!#REF!</f>
        <v>#REF!</v>
      </c>
      <c r="H72" s="1"/>
      <c r="I72" s="4"/>
      <c r="J72" s="4"/>
      <c r="K72" s="4"/>
      <c r="L72" s="4"/>
      <c r="M72" s="4"/>
      <c r="N72" s="4" t="e">
        <f>Sheet1!#REF!</f>
        <v>#REF!</v>
      </c>
      <c r="O72" s="4"/>
      <c r="P72" s="4" t="e">
        <f>Sheet1!#REF!</f>
        <v>#REF!</v>
      </c>
      <c r="Q72" s="4" t="e">
        <f>Sheet1!#REF!</f>
        <v>#REF!</v>
      </c>
      <c r="R72" s="4" t="e">
        <f>Sheet1!#REF!</f>
        <v>#REF!</v>
      </c>
      <c r="S72" s="25"/>
    </row>
    <row r="73" spans="1:19" ht="15">
      <c r="A73" s="1" t="str">
        <f>Sheet1!A53</f>
        <v>89</v>
      </c>
      <c r="B73" s="1" t="str">
        <f>Sheet1!B53&amp;"/"&amp;Sheet1!C53</f>
        <v>2015/Šućo</v>
      </c>
      <c r="C73" s="1" t="e">
        <f>Sheet1!D53&amp;" "&amp;Sheet1!#REF!</f>
        <v>#REF!</v>
      </c>
      <c r="D73" s="1">
        <f>Sheet1!F53</f>
        <v>1.25</v>
      </c>
      <c r="E73" s="1">
        <f>Sheet1!H53</f>
        <v>0</v>
      </c>
      <c r="F73" s="1">
        <f>Sheet1!E53</f>
        <v>0</v>
      </c>
      <c r="G73" s="1">
        <f>Sheet1!G53</f>
        <v>0</v>
      </c>
      <c r="H73" s="1"/>
      <c r="I73" s="4"/>
      <c r="J73" s="4"/>
      <c r="K73" s="4"/>
      <c r="L73" s="4"/>
      <c r="M73" s="4"/>
      <c r="N73" s="4">
        <f>Sheet1!L53</f>
        <v>0</v>
      </c>
      <c r="O73" s="4"/>
      <c r="P73" s="4">
        <f>Sheet1!P53</f>
        <v>0</v>
      </c>
      <c r="Q73" s="4">
        <f>Sheet1!Q53</f>
        <v>18.25</v>
      </c>
      <c r="R73" s="4" t="str">
        <f>Sheet1!R53</f>
        <v>F</v>
      </c>
      <c r="S73" s="25"/>
    </row>
    <row r="74" spans="1:18" ht="15">
      <c r="A74" s="1" t="str">
        <f>Sheet1!A54</f>
        <v>91</v>
      </c>
      <c r="B74" s="1" t="str">
        <f>Sheet1!B54&amp;"/"&amp;Sheet1!C54</f>
        <v>2015/Emina</v>
      </c>
      <c r="C74" s="1" t="e">
        <f>Sheet1!#REF!</f>
        <v>#REF!</v>
      </c>
      <c r="D74" s="1">
        <f>Sheet1!F54</f>
        <v>5</v>
      </c>
      <c r="E74" s="1">
        <f>Sheet1!H54</f>
        <v>0</v>
      </c>
      <c r="F74" s="1">
        <f>Sheet1!E54</f>
        <v>0</v>
      </c>
      <c r="G74" s="1">
        <f>Sheet1!G54</f>
        <v>0</v>
      </c>
      <c r="H74" s="1"/>
      <c r="I74" s="4"/>
      <c r="J74" s="4"/>
      <c r="K74" s="4"/>
      <c r="L74" s="4"/>
      <c r="M74" s="4"/>
      <c r="N74" s="4">
        <f>Sheet1!L54</f>
        <v>0</v>
      </c>
      <c r="O74" s="4"/>
      <c r="P74" s="4">
        <f>Sheet1!P54</f>
        <v>0</v>
      </c>
      <c r="Q74" s="4">
        <f>Sheet1!Q54</f>
        <v>90</v>
      </c>
      <c r="R74" s="4" t="str">
        <f>Sheet1!R54</f>
        <v>A</v>
      </c>
    </row>
    <row r="75" spans="1:19" ht="1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102</v>
      </c>
      <c r="Q78" s="26"/>
      <c r="R78" s="25"/>
      <c r="S78" s="25"/>
    </row>
    <row r="79" spans="1:19" ht="1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5">
      <c r="S87" s="25"/>
    </row>
    <row r="88" ht="15">
      <c r="S88" s="25"/>
    </row>
    <row r="89" ht="15">
      <c r="S89" s="25"/>
    </row>
    <row r="90" ht="15">
      <c r="S90" s="25"/>
    </row>
    <row r="91" ht="15">
      <c r="S91" s="25"/>
    </row>
    <row r="92" ht="15">
      <c r="S92" s="25"/>
    </row>
    <row r="93" ht="15">
      <c r="S93" s="25"/>
    </row>
    <row r="94" ht="15">
      <c r="S94" s="25"/>
    </row>
    <row r="95" ht="15">
      <c r="S95" s="25"/>
    </row>
    <row r="96" ht="15">
      <c r="S96" s="25"/>
    </row>
    <row r="97" ht="15">
      <c r="S97" s="25"/>
    </row>
    <row r="98" ht="15">
      <c r="S98" s="25"/>
    </row>
    <row r="99" ht="15">
      <c r="S99" s="25"/>
    </row>
    <row r="100" ht="15">
      <c r="S100" s="25"/>
    </row>
    <row r="101" ht="15">
      <c r="S101" s="25"/>
    </row>
    <row r="102" ht="15">
      <c r="S102" s="25"/>
    </row>
    <row r="103" ht="15">
      <c r="S103" s="25"/>
    </row>
    <row r="104" ht="15">
      <c r="S104" s="25"/>
    </row>
    <row r="105" ht="15">
      <c r="S105" s="25"/>
    </row>
    <row r="106" ht="15">
      <c r="S106" s="25"/>
    </row>
    <row r="107" ht="15">
      <c r="S107" s="25"/>
    </row>
    <row r="108" ht="15">
      <c r="S108" s="25"/>
    </row>
    <row r="109" ht="15">
      <c r="S109" s="25"/>
    </row>
    <row r="110" ht="15">
      <c r="S110" s="25"/>
    </row>
    <row r="111" ht="15">
      <c r="S111" s="25"/>
    </row>
    <row r="112" ht="15">
      <c r="S112" s="25"/>
    </row>
    <row r="113" ht="15">
      <c r="S113" s="25"/>
    </row>
    <row r="114" ht="15">
      <c r="S114" s="25"/>
    </row>
    <row r="115" ht="15">
      <c r="S115" s="25"/>
    </row>
    <row r="116" ht="15">
      <c r="S116" s="25"/>
    </row>
    <row r="117" ht="15">
      <c r="S117" s="25"/>
    </row>
    <row r="118" ht="15">
      <c r="S118" s="25"/>
    </row>
    <row r="119" ht="15">
      <c r="S119" s="25"/>
    </row>
    <row r="120" ht="15">
      <c r="S120" s="25"/>
    </row>
    <row r="121" ht="15">
      <c r="S121" s="25"/>
    </row>
    <row r="122" ht="15">
      <c r="S122" s="25"/>
    </row>
    <row r="123" ht="15">
      <c r="S123" s="25"/>
    </row>
    <row r="124" ht="15">
      <c r="S124" s="25"/>
    </row>
    <row r="125" ht="15">
      <c r="S125" s="25"/>
    </row>
    <row r="126" ht="15">
      <c r="S126" s="25"/>
    </row>
    <row r="127" ht="15">
      <c r="S127" s="25"/>
    </row>
    <row r="128" ht="15">
      <c r="S128" s="25"/>
    </row>
    <row r="129" ht="15">
      <c r="S129" s="25"/>
    </row>
    <row r="130" ht="15">
      <c r="S130" s="25"/>
    </row>
    <row r="131" ht="15">
      <c r="S131" s="25"/>
    </row>
    <row r="132" ht="15">
      <c r="S132" s="25"/>
    </row>
    <row r="133" ht="15">
      <c r="S133" s="25"/>
    </row>
    <row r="134" ht="15">
      <c r="S134" s="25"/>
    </row>
    <row r="135" ht="15">
      <c r="S135" s="25"/>
    </row>
  </sheetData>
  <sheetProtection/>
  <mergeCells count="18"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  <mergeCell ref="A1:R1"/>
    <mergeCell ref="A6:R6"/>
    <mergeCell ref="A3:G3"/>
    <mergeCell ref="A9:R9"/>
    <mergeCell ref="L4:Q4"/>
    <mergeCell ref="A8:N8"/>
    <mergeCell ref="K3:Q3"/>
    <mergeCell ref="L5:Q5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Vesna Bratic</cp:lastModifiedBy>
  <cp:lastPrinted>2014-06-25T14:00:05Z</cp:lastPrinted>
  <dcterms:created xsi:type="dcterms:W3CDTF">2011-10-03T13:17:30Z</dcterms:created>
  <dcterms:modified xsi:type="dcterms:W3CDTF">2017-06-30T15:06:52Z</dcterms:modified>
  <cp:category/>
  <cp:version/>
  <cp:contentType/>
  <cp:contentStatus/>
</cp:coreProperties>
</file>