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a 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<sst xmlns="http://schemas.openxmlformats.org/spreadsheetml/2006/main" count="448" uniqueCount="250">
  <si>
    <t xml:space="preserve">Kolkvijum</t>
  </si>
  <si>
    <t xml:space="preserve">Popravni kolokvijum</t>
  </si>
  <si>
    <t xml:space="preserve">Završni ispit</t>
  </si>
  <si>
    <t xml:space="preserve">Popravni završni ispit</t>
  </si>
  <si>
    <t xml:space="preserve">Indeks</t>
  </si>
  <si>
    <t xml:space="preserve">Ime</t>
  </si>
  <si>
    <t xml:space="preserve">Prisi</t>
  </si>
  <si>
    <t xml:space="preserve">Dom</t>
  </si>
  <si>
    <t xml:space="preserve">T1</t>
  </si>
  <si>
    <t xml:space="preserve">t2</t>
  </si>
  <si>
    <t xml:space="preserve">t3</t>
  </si>
  <si>
    <t xml:space="preserve">t4</t>
  </si>
  <si>
    <t xml:space="preserve">k1</t>
  </si>
  <si>
    <t xml:space="preserve">k2</t>
  </si>
  <si>
    <t xml:space="preserve">k3</t>
  </si>
  <si>
    <t xml:space="preserve">k4</t>
  </si>
  <si>
    <t xml:space="preserve">Z1</t>
  </si>
  <si>
    <t xml:space="preserve">Popr</t>
  </si>
  <si>
    <t xml:space="preserve">Ukupno</t>
  </si>
  <si>
    <t xml:space="preserve">Ocj</t>
  </si>
  <si>
    <t xml:space="preserve">Ind</t>
  </si>
  <si>
    <t xml:space="preserve">U toku</t>
  </si>
  <si>
    <t xml:space="preserve">Zavrs</t>
  </si>
  <si>
    <t xml:space="preserve">Ocjena</t>
  </si>
  <si>
    <t xml:space="preserve">Redni broj</t>
  </si>
  <si>
    <t xml:space="preserve">God. Upisa</t>
  </si>
  <si>
    <t xml:space="preserve">Prezime</t>
  </si>
  <si>
    <t xml:space="preserve">Z1 (max=8)</t>
  </si>
  <si>
    <t xml:space="preserve">Z2 (max=8)</t>
  </si>
  <si>
    <t xml:space="preserve">Z3 (max=9)</t>
  </si>
  <si>
    <t xml:space="preserve">Z4 (max=10)</t>
  </si>
  <si>
    <t xml:space="preserve">Ukupno (max=35)</t>
  </si>
  <si>
    <t xml:space="preserve">Z1 (max=20)</t>
  </si>
  <si>
    <t xml:space="preserve">Z2 (max=10)</t>
  </si>
  <si>
    <t xml:space="preserve">Z3 (max=10)</t>
  </si>
  <si>
    <t xml:space="preserve">Ukupno (max=40)</t>
  </si>
  <si>
    <t xml:space="preserve">Seminar Latex (max=100)</t>
  </si>
  <si>
    <t xml:space="preserve">Seminar web (max=100)</t>
  </si>
  <si>
    <t xml:space="preserve">T2</t>
  </si>
  <si>
    <t xml:space="preserve">T3</t>
  </si>
  <si>
    <t xml:space="preserve">1</t>
  </si>
  <si>
    <t xml:space="preserve">2019</t>
  </si>
  <si>
    <t xml:space="preserve">Slavko</t>
  </si>
  <si>
    <t xml:space="preserve">Sošić</t>
  </si>
  <si>
    <t xml:space="preserve">2</t>
  </si>
  <si>
    <t xml:space="preserve">Adisa</t>
  </si>
  <si>
    <t xml:space="preserve">Slijepčević</t>
  </si>
  <si>
    <t xml:space="preserve">3</t>
  </si>
  <si>
    <t xml:space="preserve">Ognjen</t>
  </si>
  <si>
    <t xml:space="preserve">Barović</t>
  </si>
  <si>
    <t xml:space="preserve">4</t>
  </si>
  <si>
    <t xml:space="preserve">Časlav</t>
  </si>
  <si>
    <t xml:space="preserve">Bakić</t>
  </si>
  <si>
    <t xml:space="preserve">5</t>
  </si>
  <si>
    <t xml:space="preserve">Aleksandar</t>
  </si>
  <si>
    <t xml:space="preserve">Asanovski</t>
  </si>
  <si>
    <t xml:space="preserve">6</t>
  </si>
  <si>
    <t xml:space="preserve">Matija</t>
  </si>
  <si>
    <t xml:space="preserve">Brajković</t>
  </si>
  <si>
    <t xml:space="preserve">7</t>
  </si>
  <si>
    <t xml:space="preserve">Jovana</t>
  </si>
  <si>
    <t xml:space="preserve">Velič</t>
  </si>
  <si>
    <t xml:space="preserve">8</t>
  </si>
  <si>
    <t xml:space="preserve">Šubarić</t>
  </si>
  <si>
    <t xml:space="preserve">9</t>
  </si>
  <si>
    <t xml:space="preserve">Ljubica</t>
  </si>
  <si>
    <t xml:space="preserve">Raković</t>
  </si>
  <si>
    <t xml:space="preserve">10</t>
  </si>
  <si>
    <t xml:space="preserve">Aida</t>
  </si>
  <si>
    <t xml:space="preserve">Luković</t>
  </si>
  <si>
    <t xml:space="preserve">11</t>
  </si>
  <si>
    <t xml:space="preserve">Luka</t>
  </si>
  <si>
    <t xml:space="preserve">Vukčević</t>
  </si>
  <si>
    <t xml:space="preserve">12</t>
  </si>
  <si>
    <t xml:space="preserve">Dimitrije</t>
  </si>
  <si>
    <t xml:space="preserve">Radonjić</t>
  </si>
  <si>
    <t xml:space="preserve">13</t>
  </si>
  <si>
    <t xml:space="preserve">Katarina</t>
  </si>
  <si>
    <t xml:space="preserve">Bandović</t>
  </si>
  <si>
    <t xml:space="preserve">14</t>
  </si>
  <si>
    <t xml:space="preserve">Filip</t>
  </si>
  <si>
    <t xml:space="preserve">15</t>
  </si>
  <si>
    <t xml:space="preserve">Šuković</t>
  </si>
  <si>
    <t xml:space="preserve">16</t>
  </si>
  <si>
    <t xml:space="preserve">Zorić</t>
  </si>
  <si>
    <t xml:space="preserve">17</t>
  </si>
  <si>
    <t xml:space="preserve">Saša</t>
  </si>
  <si>
    <t xml:space="preserve">Mišković</t>
  </si>
  <si>
    <t xml:space="preserve">18</t>
  </si>
  <si>
    <t xml:space="preserve">Anastasija</t>
  </si>
  <si>
    <t xml:space="preserve">Petrović</t>
  </si>
  <si>
    <t xml:space="preserve">19</t>
  </si>
  <si>
    <t xml:space="preserve">Maksim</t>
  </si>
  <si>
    <t xml:space="preserve">Lutovac</t>
  </si>
  <si>
    <t xml:space="preserve">20</t>
  </si>
  <si>
    <t xml:space="preserve">Vuk</t>
  </si>
  <si>
    <t xml:space="preserve">21</t>
  </si>
  <si>
    <t xml:space="preserve">Marko</t>
  </si>
  <si>
    <t xml:space="preserve">Janković</t>
  </si>
  <si>
    <t xml:space="preserve">22</t>
  </si>
  <si>
    <t xml:space="preserve">Džefika</t>
  </si>
  <si>
    <t xml:space="preserve">Adrović</t>
  </si>
  <si>
    <t xml:space="preserve">23</t>
  </si>
  <si>
    <t xml:space="preserve">Jakša</t>
  </si>
  <si>
    <t xml:space="preserve">Vlahović</t>
  </si>
  <si>
    <t xml:space="preserve">24</t>
  </si>
  <si>
    <t xml:space="preserve">Marija</t>
  </si>
  <si>
    <t xml:space="preserve">Peruničić</t>
  </si>
  <si>
    <t xml:space="preserve">25</t>
  </si>
  <si>
    <t xml:space="preserve">David</t>
  </si>
  <si>
    <t xml:space="preserve">Komnenović</t>
  </si>
  <si>
    <t xml:space="preserve">26</t>
  </si>
  <si>
    <t xml:space="preserve">Petar</t>
  </si>
  <si>
    <t xml:space="preserve">Vujačić</t>
  </si>
  <si>
    <t xml:space="preserve">27</t>
  </si>
  <si>
    <t xml:space="preserve">Anđela</t>
  </si>
  <si>
    <t xml:space="preserve">Vućić</t>
  </si>
  <si>
    <t xml:space="preserve">28</t>
  </si>
  <si>
    <t xml:space="preserve">Aleksandra</t>
  </si>
  <si>
    <t xml:space="preserve">Račić</t>
  </si>
  <si>
    <t xml:space="preserve">29</t>
  </si>
  <si>
    <t xml:space="preserve">Raičević</t>
  </si>
  <si>
    <t xml:space="preserve">30</t>
  </si>
  <si>
    <t xml:space="preserve">Milutin</t>
  </si>
  <si>
    <t xml:space="preserve">Jovanović</t>
  </si>
  <si>
    <t xml:space="preserve">32</t>
  </si>
  <si>
    <t xml:space="preserve">Snežana</t>
  </si>
  <si>
    <t xml:space="preserve">Zlatičanin</t>
  </si>
  <si>
    <t xml:space="preserve">33</t>
  </si>
  <si>
    <t xml:space="preserve">Milena</t>
  </si>
  <si>
    <t xml:space="preserve">Radanović</t>
  </si>
  <si>
    <t xml:space="preserve">34</t>
  </si>
  <si>
    <t xml:space="preserve">Vladimir</t>
  </si>
  <si>
    <t xml:space="preserve">Raonić</t>
  </si>
  <si>
    <t xml:space="preserve">36</t>
  </si>
  <si>
    <t xml:space="preserve">Sinđić</t>
  </si>
  <si>
    <t xml:space="preserve">37</t>
  </si>
  <si>
    <t xml:space="preserve">Edin</t>
  </si>
  <si>
    <t xml:space="preserve">Sutaj</t>
  </si>
  <si>
    <t xml:space="preserve">38</t>
  </si>
  <si>
    <t xml:space="preserve">Mimoza</t>
  </si>
  <si>
    <t xml:space="preserve">Drešaj</t>
  </si>
  <si>
    <t xml:space="preserve">39</t>
  </si>
  <si>
    <t xml:space="preserve">Sonja</t>
  </si>
  <si>
    <t xml:space="preserve">Stešević</t>
  </si>
  <si>
    <t xml:space="preserve">41</t>
  </si>
  <si>
    <t xml:space="preserve">Ivana</t>
  </si>
  <si>
    <t xml:space="preserve">Filipović</t>
  </si>
  <si>
    <t xml:space="preserve">2018</t>
  </si>
  <si>
    <t xml:space="preserve">Lazar</t>
  </si>
  <si>
    <t xml:space="preserve">Rakonjac</t>
  </si>
  <si>
    <t xml:space="preserve">Jelena</t>
  </si>
  <si>
    <t xml:space="preserve">Bajić</t>
  </si>
  <si>
    <t xml:space="preserve">Miloš</t>
  </si>
  <si>
    <t xml:space="preserve">Ostojić</t>
  </si>
  <si>
    <t xml:space="preserve">Novak</t>
  </si>
  <si>
    <t xml:space="preserve">Slavković</t>
  </si>
  <si>
    <t xml:space="preserve">Dragana</t>
  </si>
  <si>
    <t xml:space="preserve">Pupović</t>
  </si>
  <si>
    <t xml:space="preserve">Vukušić</t>
  </si>
  <si>
    <t xml:space="preserve">Milaš</t>
  </si>
  <si>
    <t xml:space="preserve">Milica</t>
  </si>
  <si>
    <t xml:space="preserve">Bulatović</t>
  </si>
  <si>
    <t xml:space="preserve">Nikolina</t>
  </si>
  <si>
    <t xml:space="preserve">Jelovac</t>
  </si>
  <si>
    <t xml:space="preserve">Valentina</t>
  </si>
  <si>
    <t xml:space="preserve">Šćepanović</t>
  </si>
  <si>
    <t xml:space="preserve">Sara</t>
  </si>
  <si>
    <t xml:space="preserve">Bitrović</t>
  </si>
  <si>
    <t xml:space="preserve">Mugoša</t>
  </si>
  <si>
    <t xml:space="preserve">Ilija</t>
  </si>
  <si>
    <t xml:space="preserve">Šekarić</t>
  </si>
  <si>
    <t xml:space="preserve">Danilo</t>
  </si>
  <si>
    <t xml:space="preserve">Dabetić</t>
  </si>
  <si>
    <t xml:space="preserve">Robert</t>
  </si>
  <si>
    <t xml:space="preserve">Elezović</t>
  </si>
  <si>
    <t xml:space="preserve">Pavle</t>
  </si>
  <si>
    <t xml:space="preserve">Tošić</t>
  </si>
  <si>
    <t xml:space="preserve">Femić</t>
  </si>
  <si>
    <t xml:space="preserve">Milan</t>
  </si>
  <si>
    <t xml:space="preserve">Cvijović</t>
  </si>
  <si>
    <t xml:space="preserve">Andrija</t>
  </si>
  <si>
    <t xml:space="preserve">Mušikić</t>
  </si>
  <si>
    <t xml:space="preserve">Nikola</t>
  </si>
  <si>
    <t xml:space="preserve">Todorović</t>
  </si>
  <si>
    <t xml:space="preserve">Ivona</t>
  </si>
  <si>
    <t xml:space="preserve">Radunović</t>
  </si>
  <si>
    <t xml:space="preserve">Stanković</t>
  </si>
  <si>
    <t xml:space="preserve">Danijela</t>
  </si>
  <si>
    <t xml:space="preserve">Matanović</t>
  </si>
  <si>
    <t xml:space="preserve">2017</t>
  </si>
  <si>
    <t xml:space="preserve">Aldin</t>
  </si>
  <si>
    <t xml:space="preserve">Dešić</t>
  </si>
  <si>
    <t xml:space="preserve">Đorđe</t>
  </si>
  <si>
    <t xml:space="preserve">Perović</t>
  </si>
  <si>
    <t xml:space="preserve">Rakočević</t>
  </si>
  <si>
    <t xml:space="preserve">Ajdin</t>
  </si>
  <si>
    <t xml:space="preserve">Karović</t>
  </si>
  <si>
    <t xml:space="preserve">Cupara</t>
  </si>
  <si>
    <t xml:space="preserve">Kaluđerović</t>
  </si>
  <si>
    <t xml:space="preserve">Vuksan</t>
  </si>
  <si>
    <t xml:space="preserve">Vujošević</t>
  </si>
  <si>
    <t xml:space="preserve">Andrea</t>
  </si>
  <si>
    <t xml:space="preserve">Đurašković</t>
  </si>
  <si>
    <t xml:space="preserve">Draško</t>
  </si>
  <si>
    <t xml:space="preserve">Damjanović</t>
  </si>
  <si>
    <t xml:space="preserve">Nemanja</t>
  </si>
  <si>
    <t xml:space="preserve">Miković</t>
  </si>
  <si>
    <t xml:space="preserve">Iva</t>
  </si>
  <si>
    <t xml:space="preserve">Vučićević</t>
  </si>
  <si>
    <t xml:space="preserve">Vladan</t>
  </si>
  <si>
    <t xml:space="preserve">Babić</t>
  </si>
  <si>
    <t xml:space="preserve">Jovović</t>
  </si>
  <si>
    <t xml:space="preserve">Belma</t>
  </si>
  <si>
    <t xml:space="preserve">Muratović</t>
  </si>
  <si>
    <t xml:space="preserve">Elmaz</t>
  </si>
  <si>
    <t xml:space="preserve">Feratović</t>
  </si>
  <si>
    <t xml:space="preserve">35</t>
  </si>
  <si>
    <t xml:space="preserve">Veljić</t>
  </si>
  <si>
    <t xml:space="preserve">Tamara</t>
  </si>
  <si>
    <t xml:space="preserve">Raspopović</t>
  </si>
  <si>
    <t xml:space="preserve">2016</t>
  </si>
  <si>
    <t xml:space="preserve">Brakočević</t>
  </si>
  <si>
    <t xml:space="preserve">Deniz</t>
  </si>
  <si>
    <t xml:space="preserve">Hodžić</t>
  </si>
  <si>
    <t xml:space="preserve">Veselin</t>
  </si>
  <si>
    <t xml:space="preserve">Planić</t>
  </si>
  <si>
    <t xml:space="preserve">Gutić</t>
  </si>
  <si>
    <t xml:space="preserve">Svetlana</t>
  </si>
  <si>
    <t xml:space="preserve">40</t>
  </si>
  <si>
    <t xml:space="preserve">Sofija</t>
  </si>
  <si>
    <t xml:space="preserve">2015</t>
  </si>
  <si>
    <t xml:space="preserve">Sead</t>
  </si>
  <si>
    <t xml:space="preserve">Trle</t>
  </si>
  <si>
    <t xml:space="preserve">Milosavljević</t>
  </si>
  <si>
    <t xml:space="preserve">Čelebić</t>
  </si>
  <si>
    <t xml:space="preserve">Šofranac</t>
  </si>
  <si>
    <t xml:space="preserve">Šćekić</t>
  </si>
  <si>
    <t xml:space="preserve">Veliša</t>
  </si>
  <si>
    <t xml:space="preserve">Vuković</t>
  </si>
  <si>
    <t xml:space="preserve">2014</t>
  </si>
  <si>
    <t xml:space="preserve">Stefan</t>
  </si>
  <si>
    <t xml:space="preserve">Novčić</t>
  </si>
  <si>
    <t xml:space="preserve">Selmir</t>
  </si>
  <si>
    <t xml:space="preserve">Muminović</t>
  </si>
  <si>
    <t xml:space="preserve">Nenad</t>
  </si>
  <si>
    <t xml:space="preserve">Aranitović</t>
  </si>
  <si>
    <t xml:space="preserve">`</t>
  </si>
  <si>
    <t xml:space="preserve">Momir</t>
  </si>
  <si>
    <t xml:space="preserve">Đurković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</si>
</sst>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6D"/>
        <bgColor rgb="FFFFFFCC"/>
      </patternFill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7" xfId="20"/>
    <cellStyle name="Accent 16" xfId="21"/>
    <cellStyle name="Accent 2 18" xfId="22"/>
    <cellStyle name="Accent 3 19" xfId="23"/>
    <cellStyle name="Bad 13" xfId="24"/>
    <cellStyle name="Error 15" xfId="25"/>
    <cellStyle name="Footnote 8" xfId="26"/>
    <cellStyle name="Good 11" xfId="27"/>
    <cellStyle name="Heading 1 4" xfId="28"/>
    <cellStyle name="Heading 2 5" xfId="29"/>
    <cellStyle name="Heading 3" xfId="30"/>
    <cellStyle name="Hyperlink 9" xfId="31"/>
    <cellStyle name="Neutral 12" xfId="32"/>
    <cellStyle name="Note 7" xfId="33"/>
    <cellStyle name="Status 10" xfId="34"/>
    <cellStyle name="Text 6" xfId="35"/>
    <cellStyle name="Warning 14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D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B183"/>
  <sheetViews>
    <sheetView showFormulas="false" showGridLines="true" showRowColHeaders="true" showZeros="true" rightToLeft="false" tabSelected="true" showOutlineSymbols="true" defaultGridColor="true" view="normal" topLeftCell="N59" colorId="64" zoomScale="100" zoomScaleNormal="100" zoomScalePageLayoutView="100" workbookViewId="0">
      <selection pane="topLeft" activeCell="AE95" activeCellId="0" sqref="AE95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9.63"/>
    <col collapsed="false" customWidth="true" hidden="false" outlineLevel="0" max="2" min="2" style="0" width="6.98"/>
    <col collapsed="false" customWidth="true" hidden="false" outlineLevel="0" max="4" min="4" style="0" width="10.6"/>
    <col collapsed="false" customWidth="true" hidden="false" outlineLevel="0" max="5" min="5" style="0" width="11.99"/>
    <col collapsed="false" customWidth="true" hidden="false" outlineLevel="0" max="6" min="6" style="1" width="10.88"/>
    <col collapsed="false" customWidth="true" hidden="false" outlineLevel="0" max="8" min="7" style="2" width="10.88"/>
    <col collapsed="false" customWidth="true" hidden="false" outlineLevel="0" max="9" min="9" style="2" width="11.85"/>
    <col collapsed="false" customWidth="true" hidden="false" outlineLevel="0" max="10" min="10" style="2" width="15.88"/>
    <col collapsed="false" customWidth="true" hidden="false" outlineLevel="0" max="16" min="16" style="0" width="15.88"/>
    <col collapsed="false" customWidth="false" hidden="false" outlineLevel="0" max="20" min="18" style="2" width="11.52"/>
    <col collapsed="false" customWidth="true" hidden="false" outlineLevel="0" max="21" min="21" style="2" width="15.88"/>
    <col collapsed="false" customWidth="true" hidden="false" outlineLevel="0" max="24" min="22" style="2" width="11.85"/>
    <col collapsed="false" customWidth="true" hidden="false" outlineLevel="0" max="25" min="25" style="2" width="15.88"/>
    <col collapsed="false" customWidth="true" hidden="false" outlineLevel="0" max="26" min="26" style="2" width="23.23"/>
    <col collapsed="false" customWidth="true" hidden="false" outlineLevel="0" max="27" min="27" style="2" width="22.13"/>
    <col collapsed="false" customWidth="false" hidden="false" outlineLevel="0" max="30" min="28" style="2" width="11.52"/>
    <col collapsed="false" customWidth="true" hidden="false" outlineLevel="0" max="32" min="32" style="0" width="7.95"/>
    <col collapsed="false" customWidth="true" hidden="false" outlineLevel="0" max="33" min="33" style="0" width="19.49"/>
    <col collapsed="false" customWidth="true" hidden="false" outlineLevel="0" max="34" min="34" style="2" width="5.16"/>
    <col collapsed="false" customWidth="true" hidden="false" outlineLevel="0" max="35" min="35" style="2" width="5.32"/>
    <col collapsed="false" customWidth="true" hidden="false" outlineLevel="0" max="36" min="36" style="2" width="3.64"/>
    <col collapsed="false" customWidth="true" hidden="false" outlineLevel="0" max="37" min="37" style="2" width="3.11"/>
    <col collapsed="false" customWidth="true" hidden="false" outlineLevel="0" max="38" min="38" style="2" width="4.07"/>
    <col collapsed="false" customWidth="true" hidden="false" outlineLevel="0" max="39" min="39" style="2" width="3.11"/>
    <col collapsed="false" customWidth="true" hidden="false" outlineLevel="0" max="43" min="40" style="2" width="3.51"/>
    <col collapsed="false" customWidth="true" hidden="false" outlineLevel="0" max="44" min="44" style="2" width="4.97"/>
    <col collapsed="false" customWidth="true" hidden="false" outlineLevel="0" max="45" min="45" style="2" width="4.44"/>
    <col collapsed="false" customWidth="true" hidden="false" outlineLevel="0" max="46" min="46" style="2" width="3.64"/>
    <col collapsed="false" customWidth="true" hidden="false" outlineLevel="0" max="47" min="47" style="2" width="5.32"/>
    <col collapsed="false" customWidth="true" hidden="false" outlineLevel="0" max="48" min="48" style="2" width="7.68"/>
    <col collapsed="false" customWidth="true" hidden="false" outlineLevel="0" max="49" min="49" style="2" width="4.36"/>
    <col collapsed="false" customWidth="true" hidden="false" outlineLevel="0" max="50" min="50" style="2" width="9.03"/>
    <col collapsed="false" customWidth="true" hidden="false" outlineLevel="0" max="51" min="51" style="3" width="19.49"/>
    <col collapsed="false" customWidth="true" hidden="false" outlineLevel="0" max="52" min="52" style="2" width="6.85"/>
    <col collapsed="false" customWidth="true" hidden="false" outlineLevel="0" max="53" min="53" style="2" width="6.16"/>
    <col collapsed="false" customWidth="true" hidden="false" outlineLevel="0" max="54" min="54" style="2" width="7.26"/>
  </cols>
  <sheetData>
    <row r="1" customFormat="false" ht="12.8" hidden="false" customHeight="false" outlineLevel="0" collapsed="false">
      <c r="F1" s="4" t="s">
        <v>0</v>
      </c>
      <c r="G1" s="4"/>
      <c r="H1" s="4"/>
      <c r="I1" s="4"/>
      <c r="J1" s="4"/>
      <c r="K1" s="5"/>
      <c r="L1" s="4" t="s">
        <v>1</v>
      </c>
      <c r="M1" s="4"/>
      <c r="N1" s="4"/>
      <c r="O1" s="4"/>
      <c r="P1" s="4"/>
      <c r="R1" s="4" t="s">
        <v>2</v>
      </c>
      <c r="S1" s="4"/>
      <c r="T1" s="4"/>
      <c r="U1" s="4"/>
      <c r="V1" s="4" t="s">
        <v>3</v>
      </c>
      <c r="W1" s="4"/>
      <c r="X1" s="4"/>
      <c r="Y1" s="4"/>
      <c r="Z1" s="0"/>
      <c r="AA1" s="0"/>
      <c r="AF1" s="2" t="s">
        <v>4</v>
      </c>
      <c r="AG1" s="6" t="s">
        <v>5</v>
      </c>
      <c r="AH1" s="2" t="s">
        <v>6</v>
      </c>
      <c r="AI1" s="2" t="s">
        <v>7</v>
      </c>
      <c r="AJ1" s="2" t="s">
        <v>8</v>
      </c>
      <c r="AK1" s="2" t="s">
        <v>9</v>
      </c>
      <c r="AL1" s="2" t="s">
        <v>10</v>
      </c>
      <c r="AM1" s="2" t="s">
        <v>11</v>
      </c>
      <c r="AN1" s="2" t="s">
        <v>12</v>
      </c>
      <c r="AO1" s="2" t="s">
        <v>13</v>
      </c>
      <c r="AP1" s="2" t="s">
        <v>14</v>
      </c>
      <c r="AQ1" s="2" t="s">
        <v>15</v>
      </c>
      <c r="AT1" s="2" t="s">
        <v>16</v>
      </c>
      <c r="AU1" s="2" t="s">
        <v>17</v>
      </c>
      <c r="AV1" s="2" t="s">
        <v>18</v>
      </c>
      <c r="AW1" s="2" t="s">
        <v>19</v>
      </c>
      <c r="AX1" s="2" t="s">
        <v>20</v>
      </c>
      <c r="AY1" s="6" t="s">
        <v>5</v>
      </c>
      <c r="AZ1" s="2" t="s">
        <v>21</v>
      </c>
      <c r="BA1" s="2" t="s">
        <v>22</v>
      </c>
      <c r="BB1" s="2" t="s">
        <v>23</v>
      </c>
    </row>
    <row r="2" customFormat="false" ht="12.8" hidden="false" customHeight="false" outlineLevel="0" collapsed="false">
      <c r="A2" s="0" t="s">
        <v>24</v>
      </c>
      <c r="B2" s="0" t="s">
        <v>4</v>
      </c>
      <c r="C2" s="0" t="s">
        <v>25</v>
      </c>
      <c r="D2" s="0" t="s">
        <v>5</v>
      </c>
      <c r="E2" s="0" t="s">
        <v>26</v>
      </c>
      <c r="F2" s="1" t="s">
        <v>27</v>
      </c>
      <c r="G2" s="2" t="s">
        <v>28</v>
      </c>
      <c r="H2" s="2" t="s">
        <v>29</v>
      </c>
      <c r="I2" s="2" t="s">
        <v>30</v>
      </c>
      <c r="J2" s="2" t="s">
        <v>31</v>
      </c>
      <c r="L2" s="1" t="s">
        <v>27</v>
      </c>
      <c r="M2" s="2" t="s">
        <v>28</v>
      </c>
      <c r="N2" s="2" t="s">
        <v>29</v>
      </c>
      <c r="O2" s="2" t="s">
        <v>30</v>
      </c>
      <c r="P2" s="2" t="s">
        <v>31</v>
      </c>
      <c r="R2" s="1" t="s">
        <v>32</v>
      </c>
      <c r="S2" s="2" t="s">
        <v>33</v>
      </c>
      <c r="T2" s="2" t="s">
        <v>34</v>
      </c>
      <c r="U2" s="2" t="s">
        <v>35</v>
      </c>
      <c r="V2" s="1" t="s">
        <v>32</v>
      </c>
      <c r="W2" s="2" t="s">
        <v>33</v>
      </c>
      <c r="X2" s="2" t="s">
        <v>34</v>
      </c>
      <c r="Y2" s="2" t="s">
        <v>35</v>
      </c>
      <c r="Z2" s="7" t="s">
        <v>36</v>
      </c>
      <c r="AA2" s="7" t="s">
        <v>37</v>
      </c>
      <c r="AB2" s="7" t="s">
        <v>8</v>
      </c>
      <c r="AC2" s="7" t="s">
        <v>38</v>
      </c>
      <c r="AD2" s="7" t="s">
        <v>39</v>
      </c>
      <c r="AE2" s="0" t="s">
        <v>18</v>
      </c>
      <c r="AF2" s="0" t="s">
        <v>5</v>
      </c>
    </row>
    <row r="3" customFormat="false" ht="12.8" hidden="false" customHeight="false" outlineLevel="0" collapsed="false">
      <c r="A3" s="6" t="n">
        <v>1</v>
      </c>
      <c r="B3" s="0" t="s">
        <v>40</v>
      </c>
      <c r="C3" s="0" t="s">
        <v>41</v>
      </c>
      <c r="D3" s="0" t="s">
        <v>42</v>
      </c>
      <c r="E3" s="0" t="s">
        <v>43</v>
      </c>
      <c r="F3" s="1" t="n">
        <v>0</v>
      </c>
      <c r="G3" s="2" t="n">
        <v>0</v>
      </c>
      <c r="H3" s="2" t="n">
        <v>0</v>
      </c>
      <c r="I3" s="2" t="n">
        <v>0</v>
      </c>
      <c r="J3" s="2" t="n">
        <f aca="false">SUM(F3:I3)</f>
        <v>0</v>
      </c>
      <c r="L3" s="2" t="n">
        <v>6</v>
      </c>
      <c r="M3" s="2" t="n">
        <v>0</v>
      </c>
      <c r="N3" s="2" t="n">
        <v>3</v>
      </c>
      <c r="O3" s="2" t="n">
        <v>2</v>
      </c>
      <c r="P3" s="2" t="n">
        <f aca="false">SUM(L3:O3)</f>
        <v>11</v>
      </c>
      <c r="V3" s="2" t="n">
        <v>18</v>
      </c>
      <c r="W3" s="2" t="n">
        <v>4</v>
      </c>
      <c r="X3" s="2" t="n">
        <v>5</v>
      </c>
      <c r="Y3" s="2" t="n">
        <f aca="false">SUM(V3:X3)</f>
        <v>27</v>
      </c>
      <c r="Z3" s="2" t="n">
        <v>70</v>
      </c>
      <c r="AA3" s="2" t="n">
        <v>95</v>
      </c>
      <c r="AB3" s="2" t="n">
        <v>3</v>
      </c>
      <c r="AC3" s="2" t="n">
        <v>1</v>
      </c>
      <c r="AD3" s="2" t="n">
        <v>0.5</v>
      </c>
      <c r="AE3" s="8" t="n">
        <f aca="false">MAX(U3,Y3)+MAX(P3,J3)+0.05*(Z3+AA3)+AB3+AC3+AD3</f>
        <v>50.75</v>
      </c>
      <c r="AF3" s="6" t="str">
        <f aca="false">_xlfn.CONCAT(B3,"/", C3)</f>
        <v>1/2019</v>
      </c>
      <c r="AG3" s="6" t="str">
        <f aca="false">_xlfn.CONCAT(D3," ", E3)</f>
        <v>Slavko Sošić</v>
      </c>
      <c r="AI3" s="2" t="n">
        <v>9</v>
      </c>
      <c r="AJ3" s="2" t="n">
        <f aca="false">AB3</f>
        <v>3</v>
      </c>
      <c r="AK3" s="2" t="n">
        <f aca="false">AC3</f>
        <v>1</v>
      </c>
      <c r="AL3" s="2" t="n">
        <f aca="false">AD3</f>
        <v>0.5</v>
      </c>
      <c r="AN3" s="2" t="n">
        <f aca="false">MAX(P3,J3)</f>
        <v>11</v>
      </c>
      <c r="AT3" s="2" t="n">
        <f aca="false">U3</f>
        <v>0</v>
      </c>
      <c r="AU3" s="2" t="n">
        <f aca="false">MAX(Y3,U3)</f>
        <v>27</v>
      </c>
      <c r="AV3" s="2" t="n">
        <f aca="false">SUM(AI3:AQ3)+MAX(AT3,AU3)</f>
        <v>51.5</v>
      </c>
      <c r="AW3" s="2" t="str">
        <f aca="false">IF(AV3&gt;=90 ,"A",IF(AV3&gt;=80 ,"B",IF(AV3&gt;=70 ,"C",IF(AV3&gt;=60 ,"D",IF(AV3&gt;=50 ,"E","F")))))</f>
        <v>E</v>
      </c>
      <c r="AX3" s="2" t="str">
        <f aca="false">AF3</f>
        <v>1/2019</v>
      </c>
      <c r="AY3" s="3" t="str">
        <f aca="false">AG3</f>
        <v>Slavko Sošić</v>
      </c>
      <c r="AZ3" s="2" t="n">
        <f aca="false">SUM(AI3:AQ3)</f>
        <v>24.5</v>
      </c>
      <c r="BA3" s="2" t="n">
        <f aca="false">MAX(AT3,AU3)</f>
        <v>27</v>
      </c>
      <c r="BB3" s="2" t="str">
        <f aca="false">AW3</f>
        <v>E</v>
      </c>
    </row>
    <row r="4" customFormat="false" ht="12.8" hidden="false" customHeight="false" outlineLevel="0" collapsed="false">
      <c r="A4" s="6" t="n">
        <v>2</v>
      </c>
      <c r="B4" s="0" t="s">
        <v>44</v>
      </c>
      <c r="C4" s="0" t="s">
        <v>41</v>
      </c>
      <c r="D4" s="0" t="s">
        <v>45</v>
      </c>
      <c r="E4" s="0" t="s">
        <v>46</v>
      </c>
      <c r="F4" s="9" t="n">
        <v>0</v>
      </c>
      <c r="G4" s="10" t="n">
        <v>0</v>
      </c>
      <c r="H4" s="10" t="n">
        <v>3</v>
      </c>
      <c r="I4" s="10" t="n">
        <v>0</v>
      </c>
      <c r="J4" s="10" t="n">
        <f aca="false">SUM(F4:I4)</f>
        <v>3</v>
      </c>
      <c r="L4" s="2"/>
      <c r="M4" s="2"/>
      <c r="N4" s="2"/>
      <c r="O4" s="2"/>
      <c r="P4" s="2"/>
      <c r="R4" s="11" t="n">
        <v>3</v>
      </c>
      <c r="S4" s="11" t="n">
        <v>0</v>
      </c>
      <c r="T4" s="11" t="n">
        <v>0</v>
      </c>
      <c r="U4" s="11" t="n">
        <f aca="false">SUM(R4:T4)</f>
        <v>3</v>
      </c>
      <c r="Z4" s="2" t="n">
        <v>60</v>
      </c>
      <c r="AA4" s="2" t="n">
        <v>95</v>
      </c>
      <c r="AB4" s="2" t="n">
        <v>2</v>
      </c>
      <c r="AC4" s="2" t="n">
        <v>2</v>
      </c>
      <c r="AD4" s="2" t="n">
        <v>0.5</v>
      </c>
      <c r="AE4" s="8" t="n">
        <f aca="false">MAX(U4,Y4)+MAX(P4,J4)+0.05*(Z4+AA4)+AB4+AC4+AD4</f>
        <v>18.25</v>
      </c>
      <c r="AF4" s="6" t="str">
        <f aca="false">_xlfn.CONCAT(B4,"/", C4)</f>
        <v>2/2019</v>
      </c>
      <c r="AG4" s="6" t="str">
        <f aca="false">_xlfn.CONCAT(D4," ", E4)</f>
        <v>Adisa Slijepčević</v>
      </c>
      <c r="AI4" s="2" t="n">
        <f aca="false">0.05*(Z4+AA4)</f>
        <v>7.75</v>
      </c>
      <c r="AJ4" s="2" t="n">
        <f aca="false">AB4</f>
        <v>2</v>
      </c>
      <c r="AK4" s="2" t="n">
        <f aca="false">AC4</f>
        <v>2</v>
      </c>
      <c r="AL4" s="2" t="n">
        <f aca="false">AD4</f>
        <v>0.5</v>
      </c>
      <c r="AN4" s="2" t="n">
        <f aca="false">MAX(P4,J4)</f>
        <v>3</v>
      </c>
      <c r="AT4" s="2" t="n">
        <f aca="false">U4</f>
        <v>3</v>
      </c>
      <c r="AU4" s="2" t="n">
        <f aca="false">MAX(Y4,U4)</f>
        <v>3</v>
      </c>
      <c r="AV4" s="2" t="n">
        <f aca="false">SUM(AI4:AQ4)+MAX(AT4,AU4)</f>
        <v>18.25</v>
      </c>
      <c r="AW4" s="2" t="str">
        <f aca="false">IF(AV4&gt;=90 ,"A",IF(AV4&gt;=80 ,"B",IF(AV4&gt;=70 ,"C",IF(AV4&gt;=60 ,"D",IF(AV4&gt;=50 ,"E","F")))))</f>
        <v>F</v>
      </c>
      <c r="AX4" s="2" t="str">
        <f aca="false">AF4</f>
        <v>2/2019</v>
      </c>
      <c r="AY4" s="3" t="str">
        <f aca="false">AG4</f>
        <v>Adisa Slijepčević</v>
      </c>
      <c r="AZ4" s="2" t="n">
        <f aca="false">SUM(AI4:AQ4)</f>
        <v>15.25</v>
      </c>
      <c r="BA4" s="2" t="n">
        <f aca="false">MAX(AT4,AU4)</f>
        <v>3</v>
      </c>
      <c r="BB4" s="2" t="str">
        <f aca="false">AW4</f>
        <v>F</v>
      </c>
    </row>
    <row r="5" customFormat="false" ht="12.8" hidden="false" customHeight="false" outlineLevel="0" collapsed="false">
      <c r="A5" s="6" t="n">
        <v>3</v>
      </c>
      <c r="B5" s="0" t="s">
        <v>47</v>
      </c>
      <c r="C5" s="0" t="s">
        <v>41</v>
      </c>
      <c r="D5" s="0" t="s">
        <v>48</v>
      </c>
      <c r="E5" s="0" t="s">
        <v>49</v>
      </c>
      <c r="F5" s="1" t="n">
        <v>4</v>
      </c>
      <c r="G5" s="2" t="n">
        <v>0</v>
      </c>
      <c r="H5" s="2" t="n">
        <v>4</v>
      </c>
      <c r="I5" s="2" t="n">
        <v>10</v>
      </c>
      <c r="J5" s="2" t="n">
        <f aca="false">SUM(F5:I5)</f>
        <v>18</v>
      </c>
      <c r="L5" s="2"/>
      <c r="M5" s="2"/>
      <c r="N5" s="2"/>
      <c r="O5" s="2"/>
      <c r="P5" s="2"/>
      <c r="R5" s="2" t="n">
        <v>20</v>
      </c>
      <c r="S5" s="2" t="n">
        <v>0</v>
      </c>
      <c r="T5" s="2" t="n">
        <v>5</v>
      </c>
      <c r="U5" s="2" t="n">
        <f aca="false">SUM(R5:T5)</f>
        <v>25</v>
      </c>
      <c r="Z5" s="2" t="n">
        <v>100</v>
      </c>
      <c r="AA5" s="2" t="n">
        <v>95</v>
      </c>
      <c r="AB5" s="2" t="n">
        <v>5</v>
      </c>
      <c r="AC5" s="2" t="n">
        <v>2</v>
      </c>
      <c r="AD5" s="2" t="n">
        <v>4.5</v>
      </c>
      <c r="AE5" s="8" t="n">
        <f aca="false">MAX(U5,Y5)+MAX(P5,J5)+0.05*(Z5+AA5)+AB5+AC5+AD5</f>
        <v>64.25</v>
      </c>
      <c r="AF5" s="6" t="str">
        <f aca="false">_xlfn.CONCAT(B5,"/", C5)</f>
        <v>3/2019</v>
      </c>
      <c r="AG5" s="6" t="str">
        <f aca="false">_xlfn.CONCAT(D5," ", E5)</f>
        <v>Ognjen Barović</v>
      </c>
      <c r="AI5" s="2" t="n">
        <f aca="false">0.05*(Z5+AA5)</f>
        <v>9.75</v>
      </c>
      <c r="AJ5" s="2" t="n">
        <f aca="false">AB5</f>
        <v>5</v>
      </c>
      <c r="AK5" s="2" t="n">
        <f aca="false">AC5</f>
        <v>2</v>
      </c>
      <c r="AL5" s="2" t="n">
        <f aca="false">AD5</f>
        <v>4.5</v>
      </c>
      <c r="AN5" s="2" t="n">
        <f aca="false">MAX(P5,J5)</f>
        <v>18</v>
      </c>
      <c r="AT5" s="2" t="n">
        <f aca="false">U5</f>
        <v>25</v>
      </c>
      <c r="AU5" s="2" t="n">
        <f aca="false">MAX(Y5,U5)</f>
        <v>25</v>
      </c>
      <c r="AV5" s="2" t="n">
        <f aca="false">SUM(AI5:AQ5)+MAX(AT5,AU5)</f>
        <v>64.25</v>
      </c>
      <c r="AW5" s="2" t="str">
        <f aca="false">IF(AV5&gt;=90 ,"A",IF(AV5&gt;=80 ,"B",IF(AV5&gt;=70 ,"C",IF(AV5&gt;=60 ,"D",IF(AV5&gt;=50 ,"E","F")))))</f>
        <v>D</v>
      </c>
      <c r="AX5" s="2" t="str">
        <f aca="false">AF5</f>
        <v>3/2019</v>
      </c>
      <c r="AY5" s="3" t="str">
        <f aca="false">AG5</f>
        <v>Ognjen Barović</v>
      </c>
      <c r="AZ5" s="2" t="n">
        <f aca="false">SUM(AI5:AQ5)</f>
        <v>39.25</v>
      </c>
      <c r="BA5" s="2" t="n">
        <f aca="false">MAX(AT5,AU5)</f>
        <v>25</v>
      </c>
      <c r="BB5" s="2" t="str">
        <f aca="false">AW5</f>
        <v>D</v>
      </c>
    </row>
    <row r="6" customFormat="false" ht="12.8" hidden="false" customHeight="false" outlineLevel="0" collapsed="false">
      <c r="A6" s="6" t="n">
        <v>4</v>
      </c>
      <c r="B6" s="0" t="s">
        <v>50</v>
      </c>
      <c r="C6" s="0" t="s">
        <v>41</v>
      </c>
      <c r="D6" s="0" t="s">
        <v>51</v>
      </c>
      <c r="E6" s="0" t="s">
        <v>52</v>
      </c>
      <c r="F6" s="1" t="n">
        <v>8</v>
      </c>
      <c r="G6" s="2" t="n">
        <v>0</v>
      </c>
      <c r="H6" s="2" t="n">
        <v>4</v>
      </c>
      <c r="I6" s="2" t="n">
        <v>0</v>
      </c>
      <c r="J6" s="2" t="n">
        <f aca="false">SUM(F6:I6)</f>
        <v>12</v>
      </c>
      <c r="L6" s="2" t="n">
        <v>8</v>
      </c>
      <c r="M6" s="2" t="n">
        <v>8</v>
      </c>
      <c r="N6" s="2" t="n">
        <v>9</v>
      </c>
      <c r="O6" s="2" t="n">
        <v>0</v>
      </c>
      <c r="P6" s="2" t="n">
        <f aca="false">SUM(L6:O6)</f>
        <v>25</v>
      </c>
      <c r="R6" s="2" t="n">
        <v>16</v>
      </c>
      <c r="S6" s="2" t="n">
        <v>8</v>
      </c>
      <c r="T6" s="2" t="n">
        <v>0</v>
      </c>
      <c r="U6" s="2" t="n">
        <f aca="false">SUM(R6:T6)</f>
        <v>24</v>
      </c>
      <c r="Z6" s="2" t="n">
        <v>90</v>
      </c>
      <c r="AA6" s="2" t="n">
        <v>95</v>
      </c>
      <c r="AB6" s="2" t="n">
        <v>3</v>
      </c>
      <c r="AC6" s="2" t="n">
        <v>4.5</v>
      </c>
      <c r="AD6" s="2" t="n">
        <v>4.5</v>
      </c>
      <c r="AE6" s="8" t="n">
        <f aca="false">MAX(U6,Y6)+MAX(P6,J6)+0.05*(Z6+AA6)+AB6+AC6+AD6</f>
        <v>70.25</v>
      </c>
      <c r="AF6" s="6" t="str">
        <f aca="false">_xlfn.CONCAT(B6,"/", C6)</f>
        <v>4/2019</v>
      </c>
      <c r="AG6" s="6" t="str">
        <f aca="false">_xlfn.CONCAT(D6," ", E6)</f>
        <v>Časlav Bakić</v>
      </c>
      <c r="AI6" s="2" t="n">
        <f aca="false">0.05*(Z6+AA6)</f>
        <v>9.25</v>
      </c>
      <c r="AJ6" s="2" t="n">
        <f aca="false">AB6</f>
        <v>3</v>
      </c>
      <c r="AK6" s="2" t="n">
        <f aca="false">AC6</f>
        <v>4.5</v>
      </c>
      <c r="AL6" s="2" t="n">
        <f aca="false">AD6</f>
        <v>4.5</v>
      </c>
      <c r="AN6" s="2" t="n">
        <f aca="false">MAX(P6,J6)</f>
        <v>25</v>
      </c>
      <c r="AT6" s="2" t="n">
        <f aca="false">U6</f>
        <v>24</v>
      </c>
      <c r="AU6" s="2" t="n">
        <f aca="false">MAX(Y6,U6)</f>
        <v>24</v>
      </c>
      <c r="AV6" s="2" t="n">
        <f aca="false">SUM(AI6:AQ6)+MAX(AT6,AU6)</f>
        <v>70.25</v>
      </c>
      <c r="AW6" s="2" t="str">
        <f aca="false">IF(AV6&gt;=90 ,"A",IF(AV6&gt;=80 ,"B",IF(AV6&gt;=70 ,"C",IF(AV6&gt;=60 ,"D",IF(AV6&gt;=50 ,"E","F")))))</f>
        <v>C</v>
      </c>
      <c r="AX6" s="2" t="str">
        <f aca="false">AF6</f>
        <v>4/2019</v>
      </c>
      <c r="AY6" s="3" t="str">
        <f aca="false">AG6</f>
        <v>Časlav Bakić</v>
      </c>
      <c r="AZ6" s="2" t="n">
        <f aca="false">SUM(AI6:AQ6)</f>
        <v>46.25</v>
      </c>
      <c r="BA6" s="2" t="n">
        <f aca="false">MAX(AT6,AU6)</f>
        <v>24</v>
      </c>
      <c r="BB6" s="2" t="str">
        <f aca="false">AW6</f>
        <v>C</v>
      </c>
    </row>
    <row r="7" customFormat="false" ht="12.8" hidden="false" customHeight="false" outlineLevel="0" collapsed="false">
      <c r="A7" s="6" t="n">
        <v>5</v>
      </c>
      <c r="B7" s="0" t="s">
        <v>53</v>
      </c>
      <c r="C7" s="0" t="s">
        <v>41</v>
      </c>
      <c r="D7" s="0" t="s">
        <v>54</v>
      </c>
      <c r="E7" s="0" t="s">
        <v>55</v>
      </c>
      <c r="F7" s="1" t="n">
        <v>0</v>
      </c>
      <c r="G7" s="2" t="n">
        <v>0</v>
      </c>
      <c r="H7" s="2" t="n">
        <v>4</v>
      </c>
      <c r="I7" s="2" t="n">
        <v>0</v>
      </c>
      <c r="J7" s="2" t="n">
        <f aca="false">SUM(F7:I7)</f>
        <v>4</v>
      </c>
      <c r="L7" s="2" t="n">
        <v>8</v>
      </c>
      <c r="M7" s="2" t="n">
        <v>8</v>
      </c>
      <c r="N7" s="2" t="n">
        <v>6</v>
      </c>
      <c r="O7" s="2" t="n">
        <v>5</v>
      </c>
      <c r="P7" s="2" t="n">
        <f aca="false">SUM(L7:O7)</f>
        <v>27</v>
      </c>
      <c r="R7" s="2" t="n">
        <v>11</v>
      </c>
      <c r="S7" s="2" t="n">
        <v>6</v>
      </c>
      <c r="T7" s="2" t="n">
        <v>0</v>
      </c>
      <c r="U7" s="2" t="n">
        <f aca="false">SUM(R7:T7)</f>
        <v>17</v>
      </c>
      <c r="Z7" s="2" t="n">
        <v>100</v>
      </c>
      <c r="AA7" s="2" t="n">
        <v>95</v>
      </c>
      <c r="AB7" s="2" t="n">
        <v>4</v>
      </c>
      <c r="AC7" s="2" t="n">
        <v>2.5</v>
      </c>
      <c r="AD7" s="2" t="n">
        <v>2</v>
      </c>
      <c r="AE7" s="8" t="n">
        <f aca="false">MAX(U7,Y7)+MAX(P7,J7)+0.05*(Z7+AA7)+AB7+AC7+AD7</f>
        <v>62.25</v>
      </c>
      <c r="AF7" s="6" t="str">
        <f aca="false">_xlfn.CONCAT(B7,"/", C7)</f>
        <v>5/2019</v>
      </c>
      <c r="AG7" s="6" t="str">
        <f aca="false">_xlfn.CONCAT(D7," ", E7)</f>
        <v>Aleksandar Asanovski</v>
      </c>
      <c r="AI7" s="2" t="n">
        <f aca="false">0.05*(Z7+AA7)</f>
        <v>9.75</v>
      </c>
      <c r="AJ7" s="2" t="n">
        <f aca="false">AB7</f>
        <v>4</v>
      </c>
      <c r="AK7" s="2" t="n">
        <f aca="false">AC7</f>
        <v>2.5</v>
      </c>
      <c r="AL7" s="2" t="n">
        <f aca="false">AD7</f>
        <v>2</v>
      </c>
      <c r="AN7" s="2" t="n">
        <f aca="false">MAX(P7,J7)</f>
        <v>27</v>
      </c>
      <c r="AT7" s="2" t="n">
        <f aca="false">U7</f>
        <v>17</v>
      </c>
      <c r="AU7" s="2" t="n">
        <f aca="false">MAX(Y7,U7)</f>
        <v>17</v>
      </c>
      <c r="AV7" s="2" t="n">
        <f aca="false">SUM(AI7:AQ7)+MAX(AT7,AU7)</f>
        <v>62.25</v>
      </c>
      <c r="AW7" s="2" t="str">
        <f aca="false">IF(AV7&gt;=90 ,"A",IF(AV7&gt;=80 ,"B",IF(AV7&gt;=70 ,"C",IF(AV7&gt;=60 ,"D",IF(AV7&gt;=50 ,"E","F")))))</f>
        <v>D</v>
      </c>
      <c r="AX7" s="2" t="str">
        <f aca="false">AF7</f>
        <v>5/2019</v>
      </c>
      <c r="AY7" s="3" t="str">
        <f aca="false">AG7</f>
        <v>Aleksandar Asanovski</v>
      </c>
      <c r="AZ7" s="2" t="n">
        <f aca="false">SUM(AI7:AQ7)</f>
        <v>45.25</v>
      </c>
      <c r="BA7" s="2" t="n">
        <f aca="false">MAX(AT7,AU7)</f>
        <v>17</v>
      </c>
      <c r="BB7" s="2" t="str">
        <f aca="false">AW7</f>
        <v>D</v>
      </c>
    </row>
    <row r="8" customFormat="false" ht="12.8" hidden="false" customHeight="false" outlineLevel="0" collapsed="false">
      <c r="A8" s="6" t="n">
        <v>6</v>
      </c>
      <c r="B8" s="0" t="s">
        <v>56</v>
      </c>
      <c r="C8" s="0" t="s">
        <v>41</v>
      </c>
      <c r="D8" s="0" t="s">
        <v>57</v>
      </c>
      <c r="E8" s="0" t="s">
        <v>58</v>
      </c>
      <c r="F8" s="1" t="n">
        <v>0</v>
      </c>
      <c r="G8" s="2" t="n">
        <v>0</v>
      </c>
      <c r="H8" s="2" t="n">
        <v>0</v>
      </c>
      <c r="I8" s="2" t="n">
        <v>0</v>
      </c>
      <c r="J8" s="2" t="n">
        <f aca="false">SUM(F8:I8)</f>
        <v>0</v>
      </c>
      <c r="L8" s="2"/>
      <c r="M8" s="2"/>
      <c r="N8" s="2"/>
      <c r="O8" s="2"/>
      <c r="P8" s="2"/>
      <c r="AB8" s="2" t="n">
        <v>1</v>
      </c>
      <c r="AC8" s="2" t="n">
        <v>1.5</v>
      </c>
      <c r="AE8" s="8" t="n">
        <f aca="false">MAX(U8,Y8)+MAX(P8,J8)+0.05*(Z8+AA8)+AB8+AC8+AD8</f>
        <v>2.5</v>
      </c>
      <c r="AF8" s="6" t="str">
        <f aca="false">_xlfn.CONCAT(B8,"/", C8)</f>
        <v>6/2019</v>
      </c>
      <c r="AG8" s="6" t="str">
        <f aca="false">_xlfn.CONCAT(D8," ", E8)</f>
        <v>Matija Brajković</v>
      </c>
      <c r="AI8" s="2" t="n">
        <f aca="false">0.05*(Z8+AA8)</f>
        <v>0</v>
      </c>
      <c r="AJ8" s="2" t="n">
        <f aca="false">AB8</f>
        <v>1</v>
      </c>
      <c r="AK8" s="2" t="n">
        <f aca="false">AC8</f>
        <v>1.5</v>
      </c>
      <c r="AL8" s="2" t="n">
        <f aca="false">AD8</f>
        <v>0</v>
      </c>
      <c r="AN8" s="2" t="n">
        <f aca="false">MAX(P8,J8)</f>
        <v>0</v>
      </c>
      <c r="AT8" s="2" t="n">
        <f aca="false">U8</f>
        <v>0</v>
      </c>
      <c r="AU8" s="2" t="n">
        <f aca="false">MAX(Y8,U8)</f>
        <v>0</v>
      </c>
      <c r="AV8" s="2" t="n">
        <f aca="false">SUM(AI8:AQ8)+MAX(AT8,AU8)</f>
        <v>2.5</v>
      </c>
      <c r="AW8" s="2" t="str">
        <f aca="false">IF(AV8&gt;=90 ,"A",IF(AV8&gt;=80 ,"B",IF(AV8&gt;=70 ,"C",IF(AV8&gt;=60 ,"D",IF(AV8&gt;=50 ,"E","F")))))</f>
        <v>F</v>
      </c>
      <c r="AX8" s="2" t="str">
        <f aca="false">AF8</f>
        <v>6/2019</v>
      </c>
      <c r="AY8" s="3" t="str">
        <f aca="false">AG8</f>
        <v>Matija Brajković</v>
      </c>
      <c r="AZ8" s="2" t="n">
        <f aca="false">SUM(AI8:AQ8)</f>
        <v>2.5</v>
      </c>
      <c r="BA8" s="2" t="n">
        <f aca="false">MAX(AT8,AU8)</f>
        <v>0</v>
      </c>
      <c r="BB8" s="2" t="str">
        <f aca="false">AW8</f>
        <v>F</v>
      </c>
    </row>
    <row r="9" customFormat="false" ht="12.8" hidden="false" customHeight="false" outlineLevel="0" collapsed="false">
      <c r="A9" s="6" t="n">
        <v>7</v>
      </c>
      <c r="B9" s="0" t="s">
        <v>59</v>
      </c>
      <c r="C9" s="0" t="s">
        <v>41</v>
      </c>
      <c r="D9" s="0" t="s">
        <v>60</v>
      </c>
      <c r="E9" s="0" t="s">
        <v>61</v>
      </c>
      <c r="J9" s="2" t="n">
        <f aca="false">SUM(F9:I9)</f>
        <v>0</v>
      </c>
      <c r="L9" s="2"/>
      <c r="M9" s="2"/>
      <c r="N9" s="2"/>
      <c r="O9" s="2"/>
      <c r="P9" s="2"/>
      <c r="AB9" s="2" t="n">
        <v>2</v>
      </c>
      <c r="AC9" s="2" t="n">
        <v>0.5</v>
      </c>
      <c r="AE9" s="8" t="n">
        <f aca="false">MAX(U9,Y9)+MAX(P9,J9)+0.05*(Z9+AA9)+AB9+AC9+AD9</f>
        <v>2.5</v>
      </c>
      <c r="AF9" s="6" t="str">
        <f aca="false">_xlfn.CONCAT(B9,"/", C9)</f>
        <v>7/2019</v>
      </c>
      <c r="AG9" s="6" t="str">
        <f aca="false">_xlfn.CONCAT(D9," ", E9)</f>
        <v>Jovana Velič</v>
      </c>
      <c r="AI9" s="2" t="n">
        <f aca="false">0.05*(Z9+AA9)</f>
        <v>0</v>
      </c>
      <c r="AJ9" s="2" t="n">
        <f aca="false">AB9</f>
        <v>2</v>
      </c>
      <c r="AK9" s="2" t="n">
        <f aca="false">AC9</f>
        <v>0.5</v>
      </c>
      <c r="AL9" s="2" t="n">
        <f aca="false">AD9</f>
        <v>0</v>
      </c>
      <c r="AN9" s="2" t="n">
        <f aca="false">MAX(P9,J9)</f>
        <v>0</v>
      </c>
      <c r="AT9" s="2" t="n">
        <f aca="false">U9</f>
        <v>0</v>
      </c>
      <c r="AU9" s="2" t="n">
        <f aca="false">MAX(Y9,U9)</f>
        <v>0</v>
      </c>
      <c r="AV9" s="2" t="n">
        <f aca="false">SUM(AI9:AQ9)+MAX(AT9,AU9)</f>
        <v>2.5</v>
      </c>
      <c r="AW9" s="2" t="str">
        <f aca="false">IF(AV9&gt;=90 ,"A",IF(AV9&gt;=80 ,"B",IF(AV9&gt;=70 ,"C",IF(AV9&gt;=60 ,"D",IF(AV9&gt;=50 ,"E","F")))))</f>
        <v>F</v>
      </c>
      <c r="AX9" s="2" t="str">
        <f aca="false">AF9</f>
        <v>7/2019</v>
      </c>
      <c r="AY9" s="3" t="str">
        <f aca="false">AG9</f>
        <v>Jovana Velič</v>
      </c>
      <c r="AZ9" s="2" t="n">
        <f aca="false">SUM(AI9:AQ9)</f>
        <v>2.5</v>
      </c>
      <c r="BA9" s="2" t="n">
        <f aca="false">MAX(AT9,AU9)</f>
        <v>0</v>
      </c>
      <c r="BB9" s="2" t="str">
        <f aca="false">AW9</f>
        <v>F</v>
      </c>
    </row>
    <row r="10" customFormat="false" ht="12.8" hidden="false" customHeight="false" outlineLevel="0" collapsed="false">
      <c r="A10" s="6" t="n">
        <v>8</v>
      </c>
      <c r="B10" s="0" t="s">
        <v>62</v>
      </c>
      <c r="C10" s="0" t="s">
        <v>41</v>
      </c>
      <c r="D10" s="0" t="s">
        <v>48</v>
      </c>
      <c r="E10" s="0" t="s">
        <v>63</v>
      </c>
      <c r="F10" s="1" t="n">
        <v>0</v>
      </c>
      <c r="G10" s="2" t="n">
        <v>0</v>
      </c>
      <c r="H10" s="2" t="n">
        <v>4</v>
      </c>
      <c r="I10" s="2" t="n">
        <v>0</v>
      </c>
      <c r="J10" s="2" t="n">
        <f aca="false">SUM(F10:I10)</f>
        <v>4</v>
      </c>
      <c r="L10" s="2"/>
      <c r="M10" s="2"/>
      <c r="N10" s="2"/>
      <c r="O10" s="2"/>
      <c r="P10" s="2"/>
      <c r="Z10" s="2" t="n">
        <v>90</v>
      </c>
      <c r="AA10" s="2" t="n">
        <v>95</v>
      </c>
      <c r="AB10" s="2" t="n">
        <v>0</v>
      </c>
      <c r="AC10" s="2" t="n">
        <v>1.5</v>
      </c>
      <c r="AE10" s="8" t="n">
        <f aca="false">MAX(U10,Y10)+MAX(P10,J10)+0.05*(Z10+AA10)+AB10+AC10+AD10</f>
        <v>14.75</v>
      </c>
      <c r="AF10" s="6" t="str">
        <f aca="false">_xlfn.CONCAT(B10,"/", C10)</f>
        <v>8/2019</v>
      </c>
      <c r="AG10" s="6" t="str">
        <f aca="false">_xlfn.CONCAT(D10," ", E10)</f>
        <v>Ognjen Šubarić</v>
      </c>
      <c r="AI10" s="2" t="n">
        <f aca="false">0.05*(Z10+AA10)</f>
        <v>9.25</v>
      </c>
      <c r="AJ10" s="2" t="n">
        <f aca="false">AB10</f>
        <v>0</v>
      </c>
      <c r="AK10" s="2" t="n">
        <f aca="false">AC10</f>
        <v>1.5</v>
      </c>
      <c r="AL10" s="2" t="n">
        <f aca="false">AD10</f>
        <v>0</v>
      </c>
      <c r="AN10" s="2" t="n">
        <f aca="false">MAX(P10,J10)</f>
        <v>4</v>
      </c>
      <c r="AT10" s="2" t="n">
        <f aca="false">U10</f>
        <v>0</v>
      </c>
      <c r="AU10" s="2" t="n">
        <f aca="false">MAX(Y10,U10)</f>
        <v>0</v>
      </c>
      <c r="AV10" s="2" t="n">
        <f aca="false">SUM(AI10:AQ10)+MAX(AT10,AU10)</f>
        <v>14.75</v>
      </c>
      <c r="AW10" s="2" t="str">
        <f aca="false">IF(AV10&gt;=90 ,"A",IF(AV10&gt;=80 ,"B",IF(AV10&gt;=70 ,"C",IF(AV10&gt;=60 ,"D",IF(AV10&gt;=50 ,"E","F")))))</f>
        <v>F</v>
      </c>
      <c r="AX10" s="2" t="str">
        <f aca="false">AF10</f>
        <v>8/2019</v>
      </c>
      <c r="AY10" s="3" t="str">
        <f aca="false">AG10</f>
        <v>Ognjen Šubarić</v>
      </c>
      <c r="AZ10" s="2" t="n">
        <f aca="false">SUM(AI10:AQ10)</f>
        <v>14.75</v>
      </c>
      <c r="BA10" s="2" t="n">
        <f aca="false">MAX(AT10,AU10)</f>
        <v>0</v>
      </c>
      <c r="BB10" s="2" t="str">
        <f aca="false">AW10</f>
        <v>F</v>
      </c>
    </row>
    <row r="11" customFormat="false" ht="12.8" hidden="false" customHeight="false" outlineLevel="0" collapsed="false">
      <c r="A11" s="6" t="n">
        <v>9</v>
      </c>
      <c r="B11" s="0" t="s">
        <v>64</v>
      </c>
      <c r="C11" s="0" t="s">
        <v>41</v>
      </c>
      <c r="D11" s="0" t="s">
        <v>65</v>
      </c>
      <c r="E11" s="0" t="s">
        <v>66</v>
      </c>
      <c r="F11" s="1" t="n">
        <v>0</v>
      </c>
      <c r="G11" s="2" t="n">
        <v>0</v>
      </c>
      <c r="H11" s="2" t="n">
        <v>0</v>
      </c>
      <c r="I11" s="2" t="n">
        <v>0</v>
      </c>
      <c r="J11" s="2" t="n">
        <f aca="false">SUM(F11:I11)</f>
        <v>0</v>
      </c>
      <c r="L11" s="2"/>
      <c r="M11" s="2"/>
      <c r="N11" s="2"/>
      <c r="O11" s="2"/>
      <c r="P11" s="2"/>
      <c r="AB11" s="2" t="n">
        <v>2</v>
      </c>
      <c r="AC11" s="2" t="n">
        <v>0</v>
      </c>
      <c r="AE11" s="8" t="n">
        <f aca="false">MAX(U11,Y11)+MAX(P11,J11)+0.05*(Z11+AA11)+AB11+AC11+AD11</f>
        <v>2</v>
      </c>
      <c r="AF11" s="6" t="str">
        <f aca="false">_xlfn.CONCAT(B11,"/", C11)</f>
        <v>9/2019</v>
      </c>
      <c r="AG11" s="6" t="str">
        <f aca="false">_xlfn.CONCAT(D11," ", E11)</f>
        <v>Ljubica Raković</v>
      </c>
      <c r="AI11" s="2" t="n">
        <f aca="false">0.05*(Z11+AA11)</f>
        <v>0</v>
      </c>
      <c r="AJ11" s="2" t="n">
        <f aca="false">AB11</f>
        <v>2</v>
      </c>
      <c r="AK11" s="2" t="n">
        <f aca="false">AC11</f>
        <v>0</v>
      </c>
      <c r="AL11" s="2" t="n">
        <f aca="false">AD11</f>
        <v>0</v>
      </c>
      <c r="AN11" s="2" t="n">
        <f aca="false">MAX(P11,J11)</f>
        <v>0</v>
      </c>
      <c r="AT11" s="2" t="n">
        <f aca="false">U11</f>
        <v>0</v>
      </c>
      <c r="AU11" s="2" t="n">
        <f aca="false">MAX(Y11,U11)</f>
        <v>0</v>
      </c>
      <c r="AV11" s="2" t="n">
        <f aca="false">SUM(AI11:AQ11)+MAX(AT11,AU11)</f>
        <v>2</v>
      </c>
      <c r="AW11" s="2" t="str">
        <f aca="false">IF(AV11&gt;=90 ,"A",IF(AV11&gt;=80 ,"B",IF(AV11&gt;=70 ,"C",IF(AV11&gt;=60 ,"D",IF(AV11&gt;=50 ,"E","F")))))</f>
        <v>F</v>
      </c>
      <c r="AX11" s="2" t="str">
        <f aca="false">AF11</f>
        <v>9/2019</v>
      </c>
      <c r="AY11" s="3" t="str">
        <f aca="false">AG11</f>
        <v>Ljubica Raković</v>
      </c>
      <c r="AZ11" s="2" t="n">
        <f aca="false">SUM(AI11:AQ11)</f>
        <v>2</v>
      </c>
      <c r="BA11" s="2" t="n">
        <f aca="false">MAX(AT11,AU11)</f>
        <v>0</v>
      </c>
      <c r="BB11" s="2" t="str">
        <f aca="false">AW11</f>
        <v>F</v>
      </c>
    </row>
    <row r="12" customFormat="false" ht="12.8" hidden="false" customHeight="false" outlineLevel="0" collapsed="false">
      <c r="A12" s="6" t="n">
        <v>10</v>
      </c>
      <c r="B12" s="0" t="s">
        <v>67</v>
      </c>
      <c r="C12" s="0" t="s">
        <v>41</v>
      </c>
      <c r="D12" s="0" t="s">
        <v>68</v>
      </c>
      <c r="E12" s="0" t="s">
        <v>69</v>
      </c>
      <c r="F12" s="1" t="n">
        <v>0</v>
      </c>
      <c r="G12" s="2" t="n">
        <v>0</v>
      </c>
      <c r="H12" s="2" t="n">
        <v>0</v>
      </c>
      <c r="I12" s="2" t="n">
        <v>0</v>
      </c>
      <c r="J12" s="2" t="n">
        <f aca="false">SUM(F12:I12)</f>
        <v>0</v>
      </c>
      <c r="L12" s="2"/>
      <c r="M12" s="2"/>
      <c r="N12" s="2"/>
      <c r="O12" s="2"/>
      <c r="P12" s="2"/>
      <c r="Z12" s="2" t="n">
        <v>60</v>
      </c>
      <c r="AA12" s="2" t="n">
        <v>90</v>
      </c>
      <c r="AB12" s="2" t="n">
        <v>1</v>
      </c>
      <c r="AC12" s="2" t="n">
        <v>2.5</v>
      </c>
      <c r="AD12" s="2" t="n">
        <v>1</v>
      </c>
      <c r="AE12" s="8" t="n">
        <f aca="false">MAX(U12,Y12)+MAX(P12,J12)+0.05*(Z12+AA12)+AB12+AC12+AD12</f>
        <v>12</v>
      </c>
      <c r="AF12" s="6" t="str">
        <f aca="false">_xlfn.CONCAT(B12,"/", C12)</f>
        <v>10/2019</v>
      </c>
      <c r="AG12" s="6" t="str">
        <f aca="false">_xlfn.CONCAT(D12," ", E12)</f>
        <v>Aida Luković</v>
      </c>
      <c r="AI12" s="2" t="n">
        <f aca="false">0.05*(Z12+AA12)</f>
        <v>7.5</v>
      </c>
      <c r="AJ12" s="2" t="n">
        <f aca="false">AB12</f>
        <v>1</v>
      </c>
      <c r="AK12" s="2" t="n">
        <f aca="false">AC12</f>
        <v>2.5</v>
      </c>
      <c r="AL12" s="2" t="n">
        <f aca="false">AD12</f>
        <v>1</v>
      </c>
      <c r="AN12" s="2" t="n">
        <f aca="false">MAX(P12,J12)</f>
        <v>0</v>
      </c>
      <c r="AT12" s="2" t="n">
        <f aca="false">U12</f>
        <v>0</v>
      </c>
      <c r="AU12" s="2" t="n">
        <f aca="false">MAX(Y12,U12)</f>
        <v>0</v>
      </c>
      <c r="AV12" s="2" t="n">
        <f aca="false">SUM(AI12:AQ12)+MAX(AT12,AU12)</f>
        <v>12</v>
      </c>
      <c r="AW12" s="2" t="str">
        <f aca="false">IF(AV12&gt;=90 ,"A",IF(AV12&gt;=80 ,"B",IF(AV12&gt;=70 ,"C",IF(AV12&gt;=60 ,"D",IF(AV12&gt;=50 ,"E","F")))))</f>
        <v>F</v>
      </c>
      <c r="AX12" s="2" t="str">
        <f aca="false">AF12</f>
        <v>10/2019</v>
      </c>
      <c r="AY12" s="3" t="str">
        <f aca="false">AG12</f>
        <v>Aida Luković</v>
      </c>
      <c r="AZ12" s="2" t="n">
        <f aca="false">SUM(AI12:AQ12)</f>
        <v>12</v>
      </c>
      <c r="BA12" s="2" t="n">
        <f aca="false">MAX(AT12,AU12)</f>
        <v>0</v>
      </c>
      <c r="BB12" s="2" t="str">
        <f aca="false">AW12</f>
        <v>F</v>
      </c>
    </row>
    <row r="13" customFormat="false" ht="12.8" hidden="false" customHeight="false" outlineLevel="0" collapsed="false">
      <c r="A13" s="6" t="n">
        <v>11</v>
      </c>
      <c r="B13" s="0" t="s">
        <v>70</v>
      </c>
      <c r="C13" s="0" t="s">
        <v>41</v>
      </c>
      <c r="D13" s="0" t="s">
        <v>71</v>
      </c>
      <c r="E13" s="0" t="s">
        <v>72</v>
      </c>
      <c r="F13" s="1" t="n">
        <v>0</v>
      </c>
      <c r="G13" s="2" t="n">
        <v>0</v>
      </c>
      <c r="H13" s="2" t="n">
        <v>0</v>
      </c>
      <c r="I13" s="2" t="n">
        <v>0</v>
      </c>
      <c r="J13" s="2" t="n">
        <f aca="false">SUM(F13:I13)</f>
        <v>0</v>
      </c>
      <c r="L13" s="2"/>
      <c r="M13" s="2"/>
      <c r="N13" s="2"/>
      <c r="O13" s="2"/>
      <c r="P13" s="2"/>
      <c r="Z13" s="2" t="n">
        <v>0</v>
      </c>
      <c r="AA13" s="2" t="n">
        <v>60</v>
      </c>
      <c r="AB13" s="2" t="n">
        <v>0</v>
      </c>
      <c r="AC13" s="2" t="n">
        <v>0</v>
      </c>
      <c r="AE13" s="8" t="n">
        <f aca="false">MAX(U13,Y13)+MAX(P13,J13)+0.05*(Z13+AA13)+AB13+AC13+AD13</f>
        <v>3</v>
      </c>
      <c r="AF13" s="6" t="str">
        <f aca="false">_xlfn.CONCAT(B13,"/", C13)</f>
        <v>11/2019</v>
      </c>
      <c r="AG13" s="6" t="str">
        <f aca="false">_xlfn.CONCAT(D13," ", E13)</f>
        <v>Luka Vukčević</v>
      </c>
      <c r="AI13" s="2" t="n">
        <f aca="false">0.05*(Z13+AA13)</f>
        <v>3</v>
      </c>
      <c r="AJ13" s="2" t="n">
        <f aca="false">AB13</f>
        <v>0</v>
      </c>
      <c r="AK13" s="2" t="n">
        <f aca="false">AC13</f>
        <v>0</v>
      </c>
      <c r="AL13" s="2" t="n">
        <f aca="false">AD13</f>
        <v>0</v>
      </c>
      <c r="AN13" s="2" t="n">
        <f aca="false">MAX(P13,J13)</f>
        <v>0</v>
      </c>
      <c r="AT13" s="2" t="n">
        <f aca="false">U13</f>
        <v>0</v>
      </c>
      <c r="AU13" s="2" t="n">
        <f aca="false">MAX(Y13,U13)</f>
        <v>0</v>
      </c>
      <c r="AV13" s="2" t="n">
        <f aca="false">SUM(AI13:AQ13)+MAX(AT13,AU13)</f>
        <v>3</v>
      </c>
      <c r="AW13" s="2" t="str">
        <f aca="false">IF(AV13&gt;=90 ,"A",IF(AV13&gt;=80 ,"B",IF(AV13&gt;=70 ,"C",IF(AV13&gt;=60 ,"D",IF(AV13&gt;=50 ,"E","F")))))</f>
        <v>F</v>
      </c>
      <c r="AX13" s="2" t="str">
        <f aca="false">AF13</f>
        <v>11/2019</v>
      </c>
      <c r="AY13" s="3" t="str">
        <f aca="false">AG13</f>
        <v>Luka Vukčević</v>
      </c>
      <c r="AZ13" s="2" t="n">
        <f aca="false">SUM(AI13:AQ13)</f>
        <v>3</v>
      </c>
      <c r="BA13" s="2" t="n">
        <f aca="false">MAX(AT13,AU13)</f>
        <v>0</v>
      </c>
      <c r="BB13" s="2" t="str">
        <f aca="false">AW13</f>
        <v>F</v>
      </c>
    </row>
    <row r="14" customFormat="false" ht="12.8" hidden="false" customHeight="false" outlineLevel="0" collapsed="false">
      <c r="A14" s="6" t="n">
        <v>12</v>
      </c>
      <c r="B14" s="0" t="s">
        <v>73</v>
      </c>
      <c r="C14" s="0" t="s">
        <v>41</v>
      </c>
      <c r="D14" s="0" t="s">
        <v>74</v>
      </c>
      <c r="E14" s="0" t="s">
        <v>75</v>
      </c>
      <c r="F14" s="1" t="n">
        <v>0</v>
      </c>
      <c r="G14" s="2" t="n">
        <v>0</v>
      </c>
      <c r="H14" s="2" t="n">
        <v>0</v>
      </c>
      <c r="I14" s="2" t="n">
        <v>0</v>
      </c>
      <c r="J14" s="2" t="n">
        <f aca="false">SUM(F14:I14)</f>
        <v>0</v>
      </c>
      <c r="L14" s="2" t="n">
        <v>0</v>
      </c>
      <c r="M14" s="2" t="n">
        <v>0</v>
      </c>
      <c r="N14" s="2" t="n">
        <v>0</v>
      </c>
      <c r="O14" s="2" t="n">
        <v>0</v>
      </c>
      <c r="P14" s="2" t="n">
        <f aca="false">SUM(L14:O14)</f>
        <v>0</v>
      </c>
      <c r="AB14" s="2" t="n">
        <v>1</v>
      </c>
      <c r="AC14" s="2" t="n">
        <v>2</v>
      </c>
      <c r="AD14" s="2" t="n">
        <v>1</v>
      </c>
      <c r="AE14" s="8" t="n">
        <f aca="false">MAX(U14,Y14)+MAX(P14,J14)+0.05*(Z14+AA14)+AB14+AC14+AD14</f>
        <v>4</v>
      </c>
      <c r="AF14" s="6" t="str">
        <f aca="false">_xlfn.CONCAT(B14,"/", C14)</f>
        <v>12/2019</v>
      </c>
      <c r="AG14" s="6" t="str">
        <f aca="false">_xlfn.CONCAT(D14," ", E14)</f>
        <v>Dimitrije Radonjić</v>
      </c>
      <c r="AI14" s="2" t="n">
        <f aca="false">0.05*(Z14+AA14)</f>
        <v>0</v>
      </c>
      <c r="AJ14" s="2" t="n">
        <f aca="false">AB14</f>
        <v>1</v>
      </c>
      <c r="AK14" s="2" t="n">
        <f aca="false">AC14</f>
        <v>2</v>
      </c>
      <c r="AL14" s="2" t="n">
        <f aca="false">AD14</f>
        <v>1</v>
      </c>
      <c r="AN14" s="2" t="n">
        <f aca="false">MAX(P14,J14)</f>
        <v>0</v>
      </c>
      <c r="AT14" s="2" t="n">
        <f aca="false">U14</f>
        <v>0</v>
      </c>
      <c r="AU14" s="2" t="n">
        <f aca="false">MAX(Y14,U14)</f>
        <v>0</v>
      </c>
      <c r="AV14" s="2" t="n">
        <f aca="false">SUM(AI14:AQ14)+MAX(AT14,AU14)</f>
        <v>4</v>
      </c>
      <c r="AW14" s="2" t="str">
        <f aca="false">IF(AV14&gt;=90 ,"A",IF(AV14&gt;=80 ,"B",IF(AV14&gt;=70 ,"C",IF(AV14&gt;=60 ,"D",IF(AV14&gt;=50 ,"E","F")))))</f>
        <v>F</v>
      </c>
      <c r="AX14" s="2" t="str">
        <f aca="false">AF14</f>
        <v>12/2019</v>
      </c>
      <c r="AY14" s="3" t="str">
        <f aca="false">AG14</f>
        <v>Dimitrije Radonjić</v>
      </c>
      <c r="AZ14" s="2" t="n">
        <f aca="false">SUM(AI14:AQ14)</f>
        <v>4</v>
      </c>
      <c r="BA14" s="2" t="n">
        <f aca="false">MAX(AT14,AU14)</f>
        <v>0</v>
      </c>
      <c r="BB14" s="2" t="str">
        <f aca="false">AW14</f>
        <v>F</v>
      </c>
    </row>
    <row r="15" customFormat="false" ht="12.8" hidden="false" customHeight="false" outlineLevel="0" collapsed="false">
      <c r="A15" s="6" t="n">
        <v>13</v>
      </c>
      <c r="B15" s="0" t="s">
        <v>76</v>
      </c>
      <c r="C15" s="0" t="s">
        <v>41</v>
      </c>
      <c r="D15" s="0" t="s">
        <v>77</v>
      </c>
      <c r="E15" s="0" t="s">
        <v>78</v>
      </c>
      <c r="F15" s="9" t="n">
        <v>0</v>
      </c>
      <c r="G15" s="10" t="n">
        <v>1</v>
      </c>
      <c r="H15" s="10" t="n">
        <v>1</v>
      </c>
      <c r="I15" s="10" t="n">
        <v>0</v>
      </c>
      <c r="J15" s="10" t="n">
        <f aca="false">SUM(F15:I15)</f>
        <v>2</v>
      </c>
      <c r="L15" s="2"/>
      <c r="M15" s="2"/>
      <c r="N15" s="2"/>
      <c r="O15" s="2"/>
      <c r="P15" s="2"/>
      <c r="R15" s="11" t="n">
        <v>0</v>
      </c>
      <c r="S15" s="11" t="n">
        <v>0</v>
      </c>
      <c r="T15" s="11" t="n">
        <v>0</v>
      </c>
      <c r="U15" s="11" t="n">
        <f aca="false">SUM(R15:T15)</f>
        <v>0</v>
      </c>
      <c r="Z15" s="2" t="n">
        <v>60</v>
      </c>
      <c r="AA15" s="2" t="n">
        <v>95</v>
      </c>
      <c r="AB15" s="2" t="n">
        <v>2</v>
      </c>
      <c r="AC15" s="2" t="n">
        <v>1.5</v>
      </c>
      <c r="AD15" s="2" t="n">
        <v>0.5</v>
      </c>
      <c r="AE15" s="8" t="n">
        <f aca="false">MAX(U15,Y15)+MAX(P15,J15)+0.05*(Z15+AA15)+AB15+AC15+AD15</f>
        <v>13.75</v>
      </c>
      <c r="AF15" s="6" t="str">
        <f aca="false">_xlfn.CONCAT(B15,"/", C15)</f>
        <v>13/2019</v>
      </c>
      <c r="AG15" s="6" t="str">
        <f aca="false">_xlfn.CONCAT(D15," ", E15)</f>
        <v>Katarina Bandović</v>
      </c>
      <c r="AI15" s="2" t="n">
        <f aca="false">0.05*(Z15+AA15)</f>
        <v>7.75</v>
      </c>
      <c r="AJ15" s="2" t="n">
        <f aca="false">AB15</f>
        <v>2</v>
      </c>
      <c r="AK15" s="2" t="n">
        <f aca="false">AC15</f>
        <v>1.5</v>
      </c>
      <c r="AL15" s="2" t="n">
        <f aca="false">AD15</f>
        <v>0.5</v>
      </c>
      <c r="AN15" s="2" t="n">
        <f aca="false">MAX(P15,J15)</f>
        <v>2</v>
      </c>
      <c r="AT15" s="2" t="n">
        <f aca="false">U15</f>
        <v>0</v>
      </c>
      <c r="AU15" s="2" t="n">
        <f aca="false">MAX(Y15,U15)</f>
        <v>0</v>
      </c>
      <c r="AV15" s="2" t="n">
        <f aca="false">SUM(AI15:AQ15)+MAX(AT15,AU15)</f>
        <v>13.75</v>
      </c>
      <c r="AW15" s="2" t="str">
        <f aca="false">IF(AV15&gt;=90 ,"A",IF(AV15&gt;=80 ,"B",IF(AV15&gt;=70 ,"C",IF(AV15&gt;=60 ,"D",IF(AV15&gt;=50 ,"E","F")))))</f>
        <v>F</v>
      </c>
      <c r="AX15" s="2" t="str">
        <f aca="false">AF15</f>
        <v>13/2019</v>
      </c>
      <c r="AY15" s="3" t="str">
        <f aca="false">AG15</f>
        <v>Katarina Bandović</v>
      </c>
      <c r="AZ15" s="2" t="n">
        <f aca="false">SUM(AI15:AQ15)</f>
        <v>13.75</v>
      </c>
      <c r="BA15" s="2" t="n">
        <f aca="false">MAX(AT15,AU15)</f>
        <v>0</v>
      </c>
      <c r="BB15" s="2" t="str">
        <f aca="false">AW15</f>
        <v>F</v>
      </c>
    </row>
    <row r="16" customFormat="false" ht="12.8" hidden="false" customHeight="false" outlineLevel="0" collapsed="false">
      <c r="A16" s="6" t="n">
        <v>14</v>
      </c>
      <c r="B16" s="0" t="s">
        <v>79</v>
      </c>
      <c r="C16" s="0" t="s">
        <v>41</v>
      </c>
      <c r="D16" s="0" t="s">
        <v>80</v>
      </c>
      <c r="E16" s="0" t="s">
        <v>75</v>
      </c>
      <c r="F16" s="9" t="n">
        <v>0</v>
      </c>
      <c r="G16" s="10" t="n">
        <v>0</v>
      </c>
      <c r="H16" s="10" t="n">
        <v>0</v>
      </c>
      <c r="I16" s="10" t="n">
        <v>3</v>
      </c>
      <c r="J16" s="10" t="n">
        <f aca="false">SUM(F16:I16)</f>
        <v>3</v>
      </c>
      <c r="L16" s="2"/>
      <c r="M16" s="2"/>
      <c r="N16" s="2"/>
      <c r="O16" s="2"/>
      <c r="P16" s="2" t="n">
        <f aca="false">SUM(L16:O16)</f>
        <v>0</v>
      </c>
      <c r="R16" s="2" t="n">
        <v>1</v>
      </c>
      <c r="S16" s="2" t="n">
        <v>0</v>
      </c>
      <c r="T16" s="2" t="n">
        <v>0</v>
      </c>
      <c r="U16" s="2" t="n">
        <f aca="false">SUM(R16:T16)</f>
        <v>1</v>
      </c>
      <c r="V16" s="2" t="n">
        <v>1</v>
      </c>
      <c r="Y16" s="2" t="n">
        <f aca="false">SUM(V16:X16)</f>
        <v>1</v>
      </c>
      <c r="Z16" s="2" t="n">
        <v>70</v>
      </c>
      <c r="AA16" s="2" t="n">
        <v>90</v>
      </c>
      <c r="AB16" s="2" t="n">
        <v>1</v>
      </c>
      <c r="AC16" s="2" t="n">
        <v>2</v>
      </c>
      <c r="AD16" s="2" t="n">
        <v>0.5</v>
      </c>
      <c r="AE16" s="8" t="n">
        <f aca="false">MAX(U16,Y16)+MAX(P16,J16)+0.05*(Z16+AA16)+AB16+AC16+AD16</f>
        <v>15.5</v>
      </c>
      <c r="AF16" s="6" t="str">
        <f aca="false">_xlfn.CONCAT(B16,"/", C16)</f>
        <v>14/2019</v>
      </c>
      <c r="AG16" s="6" t="str">
        <f aca="false">_xlfn.CONCAT(D16," ", E16)</f>
        <v>Filip Radonjić</v>
      </c>
      <c r="AI16" s="2" t="n">
        <f aca="false">0.05*(Z16+AA16)</f>
        <v>8</v>
      </c>
      <c r="AJ16" s="2" t="n">
        <f aca="false">AB16</f>
        <v>1</v>
      </c>
      <c r="AK16" s="2" t="n">
        <f aca="false">AC16</f>
        <v>2</v>
      </c>
      <c r="AL16" s="2" t="n">
        <f aca="false">AD16</f>
        <v>0.5</v>
      </c>
      <c r="AN16" s="2" t="n">
        <f aca="false">MAX(P16,J16)</f>
        <v>3</v>
      </c>
      <c r="AT16" s="2" t="n">
        <f aca="false">U16</f>
        <v>1</v>
      </c>
      <c r="AU16" s="2" t="n">
        <f aca="false">MAX(Y16,U16)</f>
        <v>1</v>
      </c>
      <c r="AV16" s="2" t="n">
        <f aca="false">SUM(AI16:AQ16)+MAX(AT16,AU16)</f>
        <v>15.5</v>
      </c>
      <c r="AW16" s="2" t="str">
        <f aca="false">IF(AV16&gt;=90 ,"A",IF(AV16&gt;=80 ,"B",IF(AV16&gt;=70 ,"C",IF(AV16&gt;=60 ,"D",IF(AV16&gt;=50 ,"E","F")))))</f>
        <v>F</v>
      </c>
      <c r="AX16" s="2" t="str">
        <f aca="false">AF16</f>
        <v>14/2019</v>
      </c>
      <c r="AY16" s="3" t="str">
        <f aca="false">AG16</f>
        <v>Filip Radonjić</v>
      </c>
      <c r="AZ16" s="2" t="n">
        <f aca="false">SUM(AI16:AQ16)</f>
        <v>14.5</v>
      </c>
      <c r="BA16" s="2" t="n">
        <f aca="false">MAX(AT16,AU16)</f>
        <v>1</v>
      </c>
      <c r="BB16" s="2" t="str">
        <f aca="false">AW16</f>
        <v>F</v>
      </c>
    </row>
    <row r="17" customFormat="false" ht="12.8" hidden="false" customHeight="false" outlineLevel="0" collapsed="false">
      <c r="A17" s="6" t="n">
        <v>15</v>
      </c>
      <c r="B17" s="0" t="s">
        <v>81</v>
      </c>
      <c r="C17" s="0" t="s">
        <v>41</v>
      </c>
      <c r="D17" s="0" t="s">
        <v>57</v>
      </c>
      <c r="E17" s="0" t="s">
        <v>82</v>
      </c>
      <c r="F17" s="1" t="n">
        <v>8</v>
      </c>
      <c r="G17" s="2" t="n">
        <v>0</v>
      </c>
      <c r="H17" s="2" t="n">
        <v>9</v>
      </c>
      <c r="I17" s="2" t="n">
        <v>0</v>
      </c>
      <c r="J17" s="2" t="n">
        <f aca="false">SUM(F17:I17)</f>
        <v>17</v>
      </c>
      <c r="L17" s="2" t="n">
        <v>8</v>
      </c>
      <c r="M17" s="2" t="n">
        <v>4</v>
      </c>
      <c r="N17" s="2" t="n">
        <v>9</v>
      </c>
      <c r="O17" s="2" t="n">
        <v>9</v>
      </c>
      <c r="P17" s="2" t="n">
        <f aca="false">SUM(L17:O17)</f>
        <v>30</v>
      </c>
      <c r="R17" s="2" t="n">
        <v>4</v>
      </c>
      <c r="S17" s="2" t="n">
        <v>8</v>
      </c>
      <c r="T17" s="2" t="n">
        <v>0</v>
      </c>
      <c r="U17" s="2" t="n">
        <f aca="false">SUM(R17:T17)</f>
        <v>12</v>
      </c>
      <c r="V17" s="2" t="n">
        <v>13</v>
      </c>
      <c r="W17" s="2" t="n">
        <v>9</v>
      </c>
      <c r="X17" s="2" t="n">
        <v>9</v>
      </c>
      <c r="Y17" s="2" t="n">
        <f aca="false">SUM(V17:X17)</f>
        <v>31</v>
      </c>
      <c r="Z17" s="2" t="n">
        <v>100</v>
      </c>
      <c r="AA17" s="2" t="n">
        <v>100</v>
      </c>
      <c r="AB17" s="2" t="n">
        <v>3</v>
      </c>
      <c r="AC17" s="2" t="n">
        <v>4</v>
      </c>
      <c r="AD17" s="2" t="n">
        <v>3</v>
      </c>
      <c r="AE17" s="8" t="n">
        <f aca="false">MAX(U17,Y17)+MAX(P17,J17)+0.05*(Z17+AA17)+AB17+AC17+AD17</f>
        <v>81</v>
      </c>
      <c r="AF17" s="6" t="str">
        <f aca="false">_xlfn.CONCAT(B17,"/", C17)</f>
        <v>15/2019</v>
      </c>
      <c r="AG17" s="6" t="str">
        <f aca="false">_xlfn.CONCAT(D17," ", E17)</f>
        <v>Matija Šuković</v>
      </c>
      <c r="AI17" s="2" t="n">
        <f aca="false">0.05*(Z17+AA17)</f>
        <v>10</v>
      </c>
      <c r="AJ17" s="2" t="n">
        <f aca="false">AB17</f>
        <v>3</v>
      </c>
      <c r="AK17" s="2" t="n">
        <f aca="false">AC17</f>
        <v>4</v>
      </c>
      <c r="AL17" s="2" t="n">
        <f aca="false">AD17</f>
        <v>3</v>
      </c>
      <c r="AN17" s="2" t="n">
        <f aca="false">MAX(P17,J17)</f>
        <v>30</v>
      </c>
      <c r="AT17" s="2" t="n">
        <f aca="false">U17</f>
        <v>12</v>
      </c>
      <c r="AU17" s="2" t="n">
        <f aca="false">MAX(Y17,U17)</f>
        <v>31</v>
      </c>
      <c r="AV17" s="2" t="n">
        <f aca="false">SUM(AI17:AQ17)+MAX(AT17,AU17)</f>
        <v>81</v>
      </c>
      <c r="AW17" s="2" t="str">
        <f aca="false">IF(AV17&gt;=90 ,"A",IF(AV17&gt;=80 ,"B",IF(AV17&gt;=70 ,"C",IF(AV17&gt;=60 ,"D",IF(AV17&gt;=50 ,"E","F")))))</f>
        <v>B</v>
      </c>
      <c r="AX17" s="2" t="str">
        <f aca="false">AF17</f>
        <v>15/2019</v>
      </c>
      <c r="AY17" s="3" t="str">
        <f aca="false">AG17</f>
        <v>Matija Šuković</v>
      </c>
      <c r="AZ17" s="2" t="n">
        <f aca="false">SUM(AI17:AQ17)</f>
        <v>50</v>
      </c>
      <c r="BA17" s="2" t="n">
        <f aca="false">MAX(AT17,AU17)</f>
        <v>31</v>
      </c>
      <c r="BB17" s="2" t="str">
        <f aca="false">AW17</f>
        <v>B</v>
      </c>
    </row>
    <row r="18" customFormat="false" ht="12.8" hidden="false" customHeight="false" outlineLevel="0" collapsed="false">
      <c r="A18" s="6" t="n">
        <v>16</v>
      </c>
      <c r="B18" s="0" t="s">
        <v>83</v>
      </c>
      <c r="C18" s="0" t="s">
        <v>41</v>
      </c>
      <c r="D18" s="0" t="s">
        <v>60</v>
      </c>
      <c r="E18" s="0" t="s">
        <v>84</v>
      </c>
      <c r="F18" s="1" t="n">
        <v>0</v>
      </c>
      <c r="G18" s="2" t="n">
        <v>0</v>
      </c>
      <c r="H18" s="2" t="n">
        <v>0</v>
      </c>
      <c r="I18" s="2" t="n">
        <v>0</v>
      </c>
      <c r="J18" s="2" t="n">
        <f aca="false">SUM(F18:I18)</f>
        <v>0</v>
      </c>
      <c r="L18" s="2"/>
      <c r="M18" s="2"/>
      <c r="N18" s="2"/>
      <c r="O18" s="2"/>
      <c r="P18" s="2"/>
      <c r="AB18" s="2" t="n">
        <v>1</v>
      </c>
      <c r="AC18" s="2" t="n">
        <v>1</v>
      </c>
      <c r="AE18" s="8" t="n">
        <f aca="false">MAX(U18,Y18)+MAX(P18,J18)+0.05*(Z18+AA18)+AB18+AC18+AD18</f>
        <v>2</v>
      </c>
      <c r="AF18" s="6" t="str">
        <f aca="false">_xlfn.CONCAT(B18,"/", C18)</f>
        <v>16/2019</v>
      </c>
      <c r="AG18" s="6" t="str">
        <f aca="false">_xlfn.CONCAT(D18," ", E18)</f>
        <v>Jovana Zorić</v>
      </c>
      <c r="AI18" s="2" t="n">
        <f aca="false">0.05*(Z18+AA18)</f>
        <v>0</v>
      </c>
      <c r="AJ18" s="2" t="n">
        <f aca="false">AB18</f>
        <v>1</v>
      </c>
      <c r="AK18" s="2" t="n">
        <f aca="false">AC18</f>
        <v>1</v>
      </c>
      <c r="AL18" s="2" t="n">
        <f aca="false">AD18</f>
        <v>0</v>
      </c>
      <c r="AN18" s="2" t="n">
        <f aca="false">MAX(P18,J18)</f>
        <v>0</v>
      </c>
      <c r="AT18" s="2" t="n">
        <f aca="false">U18</f>
        <v>0</v>
      </c>
      <c r="AU18" s="2" t="n">
        <f aca="false">MAX(Y18,U18)</f>
        <v>0</v>
      </c>
      <c r="AV18" s="2" t="n">
        <f aca="false">SUM(AI18:AQ18)+MAX(AT18,AU18)</f>
        <v>2</v>
      </c>
      <c r="AW18" s="2" t="str">
        <f aca="false">IF(AV18&gt;=90 ,"A",IF(AV18&gt;=80 ,"B",IF(AV18&gt;=70 ,"C",IF(AV18&gt;=60 ,"D",IF(AV18&gt;=50 ,"E","F")))))</f>
        <v>F</v>
      </c>
      <c r="AX18" s="2" t="str">
        <f aca="false">AF18</f>
        <v>16/2019</v>
      </c>
      <c r="AY18" s="3" t="str">
        <f aca="false">AG18</f>
        <v>Jovana Zorić</v>
      </c>
      <c r="AZ18" s="2" t="n">
        <f aca="false">SUM(AI18:AQ18)</f>
        <v>2</v>
      </c>
      <c r="BA18" s="2" t="n">
        <f aca="false">MAX(AT18,AU18)</f>
        <v>0</v>
      </c>
      <c r="BB18" s="2" t="str">
        <f aca="false">AW18</f>
        <v>F</v>
      </c>
    </row>
    <row r="19" customFormat="false" ht="12.8" hidden="false" customHeight="false" outlineLevel="0" collapsed="false">
      <c r="A19" s="6" t="n">
        <v>17</v>
      </c>
      <c r="B19" s="0" t="s">
        <v>85</v>
      </c>
      <c r="C19" s="0" t="s">
        <v>41</v>
      </c>
      <c r="D19" s="0" t="s">
        <v>86</v>
      </c>
      <c r="E19" s="0" t="s">
        <v>87</v>
      </c>
      <c r="F19" s="1" t="n">
        <v>0</v>
      </c>
      <c r="G19" s="2" t="n">
        <v>0</v>
      </c>
      <c r="H19" s="2" t="n">
        <v>0</v>
      </c>
      <c r="I19" s="2" t="n">
        <v>0</v>
      </c>
      <c r="J19" s="2" t="n">
        <f aca="false">SUM(F19:I19)</f>
        <v>0</v>
      </c>
      <c r="L19" s="2" t="n">
        <v>0</v>
      </c>
      <c r="M19" s="2" t="n">
        <v>8</v>
      </c>
      <c r="N19" s="2" t="n">
        <v>0</v>
      </c>
      <c r="O19" s="2" t="n">
        <v>0</v>
      </c>
      <c r="P19" s="2" t="n">
        <f aca="false">SUM(L19:O19)</f>
        <v>8</v>
      </c>
      <c r="Z19" s="2" t="n">
        <v>80</v>
      </c>
      <c r="AA19" s="2" t="n">
        <v>85</v>
      </c>
      <c r="AB19" s="2" t="n">
        <v>1</v>
      </c>
      <c r="AC19" s="2" t="n">
        <v>3.5</v>
      </c>
      <c r="AD19" s="2" t="n">
        <v>1</v>
      </c>
      <c r="AE19" s="8" t="n">
        <f aca="false">MAX(U19,Y19)+MAX(P19,J19)+0.05*(Z19+AA19)+AB19+AC19+AD19</f>
        <v>21.75</v>
      </c>
      <c r="AF19" s="6" t="str">
        <f aca="false">_xlfn.CONCAT(B19,"/", C19)</f>
        <v>17/2019</v>
      </c>
      <c r="AG19" s="6" t="str">
        <f aca="false">_xlfn.CONCAT(D19," ", E19)</f>
        <v>Saša Mišković</v>
      </c>
      <c r="AI19" s="2" t="n">
        <f aca="false">0.05*(Z19+AA19)</f>
        <v>8.25</v>
      </c>
      <c r="AJ19" s="2" t="n">
        <f aca="false">AB19</f>
        <v>1</v>
      </c>
      <c r="AK19" s="2" t="n">
        <f aca="false">AC19</f>
        <v>3.5</v>
      </c>
      <c r="AL19" s="2" t="n">
        <f aca="false">AD19</f>
        <v>1</v>
      </c>
      <c r="AN19" s="2" t="n">
        <f aca="false">MAX(P19,J19)</f>
        <v>8</v>
      </c>
      <c r="AT19" s="2" t="n">
        <f aca="false">U19</f>
        <v>0</v>
      </c>
      <c r="AU19" s="2" t="n">
        <f aca="false">MAX(Y19,U19)</f>
        <v>0</v>
      </c>
      <c r="AV19" s="2" t="n">
        <f aca="false">SUM(AI19:AQ19)+MAX(AT19,AU19)</f>
        <v>21.75</v>
      </c>
      <c r="AW19" s="2" t="str">
        <f aca="false">IF(AV19&gt;=90 ,"A",IF(AV19&gt;=80 ,"B",IF(AV19&gt;=70 ,"C",IF(AV19&gt;=60 ,"D",IF(AV19&gt;=50 ,"E","F")))))</f>
        <v>F</v>
      </c>
      <c r="AX19" s="2" t="str">
        <f aca="false">AF19</f>
        <v>17/2019</v>
      </c>
      <c r="AY19" s="3" t="str">
        <f aca="false">AG19</f>
        <v>Saša Mišković</v>
      </c>
      <c r="AZ19" s="2" t="n">
        <f aca="false">SUM(AI19:AQ19)</f>
        <v>21.75</v>
      </c>
      <c r="BA19" s="2" t="n">
        <f aca="false">MAX(AT19,AU19)</f>
        <v>0</v>
      </c>
      <c r="BB19" s="2" t="str">
        <f aca="false">AW19</f>
        <v>F</v>
      </c>
    </row>
    <row r="20" customFormat="false" ht="12.8" hidden="false" customHeight="false" outlineLevel="0" collapsed="false">
      <c r="A20" s="6" t="n">
        <v>18</v>
      </c>
      <c r="B20" s="0" t="s">
        <v>88</v>
      </c>
      <c r="C20" s="0" t="s">
        <v>41</v>
      </c>
      <c r="D20" s="0" t="s">
        <v>89</v>
      </c>
      <c r="E20" s="0" t="s">
        <v>90</v>
      </c>
      <c r="J20" s="2" t="n">
        <f aca="false">SUM(F20:I20)</f>
        <v>0</v>
      </c>
      <c r="L20" s="2"/>
      <c r="M20" s="2"/>
      <c r="N20" s="2"/>
      <c r="O20" s="2"/>
      <c r="P20" s="2"/>
      <c r="AE20" s="8" t="n">
        <f aca="false">MAX(U20,Y20)+MAX(P20,J20)+0.05*(Z20+AA20)+AB20+AC20+AD20</f>
        <v>0</v>
      </c>
      <c r="AF20" s="6" t="str">
        <f aca="false">_xlfn.CONCAT(B20,"/", C20)</f>
        <v>18/2019</v>
      </c>
      <c r="AG20" s="6" t="str">
        <f aca="false">_xlfn.CONCAT(D20," ", E20)</f>
        <v>Anastasija Petrović</v>
      </c>
      <c r="AI20" s="2" t="n">
        <f aca="false">0.05*(Z20+AA20)</f>
        <v>0</v>
      </c>
      <c r="AJ20" s="2" t="n">
        <f aca="false">AB20</f>
        <v>0</v>
      </c>
      <c r="AK20" s="2" t="n">
        <f aca="false">AC20</f>
        <v>0</v>
      </c>
      <c r="AL20" s="2" t="n">
        <f aca="false">AD20</f>
        <v>0</v>
      </c>
      <c r="AN20" s="2" t="n">
        <f aca="false">MAX(P20,J20)</f>
        <v>0</v>
      </c>
      <c r="AT20" s="2" t="n">
        <f aca="false">U20</f>
        <v>0</v>
      </c>
      <c r="AU20" s="2" t="n">
        <f aca="false">MAX(Y20,U20)</f>
        <v>0</v>
      </c>
      <c r="AV20" s="2" t="n">
        <f aca="false">SUM(AI20:AQ20)+MAX(AT20,AU20)</f>
        <v>0</v>
      </c>
      <c r="AW20" s="2" t="str">
        <f aca="false">IF(AV20&gt;=90 ,"A",IF(AV20&gt;=80 ,"B",IF(AV20&gt;=70 ,"C",IF(AV20&gt;=60 ,"D",IF(AV20&gt;=50 ,"E","F")))))</f>
        <v>F</v>
      </c>
      <c r="AX20" s="2" t="str">
        <f aca="false">AF20</f>
        <v>18/2019</v>
      </c>
      <c r="AY20" s="3" t="str">
        <f aca="false">AG20</f>
        <v>Anastasija Petrović</v>
      </c>
      <c r="AZ20" s="2" t="n">
        <f aca="false">SUM(AI20:AQ20)</f>
        <v>0</v>
      </c>
      <c r="BA20" s="2" t="n">
        <f aca="false">MAX(AT20,AU20)</f>
        <v>0</v>
      </c>
      <c r="BB20" s="2" t="str">
        <f aca="false">AW20</f>
        <v>F</v>
      </c>
    </row>
    <row r="21" customFormat="false" ht="12.8" hidden="false" customHeight="false" outlineLevel="0" collapsed="false">
      <c r="A21" s="6" t="n">
        <v>19</v>
      </c>
      <c r="B21" s="0" t="s">
        <v>91</v>
      </c>
      <c r="C21" s="0" t="s">
        <v>41</v>
      </c>
      <c r="D21" s="0" t="s">
        <v>92</v>
      </c>
      <c r="E21" s="0" t="s">
        <v>93</v>
      </c>
      <c r="F21" s="1" t="n">
        <v>0</v>
      </c>
      <c r="G21" s="2" t="n">
        <v>0</v>
      </c>
      <c r="H21" s="2" t="n">
        <v>0</v>
      </c>
      <c r="I21" s="2" t="n">
        <v>0</v>
      </c>
      <c r="J21" s="2" t="n">
        <f aca="false">SUM(F21:I21)</f>
        <v>0</v>
      </c>
      <c r="L21" s="2" t="n">
        <v>1</v>
      </c>
      <c r="M21" s="2" t="n">
        <v>0</v>
      </c>
      <c r="N21" s="2" t="n">
        <v>0</v>
      </c>
      <c r="O21" s="2" t="n">
        <v>0</v>
      </c>
      <c r="P21" s="2" t="n">
        <f aca="false">SUM(L21:O21)</f>
        <v>1</v>
      </c>
      <c r="AC21" s="2" t="n">
        <v>2</v>
      </c>
      <c r="AE21" s="8" t="n">
        <f aca="false">MAX(U21,Y21)+MAX(P21,J21)+0.05*(Z21+AA21)+AB21+AC21+AD21</f>
        <v>3</v>
      </c>
      <c r="AF21" s="6" t="str">
        <f aca="false">_xlfn.CONCAT(B21,"/", C21)</f>
        <v>19/2019</v>
      </c>
      <c r="AG21" s="6" t="str">
        <f aca="false">_xlfn.CONCAT(D21," ", E21)</f>
        <v>Maksim Lutovac</v>
      </c>
      <c r="AI21" s="2" t="n">
        <f aca="false">0.05*(Z21+AA21)</f>
        <v>0</v>
      </c>
      <c r="AJ21" s="2" t="n">
        <f aca="false">AB21</f>
        <v>0</v>
      </c>
      <c r="AK21" s="2" t="n">
        <f aca="false">AC21</f>
        <v>2</v>
      </c>
      <c r="AL21" s="2" t="n">
        <f aca="false">AD21</f>
        <v>0</v>
      </c>
      <c r="AN21" s="2" t="n">
        <f aca="false">MAX(P21,J21)</f>
        <v>1</v>
      </c>
      <c r="AT21" s="2" t="n">
        <f aca="false">U21</f>
        <v>0</v>
      </c>
      <c r="AU21" s="2" t="n">
        <f aca="false">MAX(Y21,U21)</f>
        <v>0</v>
      </c>
      <c r="AV21" s="2" t="n">
        <f aca="false">SUM(AI21:AQ21)+MAX(AT21,AU21)</f>
        <v>3</v>
      </c>
      <c r="AW21" s="2" t="str">
        <f aca="false">IF(AV21&gt;=90 ,"A",IF(AV21&gt;=80 ,"B",IF(AV21&gt;=70 ,"C",IF(AV21&gt;=60 ,"D",IF(AV21&gt;=50 ,"E","F")))))</f>
        <v>F</v>
      </c>
      <c r="AX21" s="2" t="str">
        <f aca="false">AF21</f>
        <v>19/2019</v>
      </c>
      <c r="AY21" s="3" t="str">
        <f aca="false">AG21</f>
        <v>Maksim Lutovac</v>
      </c>
      <c r="AZ21" s="2" t="n">
        <f aca="false">SUM(AI21:AQ21)</f>
        <v>3</v>
      </c>
      <c r="BA21" s="2" t="n">
        <f aca="false">MAX(AT21,AU21)</f>
        <v>0</v>
      </c>
      <c r="BB21" s="2" t="str">
        <f aca="false">AW21</f>
        <v>F</v>
      </c>
    </row>
    <row r="22" customFormat="false" ht="12.8" hidden="false" customHeight="false" outlineLevel="0" collapsed="false">
      <c r="A22" s="6" t="n">
        <v>20</v>
      </c>
      <c r="B22" s="0" t="s">
        <v>94</v>
      </c>
      <c r="C22" s="0" t="s">
        <v>41</v>
      </c>
      <c r="D22" s="0" t="s">
        <v>95</v>
      </c>
      <c r="E22" s="0" t="s">
        <v>93</v>
      </c>
      <c r="F22" s="9" t="n">
        <v>0</v>
      </c>
      <c r="G22" s="10" t="n">
        <v>0</v>
      </c>
      <c r="H22" s="10" t="n">
        <v>0</v>
      </c>
      <c r="I22" s="10" t="n">
        <v>2</v>
      </c>
      <c r="J22" s="10" t="n">
        <f aca="false">SUM(F22:I22)</f>
        <v>2</v>
      </c>
      <c r="L22" s="2"/>
      <c r="M22" s="2"/>
      <c r="N22" s="2"/>
      <c r="O22" s="2"/>
      <c r="P22" s="2" t="n">
        <f aca="false">SUM(L22:O22)</f>
        <v>0</v>
      </c>
      <c r="Z22" s="2" t="n">
        <v>40</v>
      </c>
      <c r="AA22" s="2" t="n">
        <v>95</v>
      </c>
      <c r="AB22" s="2" t="n">
        <v>0</v>
      </c>
      <c r="AE22" s="8" t="n">
        <f aca="false">MAX(U22,Y22)+MAX(P22,J22)+0.05*(Z22+AA22)+AB22+AC22+AD22</f>
        <v>8.75</v>
      </c>
      <c r="AF22" s="6" t="str">
        <f aca="false">_xlfn.CONCAT(B22,"/", C22)</f>
        <v>20/2019</v>
      </c>
      <c r="AG22" s="6" t="str">
        <f aca="false">_xlfn.CONCAT(D22," ", E22)</f>
        <v>Vuk Lutovac</v>
      </c>
      <c r="AI22" s="2" t="n">
        <f aca="false">0.05*(Z22+AA22)</f>
        <v>6.75</v>
      </c>
      <c r="AJ22" s="2" t="n">
        <f aca="false">AB22</f>
        <v>0</v>
      </c>
      <c r="AK22" s="2" t="n">
        <f aca="false">AC22</f>
        <v>0</v>
      </c>
      <c r="AL22" s="2" t="n">
        <f aca="false">AD22</f>
        <v>0</v>
      </c>
      <c r="AN22" s="2" t="n">
        <f aca="false">MAX(P22,J22)</f>
        <v>2</v>
      </c>
      <c r="AT22" s="2" t="n">
        <f aca="false">U22</f>
        <v>0</v>
      </c>
      <c r="AU22" s="2" t="n">
        <f aca="false">MAX(Y22,U22)</f>
        <v>0</v>
      </c>
      <c r="AV22" s="2" t="n">
        <f aca="false">SUM(AI22:AQ22)+MAX(AT22,AU22)</f>
        <v>8.75</v>
      </c>
      <c r="AW22" s="2" t="str">
        <f aca="false">IF(AV22&gt;=90 ,"A",IF(AV22&gt;=80 ,"B",IF(AV22&gt;=70 ,"C",IF(AV22&gt;=60 ,"D",IF(AV22&gt;=50 ,"E","F")))))</f>
        <v>F</v>
      </c>
      <c r="AX22" s="2" t="str">
        <f aca="false">AF22</f>
        <v>20/2019</v>
      </c>
      <c r="AY22" s="3" t="str">
        <f aca="false">AG22</f>
        <v>Vuk Lutovac</v>
      </c>
      <c r="AZ22" s="2" t="n">
        <f aca="false">SUM(AI22:AQ22)</f>
        <v>8.75</v>
      </c>
      <c r="BA22" s="2" t="n">
        <f aca="false">MAX(AT22,AU22)</f>
        <v>0</v>
      </c>
      <c r="BB22" s="2" t="str">
        <f aca="false">AW22</f>
        <v>F</v>
      </c>
    </row>
    <row r="23" customFormat="false" ht="12.8" hidden="false" customHeight="false" outlineLevel="0" collapsed="false">
      <c r="A23" s="6" t="n">
        <v>21</v>
      </c>
      <c r="B23" s="0" t="s">
        <v>96</v>
      </c>
      <c r="C23" s="0" t="s">
        <v>41</v>
      </c>
      <c r="D23" s="0" t="s">
        <v>97</v>
      </c>
      <c r="E23" s="0" t="s">
        <v>98</v>
      </c>
      <c r="F23" s="12" t="n">
        <v>0</v>
      </c>
      <c r="G23" s="10" t="n">
        <v>0</v>
      </c>
      <c r="H23" s="10" t="n">
        <v>0</v>
      </c>
      <c r="I23" s="10" t="n">
        <v>0</v>
      </c>
      <c r="J23" s="10" t="n">
        <f aca="false">SUM(F23:I23)</f>
        <v>0</v>
      </c>
      <c r="L23" s="2"/>
      <c r="M23" s="2"/>
      <c r="N23" s="2"/>
      <c r="O23" s="2"/>
      <c r="P23" s="2"/>
      <c r="R23" s="2" t="n">
        <v>1</v>
      </c>
      <c r="S23" s="2" t="n">
        <v>0</v>
      </c>
      <c r="T23" s="2" t="n">
        <v>0</v>
      </c>
      <c r="U23" s="2" t="n">
        <f aca="false">SUM(R23:T23)</f>
        <v>1</v>
      </c>
      <c r="AA23" s="2" t="n">
        <v>70</v>
      </c>
      <c r="AB23" s="2" t="n">
        <v>2</v>
      </c>
      <c r="AC23" s="2" t="n">
        <v>1.5</v>
      </c>
      <c r="AE23" s="8" t="n">
        <f aca="false">MAX(U23,Y23)+MAX(P23,J23)+0.05*(Z23+AA23)+AB23+AC23+AD23</f>
        <v>8</v>
      </c>
      <c r="AF23" s="6" t="str">
        <f aca="false">_xlfn.CONCAT(B23,"/", C23)</f>
        <v>21/2019</v>
      </c>
      <c r="AG23" s="6" t="str">
        <f aca="false">_xlfn.CONCAT(D23," ", E23)</f>
        <v>Marko Janković</v>
      </c>
      <c r="AI23" s="2" t="n">
        <f aca="false">0.05*(Z23+AA23)</f>
        <v>3.5</v>
      </c>
      <c r="AJ23" s="2" t="n">
        <f aca="false">AB23</f>
        <v>2</v>
      </c>
      <c r="AK23" s="2" t="n">
        <f aca="false">AC23</f>
        <v>1.5</v>
      </c>
      <c r="AL23" s="2" t="n">
        <f aca="false">AD23</f>
        <v>0</v>
      </c>
      <c r="AN23" s="2" t="n">
        <f aca="false">MAX(P23,J23)</f>
        <v>0</v>
      </c>
      <c r="AT23" s="2" t="n">
        <f aca="false">U23</f>
        <v>1</v>
      </c>
      <c r="AU23" s="2" t="n">
        <f aca="false">MAX(Y23,U23)</f>
        <v>1</v>
      </c>
      <c r="AV23" s="2" t="n">
        <f aca="false">SUM(AI23:AQ23)+MAX(AT23,AU23)</f>
        <v>8</v>
      </c>
      <c r="AW23" s="2" t="str">
        <f aca="false">IF(AV23&gt;=90 ,"A",IF(AV23&gt;=80 ,"B",IF(AV23&gt;=70 ,"C",IF(AV23&gt;=60 ,"D",IF(AV23&gt;=50 ,"E","F")))))</f>
        <v>F</v>
      </c>
      <c r="AX23" s="2" t="str">
        <f aca="false">AF23</f>
        <v>21/2019</v>
      </c>
      <c r="AY23" s="3" t="str">
        <f aca="false">AG23</f>
        <v>Marko Janković</v>
      </c>
      <c r="AZ23" s="2" t="n">
        <f aca="false">SUM(AI23:AQ23)</f>
        <v>7</v>
      </c>
      <c r="BA23" s="2" t="n">
        <f aca="false">MAX(AT23,AU23)</f>
        <v>1</v>
      </c>
      <c r="BB23" s="2" t="str">
        <f aca="false">AW23</f>
        <v>F</v>
      </c>
    </row>
    <row r="24" customFormat="false" ht="12.8" hidden="false" customHeight="false" outlineLevel="0" collapsed="false">
      <c r="A24" s="6" t="n">
        <v>22</v>
      </c>
      <c r="B24" s="0" t="s">
        <v>99</v>
      </c>
      <c r="C24" s="0" t="s">
        <v>41</v>
      </c>
      <c r="D24" s="0" t="s">
        <v>100</v>
      </c>
      <c r="E24" s="0" t="s">
        <v>101</v>
      </c>
      <c r="J24" s="2" t="n">
        <f aca="false">SUM(F24:I24)</f>
        <v>0</v>
      </c>
      <c r="L24" s="2"/>
      <c r="M24" s="2"/>
      <c r="N24" s="2"/>
      <c r="O24" s="2"/>
      <c r="P24" s="2"/>
      <c r="AB24" s="2" t="n">
        <v>0</v>
      </c>
      <c r="AC24" s="2" t="n">
        <v>2</v>
      </c>
      <c r="AE24" s="8" t="n">
        <f aca="false">MAX(U24,Y24)+MAX(P24,J24)+0.05*(Z24+AA24)+AB24+AC24+AD24</f>
        <v>2</v>
      </c>
      <c r="AF24" s="6" t="str">
        <f aca="false">_xlfn.CONCAT(B24,"/", C24)</f>
        <v>22/2019</v>
      </c>
      <c r="AG24" s="6" t="str">
        <f aca="false">_xlfn.CONCAT(D24," ", E24)</f>
        <v>Džefika Adrović</v>
      </c>
      <c r="AI24" s="2" t="n">
        <f aca="false">0.05*(Z24+AA24)</f>
        <v>0</v>
      </c>
      <c r="AJ24" s="2" t="n">
        <f aca="false">AB24</f>
        <v>0</v>
      </c>
      <c r="AK24" s="2" t="n">
        <f aca="false">AC24</f>
        <v>2</v>
      </c>
      <c r="AL24" s="2" t="n">
        <f aca="false">AD24</f>
        <v>0</v>
      </c>
      <c r="AN24" s="2" t="n">
        <f aca="false">MAX(P24,J24)</f>
        <v>0</v>
      </c>
      <c r="AT24" s="2" t="n">
        <f aca="false">U24</f>
        <v>0</v>
      </c>
      <c r="AU24" s="2" t="n">
        <f aca="false">MAX(Y24,U24)</f>
        <v>0</v>
      </c>
      <c r="AV24" s="2" t="n">
        <f aca="false">SUM(AI24:AQ24)+MAX(AT24,AU24)</f>
        <v>2</v>
      </c>
      <c r="AW24" s="2" t="str">
        <f aca="false">IF(AV24&gt;=90 ,"A",IF(AV24&gt;=80 ,"B",IF(AV24&gt;=70 ,"C",IF(AV24&gt;=60 ,"D",IF(AV24&gt;=50 ,"E","F")))))</f>
        <v>F</v>
      </c>
      <c r="AX24" s="2" t="str">
        <f aca="false">AF24</f>
        <v>22/2019</v>
      </c>
      <c r="AY24" s="3" t="str">
        <f aca="false">AG24</f>
        <v>Džefika Adrović</v>
      </c>
      <c r="AZ24" s="2" t="n">
        <f aca="false">SUM(AI24:AQ24)</f>
        <v>2</v>
      </c>
      <c r="BA24" s="2" t="n">
        <f aca="false">MAX(AT24,AU24)</f>
        <v>0</v>
      </c>
      <c r="BB24" s="2" t="str">
        <f aca="false">AW24</f>
        <v>F</v>
      </c>
    </row>
    <row r="25" customFormat="false" ht="12.8" hidden="false" customHeight="false" outlineLevel="0" collapsed="false">
      <c r="A25" s="6" t="n">
        <v>23</v>
      </c>
      <c r="B25" s="0" t="s">
        <v>102</v>
      </c>
      <c r="C25" s="0" t="s">
        <v>41</v>
      </c>
      <c r="D25" s="0" t="s">
        <v>103</v>
      </c>
      <c r="E25" s="0" t="s">
        <v>104</v>
      </c>
      <c r="F25" s="1" t="n">
        <v>0</v>
      </c>
      <c r="G25" s="2" t="n">
        <v>8</v>
      </c>
      <c r="H25" s="2" t="n">
        <v>0</v>
      </c>
      <c r="I25" s="2" t="n">
        <v>0</v>
      </c>
      <c r="J25" s="2" t="n">
        <f aca="false">SUM(F25:I25)</f>
        <v>8</v>
      </c>
      <c r="L25" s="2" t="n">
        <v>8</v>
      </c>
      <c r="M25" s="2" t="n">
        <v>8</v>
      </c>
      <c r="N25" s="2" t="n">
        <v>9</v>
      </c>
      <c r="O25" s="2" t="n">
        <v>0</v>
      </c>
      <c r="P25" s="2" t="n">
        <f aca="false">SUM(L25:O25)</f>
        <v>25</v>
      </c>
      <c r="R25" s="2" t="n">
        <v>4</v>
      </c>
      <c r="S25" s="2" t="n">
        <v>1</v>
      </c>
      <c r="T25" s="2" t="n">
        <v>0</v>
      </c>
      <c r="U25" s="2" t="n">
        <f aca="false">SUM(R25:T25)</f>
        <v>5</v>
      </c>
      <c r="V25" s="2" t="n">
        <v>3</v>
      </c>
      <c r="W25" s="2" t="n">
        <v>10</v>
      </c>
      <c r="Y25" s="2" t="n">
        <f aca="false">SUM(V25:X25)</f>
        <v>13</v>
      </c>
      <c r="Z25" s="2" t="n">
        <v>100</v>
      </c>
      <c r="AA25" s="2" t="n">
        <v>95</v>
      </c>
      <c r="AB25" s="2" t="n">
        <v>1</v>
      </c>
      <c r="AC25" s="2" t="n">
        <v>1.5</v>
      </c>
      <c r="AD25" s="2" t="n">
        <v>0.5</v>
      </c>
      <c r="AE25" s="8" t="n">
        <f aca="false">MAX(U25,Y25)+MAX(P25,J25)+0.05*(Z25+AA25)+AB25+AC25+AD25</f>
        <v>50.75</v>
      </c>
      <c r="AF25" s="6" t="str">
        <f aca="false">_xlfn.CONCAT(B25,"/", C25)</f>
        <v>23/2019</v>
      </c>
      <c r="AG25" s="6" t="str">
        <f aca="false">_xlfn.CONCAT(D25," ", E25)</f>
        <v>Jakša Vlahović</v>
      </c>
      <c r="AI25" s="2" t="n">
        <f aca="false">0.05*(Z25+AA25)</f>
        <v>9.75</v>
      </c>
      <c r="AJ25" s="2" t="n">
        <f aca="false">AB25</f>
        <v>1</v>
      </c>
      <c r="AK25" s="2" t="n">
        <f aca="false">AC25</f>
        <v>1.5</v>
      </c>
      <c r="AL25" s="2" t="n">
        <f aca="false">AD25</f>
        <v>0.5</v>
      </c>
      <c r="AN25" s="2" t="n">
        <f aca="false">MAX(P25,J25)</f>
        <v>25</v>
      </c>
      <c r="AT25" s="2" t="n">
        <f aca="false">U25</f>
        <v>5</v>
      </c>
      <c r="AU25" s="2" t="n">
        <f aca="false">MAX(Y25,U25)</f>
        <v>13</v>
      </c>
      <c r="AV25" s="2" t="n">
        <f aca="false">SUM(AI25:AQ25)+MAX(AT25,AU25)</f>
        <v>50.75</v>
      </c>
      <c r="AW25" s="2" t="str">
        <f aca="false">IF(AV25&gt;=90 ,"A",IF(AV25&gt;=80 ,"B",IF(AV25&gt;=70 ,"C",IF(AV25&gt;=60 ,"D",IF(AV25&gt;=50 ,"E","F")))))</f>
        <v>E</v>
      </c>
      <c r="AX25" s="2" t="str">
        <f aca="false">AF25</f>
        <v>23/2019</v>
      </c>
      <c r="AY25" s="3" t="str">
        <f aca="false">AG25</f>
        <v>Jakša Vlahović</v>
      </c>
      <c r="AZ25" s="2" t="n">
        <f aca="false">SUM(AI25:AQ25)</f>
        <v>37.75</v>
      </c>
      <c r="BA25" s="2" t="n">
        <f aca="false">MAX(AT25,AU25)</f>
        <v>13</v>
      </c>
      <c r="BB25" s="2" t="str">
        <f aca="false">AW25</f>
        <v>E</v>
      </c>
    </row>
    <row r="26" customFormat="false" ht="12.8" hidden="false" customHeight="false" outlineLevel="0" collapsed="false">
      <c r="A26" s="6" t="n">
        <v>24</v>
      </c>
      <c r="B26" s="0" t="s">
        <v>105</v>
      </c>
      <c r="C26" s="0" t="s">
        <v>41</v>
      </c>
      <c r="D26" s="0" t="s">
        <v>106</v>
      </c>
      <c r="E26" s="0" t="s">
        <v>107</v>
      </c>
      <c r="J26" s="2" t="n">
        <f aca="false">SUM(F26:I26)</f>
        <v>0</v>
      </c>
      <c r="L26" s="2"/>
      <c r="M26" s="2"/>
      <c r="N26" s="2"/>
      <c r="O26" s="2"/>
      <c r="P26" s="2"/>
      <c r="Y26" s="2" t="n">
        <f aca="false">SUM(V26:X26)</f>
        <v>0</v>
      </c>
      <c r="AB26" s="2" t="n">
        <v>1</v>
      </c>
      <c r="AC26" s="2" t="n">
        <v>2</v>
      </c>
      <c r="AD26" s="2" t="n">
        <v>0.5</v>
      </c>
      <c r="AE26" s="8" t="n">
        <f aca="false">MAX(U26,Y26)+MAX(P26,J26)+0.05*(Z26+AA26)+AB26+AC26+AD26</f>
        <v>3.5</v>
      </c>
      <c r="AF26" s="6" t="str">
        <f aca="false">_xlfn.CONCAT(B26,"/", C26)</f>
        <v>24/2019</v>
      </c>
      <c r="AG26" s="6" t="str">
        <f aca="false">_xlfn.CONCAT(D26," ", E26)</f>
        <v>Marija Peruničić</v>
      </c>
      <c r="AI26" s="2" t="n">
        <f aca="false">0.05*(Z26+AA26)</f>
        <v>0</v>
      </c>
      <c r="AJ26" s="2" t="n">
        <f aca="false">AB26</f>
        <v>1</v>
      </c>
      <c r="AK26" s="2" t="n">
        <f aca="false">AC26</f>
        <v>2</v>
      </c>
      <c r="AL26" s="2" t="n">
        <f aca="false">AD26</f>
        <v>0.5</v>
      </c>
      <c r="AN26" s="2" t="n">
        <f aca="false">MAX(P26,J26)</f>
        <v>0</v>
      </c>
      <c r="AT26" s="2" t="n">
        <f aca="false">U26</f>
        <v>0</v>
      </c>
      <c r="AU26" s="2" t="n">
        <f aca="false">MAX(Y26,U26)</f>
        <v>0</v>
      </c>
      <c r="AV26" s="2" t="n">
        <f aca="false">SUM(AI26:AQ26)+MAX(AT26,AU26)</f>
        <v>3.5</v>
      </c>
      <c r="AW26" s="2" t="str">
        <f aca="false">IF(AV26&gt;=90 ,"A",IF(AV26&gt;=80 ,"B",IF(AV26&gt;=70 ,"C",IF(AV26&gt;=60 ,"D",IF(AV26&gt;=50 ,"E","F")))))</f>
        <v>F</v>
      </c>
      <c r="AX26" s="2" t="str">
        <f aca="false">AF26</f>
        <v>24/2019</v>
      </c>
      <c r="AY26" s="3" t="str">
        <f aca="false">AG26</f>
        <v>Marija Peruničić</v>
      </c>
      <c r="AZ26" s="2" t="n">
        <f aca="false">SUM(AI26:AQ26)</f>
        <v>3.5</v>
      </c>
      <c r="BA26" s="2" t="n">
        <f aca="false">MAX(AT26,AU26)</f>
        <v>0</v>
      </c>
      <c r="BB26" s="2" t="str">
        <f aca="false">AW26</f>
        <v>F</v>
      </c>
    </row>
    <row r="27" customFormat="false" ht="12.8" hidden="false" customHeight="false" outlineLevel="0" collapsed="false">
      <c r="A27" s="6" t="n">
        <v>25</v>
      </c>
      <c r="B27" s="0" t="s">
        <v>108</v>
      </c>
      <c r="C27" s="0" t="s">
        <v>41</v>
      </c>
      <c r="D27" s="0" t="s">
        <v>109</v>
      </c>
      <c r="E27" s="0" t="s">
        <v>110</v>
      </c>
      <c r="F27" s="13" t="n">
        <v>0</v>
      </c>
      <c r="G27" s="2" t="n">
        <v>0</v>
      </c>
      <c r="H27" s="2" t="n">
        <v>0</v>
      </c>
      <c r="I27" s="2" t="n">
        <v>10</v>
      </c>
      <c r="J27" s="2" t="n">
        <f aca="false">SUM(F27:I27)</f>
        <v>10</v>
      </c>
      <c r="L27" s="2" t="n">
        <v>8</v>
      </c>
      <c r="M27" s="2" t="n">
        <v>0</v>
      </c>
      <c r="N27" s="2" t="n">
        <v>0</v>
      </c>
      <c r="O27" s="2" t="n">
        <v>0</v>
      </c>
      <c r="P27" s="2" t="n">
        <f aca="false">SUM(L27:O27)</f>
        <v>8</v>
      </c>
      <c r="R27" s="2" t="n">
        <v>6</v>
      </c>
      <c r="S27" s="2" t="n">
        <v>2</v>
      </c>
      <c r="T27" s="2" t="n">
        <v>0</v>
      </c>
      <c r="U27" s="2" t="n">
        <f aca="false">SUM(R27:T27)</f>
        <v>8</v>
      </c>
      <c r="V27" s="2" t="n">
        <v>16</v>
      </c>
      <c r="W27" s="2" t="n">
        <v>8</v>
      </c>
      <c r="X27" s="2" t="n">
        <v>4</v>
      </c>
      <c r="Y27" s="2" t="n">
        <f aca="false">SUM(V27:X27)</f>
        <v>28</v>
      </c>
      <c r="Z27" s="2" t="n">
        <v>70</v>
      </c>
      <c r="AA27" s="2" t="n">
        <v>95</v>
      </c>
      <c r="AB27" s="2" t="n">
        <v>1</v>
      </c>
      <c r="AC27" s="2" t="n">
        <v>1.5</v>
      </c>
      <c r="AD27" s="2" t="n">
        <v>2</v>
      </c>
      <c r="AE27" s="8" t="n">
        <f aca="false">MAX(U27,Y27)+MAX(P27,J27)+0.05*(Z27+AA27)+AB27+AC27+AD27</f>
        <v>50.75</v>
      </c>
      <c r="AF27" s="6" t="str">
        <f aca="false">_xlfn.CONCAT(B27,"/", C27)</f>
        <v>25/2019</v>
      </c>
      <c r="AG27" s="6" t="str">
        <f aca="false">_xlfn.CONCAT(D27," ", E27)</f>
        <v>David Komnenović</v>
      </c>
      <c r="AI27" s="2" t="n">
        <f aca="false">0.05*(Z27+AA27)</f>
        <v>8.25</v>
      </c>
      <c r="AJ27" s="2" t="n">
        <f aca="false">AB27</f>
        <v>1</v>
      </c>
      <c r="AK27" s="2" t="n">
        <f aca="false">AC27</f>
        <v>1.5</v>
      </c>
      <c r="AL27" s="2" t="n">
        <f aca="false">AD27</f>
        <v>2</v>
      </c>
      <c r="AN27" s="2" t="n">
        <f aca="false">MAX(P27,J27)</f>
        <v>10</v>
      </c>
      <c r="AT27" s="2" t="n">
        <f aca="false">U27</f>
        <v>8</v>
      </c>
      <c r="AU27" s="2" t="n">
        <f aca="false">MAX(Y27,U27)</f>
        <v>28</v>
      </c>
      <c r="AV27" s="2" t="n">
        <f aca="false">SUM(AI27:AQ27)+MAX(AT27,AU27)</f>
        <v>50.75</v>
      </c>
      <c r="AW27" s="2" t="str">
        <f aca="false">IF(AV27&gt;=90 ,"A",IF(AV27&gt;=80 ,"B",IF(AV27&gt;=70 ,"C",IF(AV27&gt;=60 ,"D",IF(AV27&gt;=50 ,"E","F")))))</f>
        <v>E</v>
      </c>
      <c r="AX27" s="2" t="str">
        <f aca="false">AF27</f>
        <v>25/2019</v>
      </c>
      <c r="AY27" s="3" t="str">
        <f aca="false">AG27</f>
        <v>David Komnenović</v>
      </c>
      <c r="AZ27" s="2" t="n">
        <f aca="false">SUM(AI27:AQ27)</f>
        <v>22.75</v>
      </c>
      <c r="BA27" s="2" t="n">
        <f aca="false">MAX(AT27,AU27)</f>
        <v>28</v>
      </c>
      <c r="BB27" s="2" t="str">
        <f aca="false">AW27</f>
        <v>E</v>
      </c>
    </row>
    <row r="28" customFormat="false" ht="12.8" hidden="false" customHeight="false" outlineLevel="0" collapsed="false">
      <c r="A28" s="6" t="n">
        <v>26</v>
      </c>
      <c r="B28" s="0" t="s">
        <v>111</v>
      </c>
      <c r="C28" s="0" t="s">
        <v>41</v>
      </c>
      <c r="D28" s="0" t="s">
        <v>112</v>
      </c>
      <c r="E28" s="0" t="s">
        <v>113</v>
      </c>
      <c r="J28" s="2" t="n">
        <f aca="false">SUM(F28:I28)</f>
        <v>0</v>
      </c>
      <c r="L28" s="2"/>
      <c r="M28" s="2"/>
      <c r="N28" s="2"/>
      <c r="O28" s="2"/>
      <c r="P28" s="2"/>
      <c r="AB28" s="2" t="n">
        <v>1</v>
      </c>
      <c r="AE28" s="8" t="n">
        <f aca="false">MAX(U28,Y28)+MAX(P28,J28)+0.05*(Z28+AA28)+AB28+AC28+AD28</f>
        <v>1</v>
      </c>
      <c r="AF28" s="6" t="str">
        <f aca="false">_xlfn.CONCAT(B28,"/", C28)</f>
        <v>26/2019</v>
      </c>
      <c r="AG28" s="6" t="str">
        <f aca="false">_xlfn.CONCAT(D28," ", E28)</f>
        <v>Petar Vujačić</v>
      </c>
      <c r="AI28" s="2" t="n">
        <f aca="false">0.05*(Z28+AA28)</f>
        <v>0</v>
      </c>
      <c r="AJ28" s="2" t="n">
        <f aca="false">AB28</f>
        <v>1</v>
      </c>
      <c r="AK28" s="2" t="n">
        <f aca="false">AC28</f>
        <v>0</v>
      </c>
      <c r="AL28" s="2" t="n">
        <f aca="false">AD28</f>
        <v>0</v>
      </c>
      <c r="AN28" s="2" t="n">
        <f aca="false">MAX(P28,J28)</f>
        <v>0</v>
      </c>
      <c r="AT28" s="2" t="n">
        <f aca="false">U28</f>
        <v>0</v>
      </c>
      <c r="AU28" s="2" t="n">
        <f aca="false">MAX(Y28,U28)</f>
        <v>0</v>
      </c>
      <c r="AV28" s="2" t="n">
        <f aca="false">SUM(AI28:AQ28)+MAX(AT28,AU28)</f>
        <v>1</v>
      </c>
      <c r="AW28" s="2" t="str">
        <f aca="false">IF(AV28&gt;=90 ,"A",IF(AV28&gt;=80 ,"B",IF(AV28&gt;=70 ,"C",IF(AV28&gt;=60 ,"D",IF(AV28&gt;=50 ,"E","F")))))</f>
        <v>F</v>
      </c>
      <c r="AX28" s="2" t="str">
        <f aca="false">AF28</f>
        <v>26/2019</v>
      </c>
      <c r="AY28" s="3" t="str">
        <f aca="false">AG28</f>
        <v>Petar Vujačić</v>
      </c>
      <c r="AZ28" s="2" t="n">
        <f aca="false">SUM(AI28:AQ28)</f>
        <v>1</v>
      </c>
      <c r="BA28" s="2" t="n">
        <f aca="false">MAX(AT28,AU28)</f>
        <v>0</v>
      </c>
      <c r="BB28" s="2" t="str">
        <f aca="false">AW28</f>
        <v>F</v>
      </c>
    </row>
    <row r="29" customFormat="false" ht="13.8" hidden="false" customHeight="false" outlineLevel="0" collapsed="false">
      <c r="A29" s="6" t="n">
        <v>27</v>
      </c>
      <c r="B29" s="0" t="s">
        <v>114</v>
      </c>
      <c r="C29" s="0" t="s">
        <v>41</v>
      </c>
      <c r="D29" s="0" t="s">
        <v>115</v>
      </c>
      <c r="E29" s="0" t="s">
        <v>116</v>
      </c>
      <c r="F29" s="9" t="n">
        <v>0</v>
      </c>
      <c r="G29" s="10" t="n">
        <v>0</v>
      </c>
      <c r="H29" s="10" t="n">
        <v>3</v>
      </c>
      <c r="I29" s="10" t="n">
        <v>2</v>
      </c>
      <c r="J29" s="10" t="n">
        <f aca="false">SUM(F29:I29)</f>
        <v>5</v>
      </c>
      <c r="L29" s="2"/>
      <c r="M29" s="2"/>
      <c r="N29" s="2"/>
      <c r="O29" s="2"/>
      <c r="P29" s="2"/>
      <c r="R29" s="2" t="n">
        <v>4</v>
      </c>
      <c r="S29" s="2" t="n">
        <v>0</v>
      </c>
      <c r="T29" s="2" t="n">
        <v>0</v>
      </c>
      <c r="U29" s="2" t="n">
        <f aca="false">SUM(R29:T29)</f>
        <v>4</v>
      </c>
      <c r="Z29" s="14" t="n">
        <v>40</v>
      </c>
      <c r="AA29" s="2" t="n">
        <v>95</v>
      </c>
      <c r="AB29" s="2" t="n">
        <v>0</v>
      </c>
      <c r="AC29" s="2" t="n">
        <v>2</v>
      </c>
      <c r="AD29" s="2" t="n">
        <v>0.5</v>
      </c>
      <c r="AE29" s="8" t="n">
        <f aca="false">MAX(U29,Y29)+MAX(P29,J29)+0.05*(Z29+AA29)+AB29+AC29+AD29</f>
        <v>18.25</v>
      </c>
      <c r="AF29" s="6" t="str">
        <f aca="false">_xlfn.CONCAT(B29,"/", C29)</f>
        <v>27/2019</v>
      </c>
      <c r="AG29" s="6" t="str">
        <f aca="false">_xlfn.CONCAT(D29," ", E29)</f>
        <v>Anđela Vućić</v>
      </c>
      <c r="AI29" s="2" t="n">
        <f aca="false">0.05*(Z29+AA29)</f>
        <v>6.75</v>
      </c>
      <c r="AJ29" s="2" t="n">
        <f aca="false">AB29</f>
        <v>0</v>
      </c>
      <c r="AK29" s="2" t="n">
        <f aca="false">AC29</f>
        <v>2</v>
      </c>
      <c r="AL29" s="2" t="n">
        <f aca="false">AD29</f>
        <v>0.5</v>
      </c>
      <c r="AN29" s="2" t="n">
        <f aca="false">MAX(P29,J29)</f>
        <v>5</v>
      </c>
      <c r="AT29" s="2" t="n">
        <f aca="false">U29</f>
        <v>4</v>
      </c>
      <c r="AU29" s="2" t="n">
        <f aca="false">MAX(Y29,U29)</f>
        <v>4</v>
      </c>
      <c r="AV29" s="2" t="n">
        <f aca="false">SUM(AI29:AQ29)+MAX(AT29,AU29)</f>
        <v>18.25</v>
      </c>
      <c r="AW29" s="2" t="str">
        <f aca="false">IF(AV29&gt;=90 ,"A",IF(AV29&gt;=80 ,"B",IF(AV29&gt;=70 ,"C",IF(AV29&gt;=60 ,"D",IF(AV29&gt;=50 ,"E","F")))))</f>
        <v>F</v>
      </c>
      <c r="AX29" s="2" t="str">
        <f aca="false">AF29</f>
        <v>27/2019</v>
      </c>
      <c r="AY29" s="3" t="str">
        <f aca="false">AG29</f>
        <v>Anđela Vućić</v>
      </c>
      <c r="AZ29" s="2" t="n">
        <f aca="false">SUM(AI29:AQ29)</f>
        <v>14.25</v>
      </c>
      <c r="BA29" s="2" t="n">
        <f aca="false">MAX(AT29,AU29)</f>
        <v>4</v>
      </c>
      <c r="BB29" s="2" t="str">
        <f aca="false">AW29</f>
        <v>F</v>
      </c>
    </row>
    <row r="30" customFormat="false" ht="12.8" hidden="false" customHeight="false" outlineLevel="0" collapsed="false">
      <c r="A30" s="6" t="n">
        <v>28</v>
      </c>
      <c r="B30" s="0" t="s">
        <v>117</v>
      </c>
      <c r="C30" s="0" t="s">
        <v>41</v>
      </c>
      <c r="D30" s="0" t="s">
        <v>118</v>
      </c>
      <c r="E30" s="0" t="s">
        <v>119</v>
      </c>
      <c r="J30" s="2" t="n">
        <f aca="false">SUM(F30:I30)</f>
        <v>0</v>
      </c>
      <c r="L30" s="2"/>
      <c r="M30" s="2"/>
      <c r="N30" s="2"/>
      <c r="O30" s="2"/>
      <c r="P30" s="2"/>
      <c r="AE30" s="8" t="n">
        <f aca="false">MAX(U30,Y30)+MAX(P30,J30)+0.05*(Z30+AA30)+AB30+AC30+AD30</f>
        <v>0</v>
      </c>
      <c r="AF30" s="6" t="str">
        <f aca="false">_xlfn.CONCAT(B30,"/", C30)</f>
        <v>28/2019</v>
      </c>
      <c r="AG30" s="6" t="str">
        <f aca="false">_xlfn.CONCAT(D30," ", E30)</f>
        <v>Aleksandra Račić</v>
      </c>
      <c r="AI30" s="2" t="n">
        <f aca="false">0.05*(Z30+AA30)</f>
        <v>0</v>
      </c>
      <c r="AJ30" s="2" t="n">
        <f aca="false">AB30</f>
        <v>0</v>
      </c>
      <c r="AK30" s="2" t="n">
        <f aca="false">AC30</f>
        <v>0</v>
      </c>
      <c r="AL30" s="2" t="n">
        <f aca="false">AD30</f>
        <v>0</v>
      </c>
      <c r="AN30" s="2" t="n">
        <f aca="false">MAX(P30,J30)</f>
        <v>0</v>
      </c>
      <c r="AT30" s="2" t="n">
        <f aca="false">U30</f>
        <v>0</v>
      </c>
      <c r="AU30" s="2" t="n">
        <f aca="false">MAX(Y30,U30)</f>
        <v>0</v>
      </c>
      <c r="AV30" s="2" t="n">
        <f aca="false">SUM(AI30:AQ30)+MAX(AT30,AU30)</f>
        <v>0</v>
      </c>
      <c r="AW30" s="2" t="str">
        <f aca="false">IF(AV30&gt;=90 ,"A",IF(AV30&gt;=80 ,"B",IF(AV30&gt;=70 ,"C",IF(AV30&gt;=60 ,"D",IF(AV30&gt;=50 ,"E","F")))))</f>
        <v>F</v>
      </c>
      <c r="AX30" s="2" t="str">
        <f aca="false">AF30</f>
        <v>28/2019</v>
      </c>
      <c r="AY30" s="3" t="str">
        <f aca="false">AG30</f>
        <v>Aleksandra Račić</v>
      </c>
      <c r="AZ30" s="2" t="n">
        <f aca="false">SUM(AI30:AQ30)</f>
        <v>0</v>
      </c>
      <c r="BA30" s="2" t="n">
        <f aca="false">MAX(AT30,AU30)</f>
        <v>0</v>
      </c>
      <c r="BB30" s="2" t="str">
        <f aca="false">AW30</f>
        <v>F</v>
      </c>
    </row>
    <row r="31" customFormat="false" ht="12.8" hidden="false" customHeight="false" outlineLevel="0" collapsed="false">
      <c r="A31" s="6" t="n">
        <v>29</v>
      </c>
      <c r="B31" s="0" t="s">
        <v>120</v>
      </c>
      <c r="C31" s="0" t="s">
        <v>41</v>
      </c>
      <c r="D31" s="0" t="s">
        <v>89</v>
      </c>
      <c r="E31" s="0" t="s">
        <v>121</v>
      </c>
      <c r="F31" s="1" t="n">
        <v>0</v>
      </c>
      <c r="G31" s="2" t="n">
        <v>0</v>
      </c>
      <c r="H31" s="2" t="n">
        <v>0</v>
      </c>
      <c r="I31" s="2" t="n">
        <v>0</v>
      </c>
      <c r="J31" s="2" t="n">
        <f aca="false">SUM(F31:I31)</f>
        <v>0</v>
      </c>
      <c r="L31" s="2"/>
      <c r="M31" s="2"/>
      <c r="N31" s="2"/>
      <c r="O31" s="2"/>
      <c r="P31" s="2"/>
      <c r="AA31" s="2" t="n">
        <v>50</v>
      </c>
      <c r="AB31" s="2" t="n">
        <v>1</v>
      </c>
      <c r="AC31" s="2" t="n">
        <v>0</v>
      </c>
      <c r="AD31" s="2" t="n">
        <v>0</v>
      </c>
      <c r="AE31" s="8" t="n">
        <f aca="false">MAX(U31,Y31)+MAX(P31,J31)+0.05*(Z31+AA31)+AB31+AC31+AD31</f>
        <v>3.5</v>
      </c>
      <c r="AF31" s="6" t="str">
        <f aca="false">_xlfn.CONCAT(B31,"/", C31)</f>
        <v>29/2019</v>
      </c>
      <c r="AG31" s="6" t="str">
        <f aca="false">_xlfn.CONCAT(D31," ", E31)</f>
        <v>Anastasija Raičević</v>
      </c>
      <c r="AI31" s="2" t="n">
        <f aca="false">0.05*(Z31+AA31)</f>
        <v>2.5</v>
      </c>
      <c r="AJ31" s="2" t="n">
        <f aca="false">AB31</f>
        <v>1</v>
      </c>
      <c r="AK31" s="2" t="n">
        <f aca="false">AC31</f>
        <v>0</v>
      </c>
      <c r="AL31" s="2" t="n">
        <f aca="false">AD31</f>
        <v>0</v>
      </c>
      <c r="AN31" s="2" t="n">
        <f aca="false">MAX(P31,J31)</f>
        <v>0</v>
      </c>
      <c r="AT31" s="2" t="n">
        <f aca="false">U31</f>
        <v>0</v>
      </c>
      <c r="AU31" s="2" t="n">
        <f aca="false">MAX(Y31,U31)</f>
        <v>0</v>
      </c>
      <c r="AV31" s="2" t="n">
        <f aca="false">SUM(AI31:AQ31)+MAX(AT31,AU31)</f>
        <v>3.5</v>
      </c>
      <c r="AW31" s="2" t="str">
        <f aca="false">IF(AV31&gt;=90 ,"A",IF(AV31&gt;=80 ,"B",IF(AV31&gt;=70 ,"C",IF(AV31&gt;=60 ,"D",IF(AV31&gt;=50 ,"E","F")))))</f>
        <v>F</v>
      </c>
      <c r="AX31" s="2" t="str">
        <f aca="false">AF31</f>
        <v>29/2019</v>
      </c>
      <c r="AY31" s="3" t="str">
        <f aca="false">AG31</f>
        <v>Anastasija Raičević</v>
      </c>
      <c r="AZ31" s="2" t="n">
        <f aca="false">SUM(AI31:AQ31)</f>
        <v>3.5</v>
      </c>
      <c r="BA31" s="2" t="n">
        <f aca="false">MAX(AT31,AU31)</f>
        <v>0</v>
      </c>
      <c r="BB31" s="2" t="str">
        <f aca="false">AW31</f>
        <v>F</v>
      </c>
    </row>
    <row r="32" customFormat="false" ht="12.8" hidden="false" customHeight="false" outlineLevel="0" collapsed="false">
      <c r="A32" s="6" t="n">
        <v>30</v>
      </c>
      <c r="B32" s="0" t="s">
        <v>122</v>
      </c>
      <c r="C32" s="0" t="s">
        <v>41</v>
      </c>
      <c r="D32" s="0" t="s">
        <v>123</v>
      </c>
      <c r="E32" s="0" t="s">
        <v>124</v>
      </c>
      <c r="F32" s="1" t="n">
        <v>0</v>
      </c>
      <c r="G32" s="2" t="n">
        <v>0</v>
      </c>
      <c r="H32" s="2" t="n">
        <v>0</v>
      </c>
      <c r="I32" s="2" t="n">
        <v>0</v>
      </c>
      <c r="J32" s="2" t="n">
        <f aca="false">SUM(F32:I32)</f>
        <v>0</v>
      </c>
      <c r="L32" s="2"/>
      <c r="M32" s="2"/>
      <c r="N32" s="2"/>
      <c r="O32" s="2"/>
      <c r="P32" s="2"/>
      <c r="AB32" s="2" t="n">
        <v>1</v>
      </c>
      <c r="AE32" s="8" t="n">
        <f aca="false">MAX(U32,Y32)+MAX(P32,J32)+0.05*(Z32+AA32)+AB32+AC32+AD32</f>
        <v>1</v>
      </c>
      <c r="AF32" s="6" t="str">
        <f aca="false">_xlfn.CONCAT(B32,"/", C32)</f>
        <v>30/2019</v>
      </c>
      <c r="AG32" s="6" t="str">
        <f aca="false">_xlfn.CONCAT(D32," ", E32)</f>
        <v>Milutin Jovanović</v>
      </c>
      <c r="AI32" s="2" t="n">
        <f aca="false">0.05*(Z32+AA32)</f>
        <v>0</v>
      </c>
      <c r="AJ32" s="2" t="n">
        <f aca="false">AB32</f>
        <v>1</v>
      </c>
      <c r="AK32" s="2" t="n">
        <f aca="false">AC32</f>
        <v>0</v>
      </c>
      <c r="AL32" s="2" t="n">
        <f aca="false">AD32</f>
        <v>0</v>
      </c>
      <c r="AN32" s="2" t="n">
        <f aca="false">MAX(P32,J32)</f>
        <v>0</v>
      </c>
      <c r="AT32" s="2" t="n">
        <f aca="false">U32</f>
        <v>0</v>
      </c>
      <c r="AU32" s="2" t="n">
        <f aca="false">MAX(Y32,U32)</f>
        <v>0</v>
      </c>
      <c r="AV32" s="2" t="n">
        <f aca="false">SUM(AI32:AQ32)+MAX(AT32,AU32)</f>
        <v>1</v>
      </c>
      <c r="AW32" s="2" t="str">
        <f aca="false">IF(AV32&gt;=90 ,"A",IF(AV32&gt;=80 ,"B",IF(AV32&gt;=70 ,"C",IF(AV32&gt;=60 ,"D",IF(AV32&gt;=50 ,"E","F")))))</f>
        <v>F</v>
      </c>
      <c r="AX32" s="2" t="str">
        <f aca="false">AF32</f>
        <v>30/2019</v>
      </c>
      <c r="AY32" s="3" t="str">
        <f aca="false">AG32</f>
        <v>Milutin Jovanović</v>
      </c>
      <c r="AZ32" s="2" t="n">
        <f aca="false">SUM(AI32:AQ32)</f>
        <v>1</v>
      </c>
      <c r="BA32" s="2" t="n">
        <f aca="false">MAX(AT32,AU32)</f>
        <v>0</v>
      </c>
      <c r="BB32" s="2" t="str">
        <f aca="false">AW32</f>
        <v>F</v>
      </c>
    </row>
    <row r="33" customFormat="false" ht="12.8" hidden="false" customHeight="false" outlineLevel="0" collapsed="false">
      <c r="A33" s="6" t="n">
        <v>31</v>
      </c>
      <c r="B33" s="0" t="s">
        <v>125</v>
      </c>
      <c r="C33" s="0" t="s">
        <v>41</v>
      </c>
      <c r="D33" s="0" t="s">
        <v>126</v>
      </c>
      <c r="E33" s="0" t="s">
        <v>127</v>
      </c>
      <c r="J33" s="2" t="n">
        <f aca="false">SUM(F33:I33)</f>
        <v>0</v>
      </c>
      <c r="L33" s="2"/>
      <c r="M33" s="2"/>
      <c r="N33" s="2"/>
      <c r="O33" s="2"/>
      <c r="P33" s="2"/>
      <c r="AB33" s="2" t="n">
        <v>0</v>
      </c>
      <c r="AC33" s="2" t="n">
        <v>0</v>
      </c>
      <c r="AE33" s="8" t="n">
        <f aca="false">MAX(U33,Y33)+MAX(P33,J33)+0.05*(Z33+AA33)+AB33+AC33+AD33</f>
        <v>0</v>
      </c>
      <c r="AF33" s="6" t="str">
        <f aca="false">_xlfn.CONCAT(B33,"/", C33)</f>
        <v>32/2019</v>
      </c>
      <c r="AG33" s="6" t="str">
        <f aca="false">_xlfn.CONCAT(D33," ", E33)</f>
        <v>Snežana Zlatičanin</v>
      </c>
      <c r="AI33" s="2" t="n">
        <f aca="false">0.05*(Z33+AA33)</f>
        <v>0</v>
      </c>
      <c r="AJ33" s="2" t="n">
        <f aca="false">AB33</f>
        <v>0</v>
      </c>
      <c r="AK33" s="2" t="n">
        <f aca="false">AC33</f>
        <v>0</v>
      </c>
      <c r="AL33" s="2" t="n">
        <f aca="false">AD33</f>
        <v>0</v>
      </c>
      <c r="AN33" s="2" t="n">
        <f aca="false">MAX(P33,J33)</f>
        <v>0</v>
      </c>
      <c r="AT33" s="2" t="n">
        <f aca="false">U33</f>
        <v>0</v>
      </c>
      <c r="AU33" s="2" t="n">
        <f aca="false">MAX(Y33,U33)</f>
        <v>0</v>
      </c>
      <c r="AV33" s="2" t="n">
        <f aca="false">SUM(AI33:AQ33)+MAX(AT33,AU33)</f>
        <v>0</v>
      </c>
      <c r="AW33" s="2" t="str">
        <f aca="false">IF(AV33&gt;=90 ,"A",IF(AV33&gt;=80 ,"B",IF(AV33&gt;=70 ,"C",IF(AV33&gt;=60 ,"D",IF(AV33&gt;=50 ,"E","F")))))</f>
        <v>F</v>
      </c>
      <c r="AX33" s="2" t="str">
        <f aca="false">AF33</f>
        <v>32/2019</v>
      </c>
      <c r="AY33" s="3" t="str">
        <f aca="false">AG33</f>
        <v>Snežana Zlatičanin</v>
      </c>
      <c r="AZ33" s="2" t="n">
        <f aca="false">SUM(AI33:AQ33)</f>
        <v>0</v>
      </c>
      <c r="BA33" s="2" t="n">
        <f aca="false">MAX(AT33,AU33)</f>
        <v>0</v>
      </c>
      <c r="BB33" s="2" t="str">
        <f aca="false">AW33</f>
        <v>F</v>
      </c>
    </row>
    <row r="34" customFormat="false" ht="12.8" hidden="false" customHeight="false" outlineLevel="0" collapsed="false">
      <c r="A34" s="6" t="n">
        <v>32</v>
      </c>
      <c r="B34" s="0" t="s">
        <v>128</v>
      </c>
      <c r="C34" s="0" t="s">
        <v>41</v>
      </c>
      <c r="D34" s="0" t="s">
        <v>129</v>
      </c>
      <c r="E34" s="0" t="s">
        <v>130</v>
      </c>
      <c r="F34" s="9" t="n">
        <v>0</v>
      </c>
      <c r="G34" s="10" t="n">
        <v>0</v>
      </c>
      <c r="H34" s="10" t="n">
        <v>8</v>
      </c>
      <c r="I34" s="10" t="n">
        <v>0</v>
      </c>
      <c r="J34" s="10" t="n">
        <f aca="false">SUM(F34:I34)</f>
        <v>8</v>
      </c>
      <c r="L34" s="2"/>
      <c r="M34" s="2"/>
      <c r="N34" s="2"/>
      <c r="O34" s="2"/>
      <c r="P34" s="2"/>
      <c r="R34" s="2" t="n">
        <v>0</v>
      </c>
      <c r="S34" s="2" t="n">
        <v>0</v>
      </c>
      <c r="T34" s="2" t="n">
        <v>0</v>
      </c>
      <c r="U34" s="2" t="n">
        <f aca="false">SUM(R34:T34)</f>
        <v>0</v>
      </c>
      <c r="V34" s="2" t="n">
        <v>3</v>
      </c>
      <c r="W34" s="2" t="n">
        <v>0</v>
      </c>
      <c r="X34" s="2" t="n">
        <v>0</v>
      </c>
      <c r="Y34" s="2" t="n">
        <f aca="false">SUM(V34:X34)</f>
        <v>3</v>
      </c>
      <c r="Z34" s="2" t="n">
        <v>80</v>
      </c>
      <c r="AA34" s="2" t="n">
        <v>95</v>
      </c>
      <c r="AB34" s="2" t="n">
        <v>0</v>
      </c>
      <c r="AC34" s="2" t="n">
        <v>3</v>
      </c>
      <c r="AD34" s="2" t="n">
        <v>0.5</v>
      </c>
      <c r="AE34" s="8" t="n">
        <f aca="false">MAX(U34,Y34)+MAX(P34,J34)+0.05*(Z34+AA34)+AB34+AC34+AD34</f>
        <v>23.25</v>
      </c>
      <c r="AF34" s="6" t="str">
        <f aca="false">_xlfn.CONCAT(B34,"/", C34)</f>
        <v>33/2019</v>
      </c>
      <c r="AG34" s="6" t="str">
        <f aca="false">_xlfn.CONCAT(D34," ", E34)</f>
        <v>Milena Radanović</v>
      </c>
      <c r="AI34" s="2" t="n">
        <f aca="false">0.05*(Z34+AA34)</f>
        <v>8.75</v>
      </c>
      <c r="AJ34" s="2" t="n">
        <f aca="false">AB34</f>
        <v>0</v>
      </c>
      <c r="AK34" s="2" t="n">
        <f aca="false">AC34</f>
        <v>3</v>
      </c>
      <c r="AL34" s="2" t="n">
        <f aca="false">AD34</f>
        <v>0.5</v>
      </c>
      <c r="AN34" s="2" t="n">
        <f aca="false">MAX(P34,J34)</f>
        <v>8</v>
      </c>
      <c r="AT34" s="2" t="n">
        <f aca="false">U34</f>
        <v>0</v>
      </c>
      <c r="AU34" s="2" t="n">
        <f aca="false">MAX(Y34,U34)</f>
        <v>3</v>
      </c>
      <c r="AV34" s="2" t="n">
        <f aca="false">SUM(AI34:AQ34)+MAX(AT34,AU34)</f>
        <v>23.25</v>
      </c>
      <c r="AW34" s="2" t="str">
        <f aca="false">IF(AV34&gt;=90 ,"A",IF(AV34&gt;=80 ,"B",IF(AV34&gt;=70 ,"C",IF(AV34&gt;=60 ,"D",IF(AV34&gt;=50 ,"E","F")))))</f>
        <v>F</v>
      </c>
      <c r="AX34" s="2" t="str">
        <f aca="false">AF34</f>
        <v>33/2019</v>
      </c>
      <c r="AY34" s="3" t="str">
        <f aca="false">AG34</f>
        <v>Milena Radanović</v>
      </c>
      <c r="AZ34" s="2" t="n">
        <f aca="false">SUM(AI34:AQ34)</f>
        <v>20.25</v>
      </c>
      <c r="BA34" s="2" t="n">
        <f aca="false">MAX(AT34,AU34)</f>
        <v>3</v>
      </c>
      <c r="BB34" s="2" t="str">
        <f aca="false">AW34</f>
        <v>F</v>
      </c>
    </row>
    <row r="35" customFormat="false" ht="12.8" hidden="false" customHeight="false" outlineLevel="0" collapsed="false">
      <c r="A35" s="6" t="n">
        <v>33</v>
      </c>
      <c r="B35" s="0" t="s">
        <v>131</v>
      </c>
      <c r="C35" s="0" t="s">
        <v>41</v>
      </c>
      <c r="D35" s="0" t="s">
        <v>132</v>
      </c>
      <c r="E35" s="0" t="s">
        <v>133</v>
      </c>
      <c r="J35" s="2" t="n">
        <f aca="false">SUM(F35:I35)</f>
        <v>0</v>
      </c>
      <c r="L35" s="2"/>
      <c r="M35" s="2"/>
      <c r="N35" s="2"/>
      <c r="O35" s="2"/>
      <c r="P35" s="2"/>
      <c r="Z35" s="2" t="n">
        <v>60</v>
      </c>
      <c r="AA35" s="2" t="n">
        <v>85</v>
      </c>
      <c r="AB35" s="2" t="n">
        <v>0</v>
      </c>
      <c r="AE35" s="8" t="n">
        <f aca="false">MAX(U35,Y35)+MAX(P35,J35)+0.05*(Z35+AA35)+AB35+AC35+AD35</f>
        <v>7.25</v>
      </c>
      <c r="AF35" s="6" t="str">
        <f aca="false">_xlfn.CONCAT(B35,"/", C35)</f>
        <v>34/2019</v>
      </c>
      <c r="AG35" s="6" t="str">
        <f aca="false">_xlfn.CONCAT(D35," ", E35)</f>
        <v>Vladimir Raonić</v>
      </c>
      <c r="AI35" s="2" t="n">
        <f aca="false">0.05*(Z35+AA35)</f>
        <v>7.25</v>
      </c>
      <c r="AJ35" s="2" t="n">
        <f aca="false">AB35</f>
        <v>0</v>
      </c>
      <c r="AK35" s="2" t="n">
        <f aca="false">AC35</f>
        <v>0</v>
      </c>
      <c r="AL35" s="2" t="n">
        <f aca="false">AD35</f>
        <v>0</v>
      </c>
      <c r="AN35" s="2" t="n">
        <f aca="false">MAX(P35,J35)</f>
        <v>0</v>
      </c>
      <c r="AT35" s="2" t="n">
        <f aca="false">U35</f>
        <v>0</v>
      </c>
      <c r="AU35" s="2" t="n">
        <f aca="false">MAX(Y35,U35)</f>
        <v>0</v>
      </c>
      <c r="AV35" s="2" t="n">
        <f aca="false">SUM(AI35:AQ35)+MAX(AT35,AU35)</f>
        <v>7.25</v>
      </c>
      <c r="AW35" s="2" t="str">
        <f aca="false">IF(AV35&gt;=90 ,"A",IF(AV35&gt;=80 ,"B",IF(AV35&gt;=70 ,"C",IF(AV35&gt;=60 ,"D",IF(AV35&gt;=50 ,"E","F")))))</f>
        <v>F</v>
      </c>
      <c r="AX35" s="2" t="str">
        <f aca="false">AF35</f>
        <v>34/2019</v>
      </c>
      <c r="AY35" s="3" t="str">
        <f aca="false">AG35</f>
        <v>Vladimir Raonić</v>
      </c>
      <c r="AZ35" s="2" t="n">
        <f aca="false">SUM(AI35:AQ35)</f>
        <v>7.25</v>
      </c>
      <c r="BA35" s="2" t="n">
        <f aca="false">MAX(AT35,AU35)</f>
        <v>0</v>
      </c>
      <c r="BB35" s="2" t="str">
        <f aca="false">AW35</f>
        <v>F</v>
      </c>
    </row>
    <row r="36" customFormat="false" ht="12.8" hidden="false" customHeight="false" outlineLevel="0" collapsed="false">
      <c r="A36" s="6" t="n">
        <v>34</v>
      </c>
      <c r="B36" s="0" t="s">
        <v>134</v>
      </c>
      <c r="C36" s="0" t="s">
        <v>41</v>
      </c>
      <c r="D36" s="0" t="s">
        <v>77</v>
      </c>
      <c r="E36" s="0" t="s">
        <v>135</v>
      </c>
      <c r="F36" s="1" t="n">
        <v>0</v>
      </c>
      <c r="G36" s="2" t="n">
        <v>0</v>
      </c>
      <c r="H36" s="2" t="n">
        <v>0</v>
      </c>
      <c r="I36" s="2" t="n">
        <v>0</v>
      </c>
      <c r="J36" s="2" t="n">
        <f aca="false">SUM(F36:I36)</f>
        <v>0</v>
      </c>
      <c r="L36" s="2"/>
      <c r="M36" s="2"/>
      <c r="N36" s="2"/>
      <c r="O36" s="2"/>
      <c r="P36" s="2"/>
      <c r="Z36" s="2" t="n">
        <v>60</v>
      </c>
      <c r="AA36" s="2" t="n">
        <v>95</v>
      </c>
      <c r="AB36" s="2" t="n">
        <v>1</v>
      </c>
      <c r="AC36" s="2" t="n">
        <v>1.5</v>
      </c>
      <c r="AE36" s="8" t="n">
        <f aca="false">MAX(U36,Y36)+MAX(P36,J36)+0.05*(Z36+AA36)+AB36+AC36+AD36</f>
        <v>10.25</v>
      </c>
      <c r="AF36" s="6" t="str">
        <f aca="false">_xlfn.CONCAT(B36,"/", C36)</f>
        <v>36/2019</v>
      </c>
      <c r="AG36" s="6" t="str">
        <f aca="false">_xlfn.CONCAT(D36," ", E36)</f>
        <v>Katarina Sinđić</v>
      </c>
      <c r="AI36" s="2" t="n">
        <f aca="false">0.05*(Z36+AA36)</f>
        <v>7.75</v>
      </c>
      <c r="AJ36" s="2" t="n">
        <f aca="false">AB36</f>
        <v>1</v>
      </c>
      <c r="AK36" s="2" t="n">
        <f aca="false">AC36</f>
        <v>1.5</v>
      </c>
      <c r="AL36" s="2" t="n">
        <f aca="false">AD36</f>
        <v>0</v>
      </c>
      <c r="AN36" s="2" t="n">
        <f aca="false">MAX(P36,J36)</f>
        <v>0</v>
      </c>
      <c r="AT36" s="2" t="n">
        <f aca="false">U36</f>
        <v>0</v>
      </c>
      <c r="AU36" s="2" t="n">
        <f aca="false">MAX(Y36,U36)</f>
        <v>0</v>
      </c>
      <c r="AV36" s="2" t="n">
        <f aca="false">SUM(AI36:AQ36)+MAX(AT36,AU36)</f>
        <v>10.25</v>
      </c>
      <c r="AW36" s="2" t="str">
        <f aca="false">IF(AV36&gt;=90 ,"A",IF(AV36&gt;=80 ,"B",IF(AV36&gt;=70 ,"C",IF(AV36&gt;=60 ,"D",IF(AV36&gt;=50 ,"E","F")))))</f>
        <v>F</v>
      </c>
      <c r="AX36" s="2" t="str">
        <f aca="false">AF36</f>
        <v>36/2019</v>
      </c>
      <c r="AY36" s="3" t="str">
        <f aca="false">AG36</f>
        <v>Katarina Sinđić</v>
      </c>
      <c r="AZ36" s="2" t="n">
        <f aca="false">SUM(AI36:AQ36)</f>
        <v>10.25</v>
      </c>
      <c r="BA36" s="2" t="n">
        <f aca="false">MAX(AT36,AU36)</f>
        <v>0</v>
      </c>
      <c r="BB36" s="2" t="str">
        <f aca="false">AW36</f>
        <v>F</v>
      </c>
    </row>
    <row r="37" customFormat="false" ht="12.8" hidden="false" customHeight="false" outlineLevel="0" collapsed="false">
      <c r="A37" s="6" t="n">
        <v>35</v>
      </c>
      <c r="B37" s="0" t="s">
        <v>136</v>
      </c>
      <c r="C37" s="0" t="s">
        <v>41</v>
      </c>
      <c r="D37" s="0" t="s">
        <v>137</v>
      </c>
      <c r="E37" s="0" t="s">
        <v>138</v>
      </c>
      <c r="F37" s="1" t="n">
        <v>0</v>
      </c>
      <c r="G37" s="2" t="n">
        <v>0</v>
      </c>
      <c r="H37" s="2" t="n">
        <v>1</v>
      </c>
      <c r="I37" s="2" t="n">
        <v>0</v>
      </c>
      <c r="J37" s="2" t="n">
        <f aca="false">SUM(F37:I37)</f>
        <v>1</v>
      </c>
      <c r="L37" s="2"/>
      <c r="M37" s="2"/>
      <c r="N37" s="2"/>
      <c r="O37" s="2"/>
      <c r="P37" s="2"/>
      <c r="AB37" s="2" t="n">
        <v>0</v>
      </c>
      <c r="AC37" s="2" t="n">
        <v>2</v>
      </c>
      <c r="AE37" s="8" t="n">
        <f aca="false">MAX(U37,Y37)+MAX(P37,J37)+0.05*(Z37+AA37)+AB37+AC37+AD37</f>
        <v>3</v>
      </c>
      <c r="AF37" s="6" t="str">
        <f aca="false">_xlfn.CONCAT(B37,"/", C37)</f>
        <v>37/2019</v>
      </c>
      <c r="AG37" s="6" t="str">
        <f aca="false">_xlfn.CONCAT(D37," ", E37)</f>
        <v>Edin Sutaj</v>
      </c>
      <c r="AI37" s="2" t="n">
        <f aca="false">0.05*(Z37+AA37)</f>
        <v>0</v>
      </c>
      <c r="AJ37" s="2" t="n">
        <f aca="false">AB37</f>
        <v>0</v>
      </c>
      <c r="AK37" s="2" t="n">
        <f aca="false">AC37</f>
        <v>2</v>
      </c>
      <c r="AL37" s="2" t="n">
        <f aca="false">AD37</f>
        <v>0</v>
      </c>
      <c r="AN37" s="2" t="n">
        <f aca="false">MAX(P37,J37)</f>
        <v>1</v>
      </c>
      <c r="AT37" s="2" t="n">
        <f aca="false">U37</f>
        <v>0</v>
      </c>
      <c r="AU37" s="2" t="n">
        <f aca="false">MAX(Y37,U37)</f>
        <v>0</v>
      </c>
      <c r="AV37" s="2" t="n">
        <f aca="false">SUM(AI37:AQ37)+MAX(AT37,AU37)</f>
        <v>3</v>
      </c>
      <c r="AW37" s="2" t="str">
        <f aca="false">IF(AV37&gt;=90 ,"A",IF(AV37&gt;=80 ,"B",IF(AV37&gt;=70 ,"C",IF(AV37&gt;=60 ,"D",IF(AV37&gt;=50 ,"E","F")))))</f>
        <v>F</v>
      </c>
      <c r="AX37" s="2" t="str">
        <f aca="false">AF37</f>
        <v>37/2019</v>
      </c>
      <c r="AY37" s="3" t="str">
        <f aca="false">AG37</f>
        <v>Edin Sutaj</v>
      </c>
      <c r="AZ37" s="2" t="n">
        <f aca="false">SUM(AI37:AQ37)</f>
        <v>3</v>
      </c>
      <c r="BA37" s="2" t="n">
        <f aca="false">MAX(AT37,AU37)</f>
        <v>0</v>
      </c>
      <c r="BB37" s="2" t="str">
        <f aca="false">AW37</f>
        <v>F</v>
      </c>
    </row>
    <row r="38" customFormat="false" ht="12.8" hidden="false" customHeight="false" outlineLevel="0" collapsed="false">
      <c r="A38" s="6" t="n">
        <v>36</v>
      </c>
      <c r="B38" s="0" t="s">
        <v>139</v>
      </c>
      <c r="C38" s="0" t="s">
        <v>41</v>
      </c>
      <c r="D38" s="0" t="s">
        <v>140</v>
      </c>
      <c r="E38" s="0" t="s">
        <v>141</v>
      </c>
      <c r="J38" s="2" t="n">
        <f aca="false">SUM(F38:I38)</f>
        <v>0</v>
      </c>
      <c r="L38" s="2"/>
      <c r="M38" s="2"/>
      <c r="N38" s="2"/>
      <c r="O38" s="2"/>
      <c r="P38" s="2"/>
      <c r="AA38" s="2" t="n">
        <v>0</v>
      </c>
      <c r="AB38" s="2" t="n">
        <v>2</v>
      </c>
      <c r="AC38" s="2" t="n">
        <v>1.5</v>
      </c>
      <c r="AE38" s="8" t="n">
        <f aca="false">MAX(U38,Y38)+MAX(P38,J38)+0.05*(Z38+AA38)+AB38+AC38+AD38</f>
        <v>3.5</v>
      </c>
      <c r="AF38" s="6" t="str">
        <f aca="false">_xlfn.CONCAT(B38,"/", C38)</f>
        <v>38/2019</v>
      </c>
      <c r="AG38" s="6" t="str">
        <f aca="false">_xlfn.CONCAT(D38," ", E38)</f>
        <v>Mimoza Drešaj</v>
      </c>
      <c r="AI38" s="2" t="n">
        <f aca="false">0.05*(Z38+AA38)</f>
        <v>0</v>
      </c>
      <c r="AJ38" s="2" t="n">
        <f aca="false">AB38</f>
        <v>2</v>
      </c>
      <c r="AK38" s="2" t="n">
        <f aca="false">AC38</f>
        <v>1.5</v>
      </c>
      <c r="AL38" s="2" t="n">
        <f aca="false">AD38</f>
        <v>0</v>
      </c>
      <c r="AN38" s="2" t="n">
        <f aca="false">MAX(P38,J38)</f>
        <v>0</v>
      </c>
      <c r="AT38" s="2" t="n">
        <f aca="false">U38</f>
        <v>0</v>
      </c>
      <c r="AU38" s="2" t="n">
        <f aca="false">MAX(Y38,U38)</f>
        <v>0</v>
      </c>
      <c r="AV38" s="2" t="n">
        <f aca="false">SUM(AI38:AQ38)+MAX(AT38,AU38)</f>
        <v>3.5</v>
      </c>
      <c r="AW38" s="2" t="str">
        <f aca="false">IF(AV38&gt;=90 ,"A",IF(AV38&gt;=80 ,"B",IF(AV38&gt;=70 ,"C",IF(AV38&gt;=60 ,"D",IF(AV38&gt;=50 ,"E","F")))))</f>
        <v>F</v>
      </c>
      <c r="AX38" s="2" t="str">
        <f aca="false">AF38</f>
        <v>38/2019</v>
      </c>
      <c r="AY38" s="3" t="str">
        <f aca="false">AG38</f>
        <v>Mimoza Drešaj</v>
      </c>
      <c r="AZ38" s="2" t="n">
        <f aca="false">SUM(AI38:AQ38)</f>
        <v>3.5</v>
      </c>
      <c r="BA38" s="2" t="n">
        <f aca="false">MAX(AT38,AU38)</f>
        <v>0</v>
      </c>
      <c r="BB38" s="2" t="str">
        <f aca="false">AW38</f>
        <v>F</v>
      </c>
    </row>
    <row r="39" customFormat="false" ht="12.8" hidden="false" customHeight="false" outlineLevel="0" collapsed="false">
      <c r="A39" s="6" t="n">
        <v>37</v>
      </c>
      <c r="B39" s="0" t="s">
        <v>142</v>
      </c>
      <c r="C39" s="0" t="s">
        <v>41</v>
      </c>
      <c r="D39" s="0" t="s">
        <v>143</v>
      </c>
      <c r="E39" s="0" t="s">
        <v>144</v>
      </c>
      <c r="F39" s="13"/>
      <c r="J39" s="2" t="n">
        <f aca="false">SUM(F39:I39)</f>
        <v>0</v>
      </c>
      <c r="L39" s="2"/>
      <c r="M39" s="2"/>
      <c r="N39" s="2"/>
      <c r="O39" s="2"/>
      <c r="P39" s="2"/>
      <c r="AA39" s="2" t="n">
        <v>90</v>
      </c>
      <c r="AB39" s="2" t="n">
        <v>0</v>
      </c>
      <c r="AC39" s="2" t="n">
        <v>2</v>
      </c>
      <c r="AE39" s="8" t="n">
        <f aca="false">MAX(U39,Y39)+MAX(P39,J39)+0.05*(Z39+AA39)+AB39+AC39+AD39</f>
        <v>6.5</v>
      </c>
      <c r="AF39" s="6" t="str">
        <f aca="false">_xlfn.CONCAT(B39,"/", C39)</f>
        <v>39/2019</v>
      </c>
      <c r="AG39" s="6" t="str">
        <f aca="false">_xlfn.CONCAT(D39," ", E39)</f>
        <v>Sonja Stešević</v>
      </c>
      <c r="AI39" s="2" t="n">
        <f aca="false">0.05*(Z39+AA39)</f>
        <v>4.5</v>
      </c>
      <c r="AJ39" s="2" t="n">
        <f aca="false">AB39</f>
        <v>0</v>
      </c>
      <c r="AK39" s="2" t="n">
        <f aca="false">AC39</f>
        <v>2</v>
      </c>
      <c r="AL39" s="2" t="n">
        <f aca="false">AD39</f>
        <v>0</v>
      </c>
      <c r="AN39" s="2" t="n">
        <f aca="false">MAX(P39,J39)</f>
        <v>0</v>
      </c>
      <c r="AT39" s="2" t="n">
        <f aca="false">U39</f>
        <v>0</v>
      </c>
      <c r="AU39" s="2" t="n">
        <f aca="false">MAX(Y39,U39)</f>
        <v>0</v>
      </c>
      <c r="AV39" s="2" t="n">
        <f aca="false">SUM(AI39:AQ39)+MAX(AT39,AU39)</f>
        <v>6.5</v>
      </c>
      <c r="AW39" s="2" t="str">
        <f aca="false">IF(AV39&gt;=90 ,"A",IF(AV39&gt;=80 ,"B",IF(AV39&gt;=70 ,"C",IF(AV39&gt;=60 ,"D",IF(AV39&gt;=50 ,"E","F")))))</f>
        <v>F</v>
      </c>
      <c r="AX39" s="2" t="str">
        <f aca="false">AF39</f>
        <v>39/2019</v>
      </c>
      <c r="AY39" s="3" t="str">
        <f aca="false">AG39</f>
        <v>Sonja Stešević</v>
      </c>
      <c r="AZ39" s="2" t="n">
        <f aca="false">SUM(AI39:AQ39)</f>
        <v>6.5</v>
      </c>
      <c r="BA39" s="2" t="n">
        <f aca="false">MAX(AT39,AU39)</f>
        <v>0</v>
      </c>
      <c r="BB39" s="2" t="str">
        <f aca="false">AW39</f>
        <v>F</v>
      </c>
    </row>
    <row r="40" customFormat="false" ht="12.8" hidden="false" customHeight="false" outlineLevel="0" collapsed="false">
      <c r="A40" s="6" t="n">
        <v>38</v>
      </c>
      <c r="B40" s="0" t="s">
        <v>145</v>
      </c>
      <c r="C40" s="0" t="s">
        <v>41</v>
      </c>
      <c r="D40" s="0" t="s">
        <v>146</v>
      </c>
      <c r="E40" s="0" t="s">
        <v>147</v>
      </c>
      <c r="F40" s="1" t="n">
        <v>4</v>
      </c>
      <c r="G40" s="2" t="n">
        <v>0</v>
      </c>
      <c r="H40" s="2" t="n">
        <v>4</v>
      </c>
      <c r="I40" s="2" t="n">
        <v>0</v>
      </c>
      <c r="J40" s="2" t="n">
        <f aca="false">SUM(F40:I40)</f>
        <v>8</v>
      </c>
      <c r="L40" s="2" t="n">
        <v>8</v>
      </c>
      <c r="M40" s="2" t="n">
        <v>8</v>
      </c>
      <c r="N40" s="2" t="n">
        <v>0</v>
      </c>
      <c r="O40" s="2" t="n">
        <v>1</v>
      </c>
      <c r="P40" s="2" t="n">
        <f aca="false">SUM(L40:O40)</f>
        <v>17</v>
      </c>
      <c r="R40" s="2" t="n">
        <v>10</v>
      </c>
      <c r="S40" s="2" t="n">
        <v>0</v>
      </c>
      <c r="T40" s="2" t="n">
        <v>0</v>
      </c>
      <c r="U40" s="2" t="n">
        <f aca="false">SUM(R40:T40)</f>
        <v>10</v>
      </c>
      <c r="V40" s="2" t="n">
        <v>12</v>
      </c>
      <c r="W40" s="2" t="n">
        <v>7</v>
      </c>
      <c r="X40" s="2" t="n">
        <v>2</v>
      </c>
      <c r="Y40" s="2" t="n">
        <f aca="false">SUM(V40:X40)</f>
        <v>21</v>
      </c>
      <c r="Z40" s="2" t="n">
        <v>70</v>
      </c>
      <c r="AA40" s="2" t="n">
        <v>95</v>
      </c>
      <c r="AB40" s="2" t="n">
        <v>2</v>
      </c>
      <c r="AC40" s="2" t="n">
        <v>1</v>
      </c>
      <c r="AD40" s="2" t="n">
        <v>1.5</v>
      </c>
      <c r="AE40" s="8" t="n">
        <f aca="false">MAX(U40,Y40)+MAX(P40,J40)+0.05*(Z40+AA40)+AB40+AC40+AD40</f>
        <v>50.75</v>
      </c>
      <c r="AF40" s="6" t="str">
        <f aca="false">_xlfn.CONCAT(B40,"/", C40)</f>
        <v>41/2019</v>
      </c>
      <c r="AG40" s="6" t="str">
        <f aca="false">_xlfn.CONCAT(D40," ", E40)</f>
        <v>Ivana Filipović</v>
      </c>
      <c r="AI40" s="2" t="n">
        <f aca="false">0.05*(Z40+AA40)</f>
        <v>8.25</v>
      </c>
      <c r="AJ40" s="2" t="n">
        <f aca="false">AB40</f>
        <v>2</v>
      </c>
      <c r="AK40" s="2" t="n">
        <f aca="false">AC40</f>
        <v>1</v>
      </c>
      <c r="AL40" s="2" t="n">
        <f aca="false">AD40</f>
        <v>1.5</v>
      </c>
      <c r="AN40" s="2" t="n">
        <f aca="false">MAX(P40,J40)</f>
        <v>17</v>
      </c>
      <c r="AT40" s="2" t="n">
        <f aca="false">U40</f>
        <v>10</v>
      </c>
      <c r="AU40" s="2" t="n">
        <f aca="false">MAX(Y40,U40)</f>
        <v>21</v>
      </c>
      <c r="AV40" s="2" t="n">
        <f aca="false">SUM(AI40:AQ40)+MAX(AT40,AU40)</f>
        <v>50.75</v>
      </c>
      <c r="AW40" s="2" t="str">
        <f aca="false">IF(AV40&gt;=90 ,"A",IF(AV40&gt;=80 ,"B",IF(AV40&gt;=70 ,"C",IF(AV40&gt;=60 ,"D",IF(AV40&gt;=50 ,"E","F")))))</f>
        <v>E</v>
      </c>
      <c r="AX40" s="2" t="str">
        <f aca="false">AF40</f>
        <v>41/2019</v>
      </c>
      <c r="AY40" s="3" t="str">
        <f aca="false">AG40</f>
        <v>Ivana Filipović</v>
      </c>
      <c r="AZ40" s="2" t="n">
        <f aca="false">SUM(AI40:AQ40)</f>
        <v>29.75</v>
      </c>
      <c r="BA40" s="2" t="n">
        <f aca="false">MAX(AT40,AU40)</f>
        <v>21</v>
      </c>
      <c r="BB40" s="2" t="str">
        <f aca="false">AW40</f>
        <v>E</v>
      </c>
    </row>
    <row r="41" customFormat="false" ht="12.8" hidden="false" customHeight="false" outlineLevel="0" collapsed="false">
      <c r="A41" s="6" t="n">
        <v>39</v>
      </c>
      <c r="B41" s="0" t="s">
        <v>40</v>
      </c>
      <c r="C41" s="0" t="s">
        <v>148</v>
      </c>
      <c r="D41" s="0" t="s">
        <v>149</v>
      </c>
      <c r="E41" s="0" t="s">
        <v>150</v>
      </c>
      <c r="F41" s="1" t="n">
        <v>4</v>
      </c>
      <c r="G41" s="2" t="n">
        <v>0</v>
      </c>
      <c r="H41" s="2" t="n">
        <v>6</v>
      </c>
      <c r="I41" s="2" t="n">
        <v>10</v>
      </c>
      <c r="J41" s="2" t="n">
        <f aca="false">SUM(F41:I41)</f>
        <v>20</v>
      </c>
      <c r="L41" s="2"/>
      <c r="M41" s="2"/>
      <c r="N41" s="2"/>
      <c r="O41" s="2"/>
      <c r="P41" s="2"/>
      <c r="R41" s="2" t="n">
        <v>16</v>
      </c>
      <c r="S41" s="2" t="n">
        <v>0</v>
      </c>
      <c r="T41" s="2" t="n">
        <v>0</v>
      </c>
      <c r="U41" s="2" t="n">
        <f aca="false">SUM(R41:T41)</f>
        <v>16</v>
      </c>
      <c r="Z41" s="2" t="n">
        <v>100</v>
      </c>
      <c r="AA41" s="2" t="n">
        <v>100</v>
      </c>
      <c r="AB41" s="2" t="n">
        <v>4</v>
      </c>
      <c r="AC41" s="2" t="n">
        <v>5</v>
      </c>
      <c r="AD41" s="2" t="n">
        <v>3</v>
      </c>
      <c r="AE41" s="8" t="n">
        <f aca="false">MAX(U41,Y41)+MAX(P41,J41)+0.05*(Z41+AA41)+AB41+AC41+AD41</f>
        <v>58</v>
      </c>
      <c r="AF41" s="6" t="str">
        <f aca="false">_xlfn.CONCAT(B41,"/", C41)</f>
        <v>1/2018</v>
      </c>
      <c r="AG41" s="6" t="str">
        <f aca="false">_xlfn.CONCAT(D41," ", E41)</f>
        <v>Lazar Rakonjac</v>
      </c>
      <c r="AI41" s="2" t="n">
        <f aca="false">0.05*(Z41+AA41)</f>
        <v>10</v>
      </c>
      <c r="AJ41" s="2" t="n">
        <f aca="false">AB41</f>
        <v>4</v>
      </c>
      <c r="AK41" s="2" t="n">
        <f aca="false">AC41</f>
        <v>5</v>
      </c>
      <c r="AL41" s="2" t="n">
        <f aca="false">AD41</f>
        <v>3</v>
      </c>
      <c r="AN41" s="2" t="n">
        <f aca="false">MAX(P41,J41)</f>
        <v>20</v>
      </c>
      <c r="AT41" s="2" t="n">
        <f aca="false">U41</f>
        <v>16</v>
      </c>
      <c r="AU41" s="2" t="n">
        <f aca="false">MAX(Y41,U41)</f>
        <v>16</v>
      </c>
      <c r="AV41" s="2" t="n">
        <f aca="false">SUM(AI41:AQ41)+MAX(AT41,AU41)</f>
        <v>58</v>
      </c>
      <c r="AW41" s="2" t="str">
        <f aca="false">IF(AV41&gt;=90 ,"A",IF(AV41&gt;=80 ,"B",IF(AV41&gt;=70 ,"C",IF(AV41&gt;=60 ,"D",IF(AV41&gt;=50 ,"E","F")))))</f>
        <v>E</v>
      </c>
      <c r="AX41" s="2" t="str">
        <f aca="false">AF41</f>
        <v>1/2018</v>
      </c>
      <c r="AY41" s="3" t="str">
        <f aca="false">AG41</f>
        <v>Lazar Rakonjac</v>
      </c>
      <c r="AZ41" s="2" t="n">
        <f aca="false">SUM(AI41:AQ41)</f>
        <v>42</v>
      </c>
      <c r="BA41" s="2" t="n">
        <f aca="false">MAX(AT41,AU41)</f>
        <v>16</v>
      </c>
      <c r="BB41" s="2" t="str">
        <f aca="false">AW41</f>
        <v>E</v>
      </c>
    </row>
    <row r="42" customFormat="false" ht="12.8" hidden="false" customHeight="false" outlineLevel="0" collapsed="false">
      <c r="A42" s="6" t="n">
        <v>40</v>
      </c>
      <c r="B42" s="0" t="s">
        <v>44</v>
      </c>
      <c r="C42" s="0" t="s">
        <v>148</v>
      </c>
      <c r="D42" s="0" t="s">
        <v>151</v>
      </c>
      <c r="E42" s="0" t="s">
        <v>152</v>
      </c>
      <c r="F42" s="9" t="n">
        <v>0</v>
      </c>
      <c r="G42" s="10" t="n">
        <v>0</v>
      </c>
      <c r="H42" s="10" t="n">
        <v>9</v>
      </c>
      <c r="I42" s="10" t="n">
        <v>1</v>
      </c>
      <c r="J42" s="10" t="n">
        <f aca="false">SUM(F42:I42)</f>
        <v>10</v>
      </c>
      <c r="L42" s="2"/>
      <c r="M42" s="2"/>
      <c r="N42" s="2"/>
      <c r="O42" s="2"/>
      <c r="P42" s="2"/>
      <c r="Z42" s="2" t="n">
        <v>80</v>
      </c>
      <c r="AA42" s="2" t="n">
        <v>90</v>
      </c>
      <c r="AB42" s="2" t="n">
        <v>1</v>
      </c>
      <c r="AC42" s="2" t="n">
        <v>2.5</v>
      </c>
      <c r="AD42" s="2" t="n">
        <v>0.5</v>
      </c>
      <c r="AE42" s="8" t="n">
        <f aca="false">MAX(U42,Y42)+MAX(P42,J42)+0.05*(Z42+AA42)+AB42+AC42+AD42</f>
        <v>22.5</v>
      </c>
      <c r="AF42" s="6" t="str">
        <f aca="false">_xlfn.CONCAT(B42,"/", C42)</f>
        <v>2/2018</v>
      </c>
      <c r="AG42" s="6" t="str">
        <f aca="false">_xlfn.CONCAT(D42," ", E42)</f>
        <v>Jelena Bajić</v>
      </c>
      <c r="AI42" s="2" t="n">
        <f aca="false">0.05*(Z42+AA42)</f>
        <v>8.5</v>
      </c>
      <c r="AJ42" s="2" t="n">
        <f aca="false">AB42</f>
        <v>1</v>
      </c>
      <c r="AK42" s="2" t="n">
        <f aca="false">AC42</f>
        <v>2.5</v>
      </c>
      <c r="AL42" s="2" t="n">
        <f aca="false">AD42</f>
        <v>0.5</v>
      </c>
      <c r="AN42" s="2" t="n">
        <f aca="false">MAX(P42,J42)</f>
        <v>10</v>
      </c>
      <c r="AT42" s="2" t="n">
        <f aca="false">U42</f>
        <v>0</v>
      </c>
      <c r="AU42" s="2" t="n">
        <f aca="false">MAX(Y42,U42)</f>
        <v>0</v>
      </c>
      <c r="AV42" s="2" t="n">
        <f aca="false">SUM(AI42:AQ42)+MAX(AT42,AU42)</f>
        <v>22.5</v>
      </c>
      <c r="AW42" s="2" t="str">
        <f aca="false">IF(AV42&gt;=90 ,"A",IF(AV42&gt;=80 ,"B",IF(AV42&gt;=70 ,"C",IF(AV42&gt;=60 ,"D",IF(AV42&gt;=50 ,"E","F")))))</f>
        <v>F</v>
      </c>
      <c r="AX42" s="2" t="str">
        <f aca="false">AF42</f>
        <v>2/2018</v>
      </c>
      <c r="AY42" s="3" t="str">
        <f aca="false">AG42</f>
        <v>Jelena Bajić</v>
      </c>
      <c r="AZ42" s="2" t="n">
        <f aca="false">SUM(AI42:AQ42)</f>
        <v>22.5</v>
      </c>
      <c r="BA42" s="2" t="n">
        <f aca="false">MAX(AT42,AU42)</f>
        <v>0</v>
      </c>
      <c r="BB42" s="2" t="str">
        <f aca="false">AW42</f>
        <v>F</v>
      </c>
    </row>
    <row r="43" customFormat="false" ht="12.8" hidden="false" customHeight="false" outlineLevel="0" collapsed="false">
      <c r="A43" s="6" t="n">
        <v>41</v>
      </c>
      <c r="B43" s="0" t="s">
        <v>47</v>
      </c>
      <c r="C43" s="0" t="s">
        <v>148</v>
      </c>
      <c r="D43" s="0" t="s">
        <v>153</v>
      </c>
      <c r="E43" s="0" t="s">
        <v>154</v>
      </c>
      <c r="F43" s="1" t="n">
        <v>4</v>
      </c>
      <c r="G43" s="2" t="n">
        <v>0</v>
      </c>
      <c r="H43" s="2" t="n">
        <v>6</v>
      </c>
      <c r="I43" s="2" t="n">
        <v>0</v>
      </c>
      <c r="J43" s="2" t="n">
        <f aca="false">SUM(F43:I43)</f>
        <v>10</v>
      </c>
      <c r="L43" s="2" t="n">
        <v>0</v>
      </c>
      <c r="M43" s="2" t="n">
        <v>0</v>
      </c>
      <c r="N43" s="2" t="n">
        <v>3</v>
      </c>
      <c r="O43" s="2" t="n">
        <v>0</v>
      </c>
      <c r="P43" s="2" t="n">
        <f aca="false">SUM(L43:O43)</f>
        <v>3</v>
      </c>
      <c r="R43" s="2" t="n">
        <v>6</v>
      </c>
      <c r="S43" s="2" t="n">
        <v>2</v>
      </c>
      <c r="T43" s="2" t="n">
        <v>8</v>
      </c>
      <c r="U43" s="2" t="n">
        <f aca="false">SUM(R43:T43)</f>
        <v>16</v>
      </c>
      <c r="V43" s="2" t="n">
        <v>12</v>
      </c>
      <c r="W43" s="2" t="n">
        <v>6</v>
      </c>
      <c r="X43" s="2" t="n">
        <v>6</v>
      </c>
      <c r="Y43" s="2" t="n">
        <f aca="false">SUM(V43:X43)</f>
        <v>24</v>
      </c>
      <c r="Z43" s="2" t="n">
        <v>100</v>
      </c>
      <c r="AA43" s="2" t="n">
        <v>100</v>
      </c>
      <c r="AB43" s="2" t="n">
        <v>1</v>
      </c>
      <c r="AC43" s="2" t="n">
        <v>3.5</v>
      </c>
      <c r="AD43" s="2" t="n">
        <v>2</v>
      </c>
      <c r="AE43" s="8" t="n">
        <f aca="false">MAX(U43,Y43)+MAX(P43,J43)+0.05*(Z43+AA43)+AB43+AC43+AD43</f>
        <v>50.5</v>
      </c>
      <c r="AF43" s="6" t="str">
        <f aca="false">_xlfn.CONCAT(B43,"/", C43)</f>
        <v>3/2018</v>
      </c>
      <c r="AG43" s="6" t="str">
        <f aca="false">_xlfn.CONCAT(D43," ", E43)</f>
        <v>Miloš Ostojić</v>
      </c>
      <c r="AI43" s="2" t="n">
        <f aca="false">0.05*(Z43+AA43)</f>
        <v>10</v>
      </c>
      <c r="AJ43" s="2" t="n">
        <f aca="false">AB43</f>
        <v>1</v>
      </c>
      <c r="AK43" s="2" t="n">
        <f aca="false">AC43</f>
        <v>3.5</v>
      </c>
      <c r="AL43" s="2" t="n">
        <f aca="false">AD43</f>
        <v>2</v>
      </c>
      <c r="AN43" s="2" t="n">
        <f aca="false">MAX(P43,J43)</f>
        <v>10</v>
      </c>
      <c r="AT43" s="2" t="n">
        <f aca="false">U43</f>
        <v>16</v>
      </c>
      <c r="AU43" s="2" t="n">
        <f aca="false">MAX(Y43,U43)</f>
        <v>24</v>
      </c>
      <c r="AV43" s="2" t="n">
        <f aca="false">SUM(AI43:AQ43)+MAX(AT43,AU43)</f>
        <v>50.5</v>
      </c>
      <c r="AW43" s="2" t="str">
        <f aca="false">IF(AV43&gt;=90 ,"A",IF(AV43&gt;=80 ,"B",IF(AV43&gt;=70 ,"C",IF(AV43&gt;=60 ,"D",IF(AV43&gt;=50 ,"E","F")))))</f>
        <v>E</v>
      </c>
      <c r="AX43" s="2" t="str">
        <f aca="false">AF43</f>
        <v>3/2018</v>
      </c>
      <c r="AY43" s="3" t="str">
        <f aca="false">AG43</f>
        <v>Miloš Ostojić</v>
      </c>
      <c r="AZ43" s="2" t="n">
        <f aca="false">SUM(AI43:AQ43)</f>
        <v>26.5</v>
      </c>
      <c r="BA43" s="2" t="n">
        <f aca="false">MAX(AT43,AU43)</f>
        <v>24</v>
      </c>
      <c r="BB43" s="2" t="str">
        <f aca="false">AW43</f>
        <v>E</v>
      </c>
    </row>
    <row r="44" customFormat="false" ht="12.8" hidden="false" customHeight="false" outlineLevel="0" collapsed="false">
      <c r="A44" s="6" t="n">
        <v>42</v>
      </c>
      <c r="B44" s="0" t="s">
        <v>50</v>
      </c>
      <c r="C44" s="0" t="s">
        <v>148</v>
      </c>
      <c r="D44" s="0" t="s">
        <v>155</v>
      </c>
      <c r="E44" s="0" t="s">
        <v>156</v>
      </c>
      <c r="J44" s="2" t="n">
        <f aca="false">SUM(F44:I44)</f>
        <v>0</v>
      </c>
      <c r="L44" s="2"/>
      <c r="M44" s="2"/>
      <c r="N44" s="2"/>
      <c r="O44" s="2"/>
      <c r="P44" s="2"/>
      <c r="AE44" s="8" t="n">
        <f aca="false">MAX(U44,Y44)+MAX(P44,J44)+0.05*(Z44+AA44)+AB44+AC44+AD44</f>
        <v>0</v>
      </c>
      <c r="AF44" s="6" t="str">
        <f aca="false">_xlfn.CONCAT(B44,"/", C44)</f>
        <v>4/2018</v>
      </c>
      <c r="AG44" s="6" t="str">
        <f aca="false">_xlfn.CONCAT(D44," ", E44)</f>
        <v>Novak Slavković</v>
      </c>
      <c r="AI44" s="2" t="n">
        <f aca="false">0.05*(Z44+AA44)</f>
        <v>0</v>
      </c>
      <c r="AJ44" s="2" t="n">
        <f aca="false">AB44</f>
        <v>0</v>
      </c>
      <c r="AK44" s="2" t="n">
        <f aca="false">AC44</f>
        <v>0</v>
      </c>
      <c r="AL44" s="2" t="n">
        <f aca="false">AD44</f>
        <v>0</v>
      </c>
      <c r="AN44" s="2" t="n">
        <f aca="false">MAX(P44,J44)</f>
        <v>0</v>
      </c>
      <c r="AT44" s="2" t="n">
        <f aca="false">U44</f>
        <v>0</v>
      </c>
      <c r="AU44" s="2" t="n">
        <f aca="false">MAX(Y44,U44)</f>
        <v>0</v>
      </c>
      <c r="AV44" s="2" t="n">
        <f aca="false">SUM(AI44:AQ44)+MAX(AT44,AU44)</f>
        <v>0</v>
      </c>
      <c r="AW44" s="2" t="str">
        <f aca="false">IF(AV44&gt;=90 ,"A",IF(AV44&gt;=80 ,"B",IF(AV44&gt;=70 ,"C",IF(AV44&gt;=60 ,"D",IF(AV44&gt;=50 ,"E","F")))))</f>
        <v>F</v>
      </c>
      <c r="AX44" s="2" t="str">
        <f aca="false">AF44</f>
        <v>4/2018</v>
      </c>
      <c r="AY44" s="3" t="str">
        <f aca="false">AG44</f>
        <v>Novak Slavković</v>
      </c>
      <c r="AZ44" s="2" t="n">
        <f aca="false">SUM(AI44:AQ44)</f>
        <v>0</v>
      </c>
      <c r="BA44" s="2" t="n">
        <f aca="false">MAX(AT44,AU44)</f>
        <v>0</v>
      </c>
      <c r="BB44" s="2" t="str">
        <f aca="false">AW44</f>
        <v>F</v>
      </c>
    </row>
    <row r="45" customFormat="false" ht="12.8" hidden="false" customHeight="false" outlineLevel="0" collapsed="false">
      <c r="A45" s="6" t="n">
        <v>43</v>
      </c>
      <c r="B45" s="0" t="s">
        <v>53</v>
      </c>
      <c r="C45" s="0" t="s">
        <v>148</v>
      </c>
      <c r="D45" s="0" t="s">
        <v>157</v>
      </c>
      <c r="E45" s="0" t="s">
        <v>158</v>
      </c>
      <c r="F45" s="9" t="n">
        <v>8</v>
      </c>
      <c r="G45" s="10" t="n">
        <v>0</v>
      </c>
      <c r="H45" s="10" t="n">
        <v>9</v>
      </c>
      <c r="I45" s="10" t="n">
        <v>0</v>
      </c>
      <c r="J45" s="10" t="n">
        <f aca="false">SUM(F45:I45)</f>
        <v>17</v>
      </c>
      <c r="L45" s="2"/>
      <c r="M45" s="2"/>
      <c r="N45" s="2"/>
      <c r="O45" s="2"/>
      <c r="P45" s="2"/>
      <c r="R45" s="11" t="n">
        <v>10</v>
      </c>
      <c r="S45" s="11" t="n">
        <v>0</v>
      </c>
      <c r="T45" s="11" t="n">
        <v>0</v>
      </c>
      <c r="U45" s="11" t="n">
        <f aca="false">SUM(R45:T45)</f>
        <v>10</v>
      </c>
      <c r="V45" s="2" t="n">
        <v>8</v>
      </c>
      <c r="W45" s="2" t="n">
        <v>0</v>
      </c>
      <c r="Y45" s="2" t="n">
        <f aca="false">SUM(V45:X45)</f>
        <v>8</v>
      </c>
      <c r="Z45" s="2" t="n">
        <v>100</v>
      </c>
      <c r="AA45" s="2" t="n">
        <v>95</v>
      </c>
      <c r="AB45" s="2" t="n">
        <v>0</v>
      </c>
      <c r="AC45" s="2" t="n">
        <v>1.5</v>
      </c>
      <c r="AD45" s="2" t="n">
        <v>0.5</v>
      </c>
      <c r="AE45" s="8" t="n">
        <f aca="false">MAX(U45,Y45)+MAX(P45,J45)+0.05*(Z45+AA45)+AB45+AC45+AD45</f>
        <v>38.75</v>
      </c>
      <c r="AF45" s="6" t="str">
        <f aca="false">_xlfn.CONCAT(B45,"/", C45)</f>
        <v>5/2018</v>
      </c>
      <c r="AG45" s="6" t="str">
        <f aca="false">_xlfn.CONCAT(D45," ", E45)</f>
        <v>Dragana Pupović</v>
      </c>
      <c r="AI45" s="2" t="n">
        <f aca="false">0.05*(Z45+AA45)</f>
        <v>9.75</v>
      </c>
      <c r="AJ45" s="2" t="n">
        <f aca="false">AB45</f>
        <v>0</v>
      </c>
      <c r="AK45" s="2" t="n">
        <f aca="false">AC45</f>
        <v>1.5</v>
      </c>
      <c r="AL45" s="2" t="n">
        <f aca="false">AD45</f>
        <v>0.5</v>
      </c>
      <c r="AN45" s="2" t="n">
        <f aca="false">MAX(P45,J45)</f>
        <v>17</v>
      </c>
      <c r="AT45" s="2" t="n">
        <f aca="false">U45</f>
        <v>10</v>
      </c>
      <c r="AU45" s="2" t="n">
        <f aca="false">MAX(Y45,U45)</f>
        <v>10</v>
      </c>
      <c r="AV45" s="2" t="n">
        <f aca="false">SUM(AI45:AQ45)+MAX(AT45,AU45)</f>
        <v>38.75</v>
      </c>
      <c r="AW45" s="2" t="str">
        <f aca="false">IF(AV45&gt;=90 ,"A",IF(AV45&gt;=80 ,"B",IF(AV45&gt;=70 ,"C",IF(AV45&gt;=60 ,"D",IF(AV45&gt;=50 ,"E","F")))))</f>
        <v>F</v>
      </c>
      <c r="AX45" s="2" t="str">
        <f aca="false">AF45</f>
        <v>5/2018</v>
      </c>
      <c r="AY45" s="3" t="str">
        <f aca="false">AG45</f>
        <v>Dragana Pupović</v>
      </c>
      <c r="AZ45" s="2" t="n">
        <f aca="false">SUM(AI45:AQ45)</f>
        <v>28.75</v>
      </c>
      <c r="BA45" s="2" t="n">
        <f aca="false">MAX(AT45,AU45)</f>
        <v>10</v>
      </c>
      <c r="BB45" s="2" t="str">
        <f aca="false">AW45</f>
        <v>F</v>
      </c>
    </row>
    <row r="46" customFormat="false" ht="12.8" hidden="false" customHeight="false" outlineLevel="0" collapsed="false">
      <c r="A46" s="6" t="n">
        <v>44</v>
      </c>
      <c r="B46" s="0" t="s">
        <v>56</v>
      </c>
      <c r="C46" s="0" t="s">
        <v>148</v>
      </c>
      <c r="D46" s="0" t="s">
        <v>112</v>
      </c>
      <c r="E46" s="0" t="s">
        <v>159</v>
      </c>
      <c r="F46" s="9" t="n">
        <v>0</v>
      </c>
      <c r="G46" s="10" t="n">
        <v>4</v>
      </c>
      <c r="H46" s="10" t="n">
        <v>7</v>
      </c>
      <c r="I46" s="10" t="n">
        <v>10</v>
      </c>
      <c r="J46" s="10" t="n">
        <f aca="false">SUM(F46:I46)</f>
        <v>21</v>
      </c>
      <c r="L46" s="2"/>
      <c r="M46" s="2"/>
      <c r="N46" s="2"/>
      <c r="O46" s="2"/>
      <c r="P46" s="2"/>
      <c r="R46" s="11" t="n">
        <v>2</v>
      </c>
      <c r="S46" s="11" t="n">
        <v>0</v>
      </c>
      <c r="T46" s="11" t="n">
        <v>0</v>
      </c>
      <c r="U46" s="11" t="n">
        <f aca="false">SUM(R46:T46)</f>
        <v>2</v>
      </c>
      <c r="V46" s="2" t="n">
        <v>10</v>
      </c>
      <c r="Y46" s="2" t="n">
        <f aca="false">SUM(V46:X46)</f>
        <v>10</v>
      </c>
      <c r="Z46" s="2" t="n">
        <v>50</v>
      </c>
      <c r="AA46" s="2" t="n">
        <v>70</v>
      </c>
      <c r="AB46" s="2" t="n">
        <v>2</v>
      </c>
      <c r="AC46" s="2" t="n">
        <v>1.5</v>
      </c>
      <c r="AD46" s="2" t="n">
        <v>1</v>
      </c>
      <c r="AE46" s="8" t="n">
        <f aca="false">MAX(U46,Y46)+MAX(P46,J46)+0.05*(Z46+AA46)+AB46+AC46+AD46</f>
        <v>41.5</v>
      </c>
      <c r="AF46" s="6" t="str">
        <f aca="false">_xlfn.CONCAT(B46,"/", C46)</f>
        <v>6/2018</v>
      </c>
      <c r="AG46" s="6" t="str">
        <f aca="false">_xlfn.CONCAT(D46," ", E46)</f>
        <v>Petar Vukušić</v>
      </c>
      <c r="AI46" s="2" t="n">
        <f aca="false">0.05*(Z46+AA46)</f>
        <v>6</v>
      </c>
      <c r="AJ46" s="2" t="n">
        <f aca="false">AB46</f>
        <v>2</v>
      </c>
      <c r="AK46" s="2" t="n">
        <f aca="false">AC46</f>
        <v>1.5</v>
      </c>
      <c r="AL46" s="2" t="n">
        <f aca="false">AD46</f>
        <v>1</v>
      </c>
      <c r="AN46" s="2" t="n">
        <f aca="false">MAX(P46,J46)</f>
        <v>21</v>
      </c>
      <c r="AT46" s="2" t="n">
        <f aca="false">U46</f>
        <v>2</v>
      </c>
      <c r="AU46" s="2" t="n">
        <f aca="false">MAX(Y46,U46)</f>
        <v>10</v>
      </c>
      <c r="AV46" s="2" t="n">
        <f aca="false">SUM(AI46:AQ46)+MAX(AT46,AU46)</f>
        <v>41.5</v>
      </c>
      <c r="AW46" s="2" t="str">
        <f aca="false">IF(AV46&gt;=90 ,"A",IF(AV46&gt;=80 ,"B",IF(AV46&gt;=70 ,"C",IF(AV46&gt;=60 ,"D",IF(AV46&gt;=50 ,"E","F")))))</f>
        <v>F</v>
      </c>
      <c r="AX46" s="2" t="str">
        <f aca="false">AF46</f>
        <v>6/2018</v>
      </c>
      <c r="AY46" s="3" t="str">
        <f aca="false">AG46</f>
        <v>Petar Vukušić</v>
      </c>
      <c r="AZ46" s="2" t="n">
        <f aca="false">SUM(AI46:AQ46)</f>
        <v>31.5</v>
      </c>
      <c r="BA46" s="2" t="n">
        <f aca="false">MAX(AT46,AU46)</f>
        <v>10</v>
      </c>
      <c r="BB46" s="2" t="str">
        <f aca="false">AW46</f>
        <v>F</v>
      </c>
    </row>
    <row r="47" customFormat="false" ht="12.8" hidden="false" customHeight="false" outlineLevel="0" collapsed="false">
      <c r="A47" s="6" t="n">
        <v>45</v>
      </c>
      <c r="B47" s="0" t="s">
        <v>67</v>
      </c>
      <c r="C47" s="0" t="s">
        <v>148</v>
      </c>
      <c r="D47" s="0" t="s">
        <v>71</v>
      </c>
      <c r="E47" s="0" t="s">
        <v>160</v>
      </c>
      <c r="F47" s="1" t="n">
        <v>8</v>
      </c>
      <c r="G47" s="2" t="n">
        <v>0</v>
      </c>
      <c r="H47" s="2" t="n">
        <v>6</v>
      </c>
      <c r="I47" s="2" t="n">
        <v>8</v>
      </c>
      <c r="J47" s="2" t="n">
        <f aca="false">SUM(F47:I47)</f>
        <v>22</v>
      </c>
      <c r="L47" s="2"/>
      <c r="M47" s="2"/>
      <c r="N47" s="2"/>
      <c r="O47" s="2"/>
      <c r="P47" s="2"/>
      <c r="R47" s="2" t="n">
        <v>9</v>
      </c>
      <c r="S47" s="2" t="n">
        <v>8</v>
      </c>
      <c r="T47" s="2" t="n">
        <v>0</v>
      </c>
      <c r="U47" s="2" t="n">
        <f aca="false">SUM(R47:T47)</f>
        <v>17</v>
      </c>
      <c r="Y47" s="2" t="n">
        <f aca="false">SUM(V47:X47)</f>
        <v>0</v>
      </c>
      <c r="Z47" s="2" t="n">
        <v>100</v>
      </c>
      <c r="AA47" s="2" t="n">
        <v>100</v>
      </c>
      <c r="AB47" s="2" t="n">
        <v>4</v>
      </c>
      <c r="AC47" s="2" t="n">
        <v>4</v>
      </c>
      <c r="AD47" s="2" t="n">
        <v>3.5</v>
      </c>
      <c r="AE47" s="8" t="n">
        <f aca="false">MAX(U47,Y47)+MAX(P47,J47)+0.05*(Z47+AA47)+AB47+AC47+AD47</f>
        <v>60.5</v>
      </c>
      <c r="AF47" s="6" t="str">
        <f aca="false">_xlfn.CONCAT(B47,"/", C47)</f>
        <v>10/2018</v>
      </c>
      <c r="AG47" s="6" t="str">
        <f aca="false">_xlfn.CONCAT(D47," ", E47)</f>
        <v>Luka Milaš</v>
      </c>
      <c r="AI47" s="2" t="n">
        <f aca="false">0.05*(Z47+AA47)</f>
        <v>10</v>
      </c>
      <c r="AJ47" s="2" t="n">
        <f aca="false">AB47</f>
        <v>4</v>
      </c>
      <c r="AK47" s="2" t="n">
        <f aca="false">AC47</f>
        <v>4</v>
      </c>
      <c r="AL47" s="2" t="n">
        <f aca="false">AD47</f>
        <v>3.5</v>
      </c>
      <c r="AN47" s="2" t="n">
        <f aca="false">MAX(P47,J47)</f>
        <v>22</v>
      </c>
      <c r="AT47" s="2" t="n">
        <f aca="false">U47</f>
        <v>17</v>
      </c>
      <c r="AU47" s="2" t="n">
        <f aca="false">MAX(Y47,U47)</f>
        <v>17</v>
      </c>
      <c r="AV47" s="2" t="n">
        <f aca="false">SUM(AI47:AQ47)+MAX(AT47,AU47)</f>
        <v>60.5</v>
      </c>
      <c r="AW47" s="2" t="str">
        <f aca="false">IF(AV47&gt;=90 ,"A",IF(AV47&gt;=80 ,"B",IF(AV47&gt;=70 ,"C",IF(AV47&gt;=60 ,"D",IF(AV47&gt;=50 ,"E","F")))))</f>
        <v>D</v>
      </c>
      <c r="AX47" s="2" t="str">
        <f aca="false">AF47</f>
        <v>10/2018</v>
      </c>
      <c r="AY47" s="3" t="str">
        <f aca="false">AG47</f>
        <v>Luka Milaš</v>
      </c>
      <c r="AZ47" s="2" t="n">
        <f aca="false">SUM(AI47:AQ47)</f>
        <v>43.5</v>
      </c>
      <c r="BA47" s="2" t="n">
        <f aca="false">MAX(AT47,AU47)</f>
        <v>17</v>
      </c>
      <c r="BB47" s="2" t="str">
        <f aca="false">AW47</f>
        <v>D</v>
      </c>
    </row>
    <row r="48" customFormat="false" ht="12.8" hidden="false" customHeight="false" outlineLevel="0" collapsed="false">
      <c r="A48" s="6" t="n">
        <v>46</v>
      </c>
      <c r="B48" s="0" t="s">
        <v>70</v>
      </c>
      <c r="C48" s="0" t="s">
        <v>148</v>
      </c>
      <c r="D48" s="0" t="s">
        <v>161</v>
      </c>
      <c r="E48" s="0" t="s">
        <v>162</v>
      </c>
      <c r="F48" s="9" t="n">
        <v>0</v>
      </c>
      <c r="G48" s="10" t="n">
        <v>0</v>
      </c>
      <c r="H48" s="10" t="n">
        <v>0</v>
      </c>
      <c r="I48" s="10" t="n">
        <v>0</v>
      </c>
      <c r="J48" s="10" t="n">
        <f aca="false">SUM(F48:I48)</f>
        <v>0</v>
      </c>
      <c r="L48" s="2"/>
      <c r="M48" s="2"/>
      <c r="N48" s="2"/>
      <c r="O48" s="2"/>
      <c r="P48" s="2"/>
      <c r="R48" s="11" t="n">
        <v>3</v>
      </c>
      <c r="S48" s="11" t="n">
        <v>0</v>
      </c>
      <c r="T48" s="11" t="n">
        <v>0</v>
      </c>
      <c r="U48" s="11" t="n">
        <f aca="false">SUM(R48:T48)</f>
        <v>3</v>
      </c>
      <c r="V48" s="2" t="n">
        <v>7</v>
      </c>
      <c r="W48" s="2" t="n">
        <v>0</v>
      </c>
      <c r="X48" s="2" t="n">
        <v>0</v>
      </c>
      <c r="Y48" s="2" t="n">
        <f aca="false">SUM(V48:X48)</f>
        <v>7</v>
      </c>
      <c r="Z48" s="2" t="n">
        <v>70</v>
      </c>
      <c r="AA48" s="2" t="n">
        <v>95</v>
      </c>
      <c r="AB48" s="2" t="n">
        <v>1</v>
      </c>
      <c r="AC48" s="2" t="n">
        <v>3.5</v>
      </c>
      <c r="AD48" s="2" t="n">
        <v>1</v>
      </c>
      <c r="AE48" s="8" t="n">
        <f aca="false">MAX(U48,Y48)+MAX(P48,J48)+0.05*(Z48+AA48)+AB48+AC48+AD48</f>
        <v>20.75</v>
      </c>
      <c r="AF48" s="6" t="str">
        <f aca="false">_xlfn.CONCAT(B48,"/", C48)</f>
        <v>11/2018</v>
      </c>
      <c r="AG48" s="6" t="str">
        <f aca="false">_xlfn.CONCAT(D48," ", E48)</f>
        <v>Milica Bulatović</v>
      </c>
      <c r="AI48" s="2" t="n">
        <f aca="false">0.05*(Z48+AA48)</f>
        <v>8.25</v>
      </c>
      <c r="AJ48" s="2" t="n">
        <f aca="false">AB48</f>
        <v>1</v>
      </c>
      <c r="AK48" s="2" t="n">
        <f aca="false">AC48</f>
        <v>3.5</v>
      </c>
      <c r="AL48" s="2" t="n">
        <f aca="false">AD48</f>
        <v>1</v>
      </c>
      <c r="AN48" s="2" t="n">
        <f aca="false">MAX(P48,J48)</f>
        <v>0</v>
      </c>
      <c r="AT48" s="2" t="n">
        <f aca="false">U48</f>
        <v>3</v>
      </c>
      <c r="AU48" s="2" t="n">
        <f aca="false">MAX(Y48,U48)</f>
        <v>7</v>
      </c>
      <c r="AV48" s="2" t="n">
        <f aca="false">SUM(AI48:AQ48)+MAX(AT48,AU48)</f>
        <v>20.75</v>
      </c>
      <c r="AW48" s="2" t="str">
        <f aca="false">IF(AV48&gt;=90 ,"A",IF(AV48&gt;=80 ,"B",IF(AV48&gt;=70 ,"C",IF(AV48&gt;=60 ,"D",IF(AV48&gt;=50 ,"E","F")))))</f>
        <v>F</v>
      </c>
      <c r="AX48" s="2" t="str">
        <f aca="false">AF48</f>
        <v>11/2018</v>
      </c>
      <c r="AY48" s="3" t="str">
        <f aca="false">AG48</f>
        <v>Milica Bulatović</v>
      </c>
      <c r="AZ48" s="2" t="n">
        <f aca="false">SUM(AI48:AQ48)</f>
        <v>13.75</v>
      </c>
      <c r="BA48" s="2" t="n">
        <f aca="false">MAX(AT48,AU48)</f>
        <v>7</v>
      </c>
      <c r="BB48" s="2" t="str">
        <f aca="false">AW48</f>
        <v>F</v>
      </c>
    </row>
    <row r="49" customFormat="false" ht="12.8" hidden="false" customHeight="false" outlineLevel="0" collapsed="false">
      <c r="A49" s="6" t="n">
        <v>47</v>
      </c>
      <c r="B49" s="0" t="s">
        <v>76</v>
      </c>
      <c r="C49" s="0" t="s">
        <v>148</v>
      </c>
      <c r="D49" s="0" t="s">
        <v>163</v>
      </c>
      <c r="E49" s="0" t="s">
        <v>164</v>
      </c>
      <c r="F49" s="1" t="n">
        <v>8</v>
      </c>
      <c r="G49" s="2" t="n">
        <v>0</v>
      </c>
      <c r="H49" s="2" t="n">
        <v>0</v>
      </c>
      <c r="I49" s="2" t="n">
        <v>0</v>
      </c>
      <c r="J49" s="2" t="n">
        <f aca="false">SUM(F49:I49)</f>
        <v>8</v>
      </c>
      <c r="L49" s="2" t="n">
        <v>0</v>
      </c>
      <c r="M49" s="2" t="n">
        <v>0</v>
      </c>
      <c r="N49" s="2" t="n">
        <v>0</v>
      </c>
      <c r="O49" s="2" t="n">
        <v>0</v>
      </c>
      <c r="P49" s="2" t="n">
        <f aca="false">SUM(L49:O49)</f>
        <v>0</v>
      </c>
      <c r="Z49" s="2" t="n">
        <v>70</v>
      </c>
      <c r="AA49" s="2" t="n">
        <v>100</v>
      </c>
      <c r="AB49" s="2" t="n">
        <v>1</v>
      </c>
      <c r="AC49" s="2" t="n">
        <v>2</v>
      </c>
      <c r="AE49" s="8" t="n">
        <f aca="false">MAX(U49,Y49)+MAX(P49,J49)+0.05*(Z49+AA49)+AB49+AC49+AD49</f>
        <v>19.5</v>
      </c>
      <c r="AF49" s="6" t="str">
        <f aca="false">_xlfn.CONCAT(B49,"/", C49)</f>
        <v>13/2018</v>
      </c>
      <c r="AG49" s="6" t="str">
        <f aca="false">_xlfn.CONCAT(D49," ", E49)</f>
        <v>Nikolina Jelovac</v>
      </c>
      <c r="AI49" s="2" t="n">
        <f aca="false">0.05*(Z49+AA49)</f>
        <v>8.5</v>
      </c>
      <c r="AJ49" s="2" t="n">
        <f aca="false">AB49</f>
        <v>1</v>
      </c>
      <c r="AK49" s="2" t="n">
        <f aca="false">AC49</f>
        <v>2</v>
      </c>
      <c r="AL49" s="2" t="n">
        <f aca="false">AD49</f>
        <v>0</v>
      </c>
      <c r="AN49" s="2" t="n">
        <f aca="false">MAX(P49,J49)</f>
        <v>8</v>
      </c>
      <c r="AT49" s="2" t="n">
        <f aca="false">U49</f>
        <v>0</v>
      </c>
      <c r="AU49" s="2" t="n">
        <f aca="false">MAX(Y49,U49)</f>
        <v>0</v>
      </c>
      <c r="AV49" s="2" t="n">
        <f aca="false">SUM(AI49:AQ49)+MAX(AT49,AU49)</f>
        <v>19.5</v>
      </c>
      <c r="AW49" s="2" t="str">
        <f aca="false">IF(AV49&gt;=90 ,"A",IF(AV49&gt;=80 ,"B",IF(AV49&gt;=70 ,"C",IF(AV49&gt;=60 ,"D",IF(AV49&gt;=50 ,"E","F")))))</f>
        <v>F</v>
      </c>
      <c r="AX49" s="2" t="str">
        <f aca="false">AF49</f>
        <v>13/2018</v>
      </c>
      <c r="AY49" s="3" t="str">
        <f aca="false">AG49</f>
        <v>Nikolina Jelovac</v>
      </c>
      <c r="AZ49" s="2" t="n">
        <f aca="false">SUM(AI49:AQ49)</f>
        <v>19.5</v>
      </c>
      <c r="BA49" s="2" t="n">
        <f aca="false">MAX(AT49,AU49)</f>
        <v>0</v>
      </c>
      <c r="BB49" s="2" t="str">
        <f aca="false">AW49</f>
        <v>F</v>
      </c>
    </row>
    <row r="50" customFormat="false" ht="12.8" hidden="false" customHeight="false" outlineLevel="0" collapsed="false">
      <c r="A50" s="6" t="n">
        <v>48</v>
      </c>
      <c r="B50" s="0" t="s">
        <v>79</v>
      </c>
      <c r="C50" s="0" t="s">
        <v>148</v>
      </c>
      <c r="D50" s="0" t="s">
        <v>165</v>
      </c>
      <c r="E50" s="0" t="s">
        <v>166</v>
      </c>
      <c r="F50" s="9" t="n">
        <v>0</v>
      </c>
      <c r="G50" s="10" t="n">
        <v>0</v>
      </c>
      <c r="H50" s="10" t="n">
        <v>9</v>
      </c>
      <c r="I50" s="10" t="n">
        <v>5</v>
      </c>
      <c r="J50" s="10" t="n">
        <f aca="false">SUM(F50:I50)</f>
        <v>14</v>
      </c>
      <c r="L50" s="2"/>
      <c r="M50" s="2"/>
      <c r="N50" s="2"/>
      <c r="O50" s="2"/>
      <c r="P50" s="2" t="n">
        <f aca="false">SUM(L50:O50)</f>
        <v>0</v>
      </c>
      <c r="Z50" s="2" t="n">
        <v>70</v>
      </c>
      <c r="AA50" s="2" t="n">
        <v>90</v>
      </c>
      <c r="AB50" s="2" t="n">
        <v>1</v>
      </c>
      <c r="AC50" s="2" t="n">
        <v>2</v>
      </c>
      <c r="AD50" s="2" t="n">
        <v>0.5</v>
      </c>
      <c r="AE50" s="8" t="n">
        <f aca="false">MAX(U50,Y50)+MAX(P50,J50)+0.05*(Z50+AA50)+AB50+AC50+AD50</f>
        <v>25.5</v>
      </c>
      <c r="AF50" s="6" t="str">
        <f aca="false">_xlfn.CONCAT(B50,"/", C50)</f>
        <v>14/2018</v>
      </c>
      <c r="AG50" s="6" t="str">
        <f aca="false">_xlfn.CONCAT(D50," ", E50)</f>
        <v>Valentina Šćepanović</v>
      </c>
      <c r="AI50" s="2" t="n">
        <f aca="false">0.05*(Z50+AA50)</f>
        <v>8</v>
      </c>
      <c r="AJ50" s="2" t="n">
        <f aca="false">AB50</f>
        <v>1</v>
      </c>
      <c r="AK50" s="2" t="n">
        <f aca="false">AC50</f>
        <v>2</v>
      </c>
      <c r="AL50" s="2" t="n">
        <f aca="false">AD50</f>
        <v>0.5</v>
      </c>
      <c r="AN50" s="2" t="n">
        <f aca="false">MAX(P50,J50)</f>
        <v>14</v>
      </c>
      <c r="AT50" s="2" t="n">
        <f aca="false">U50</f>
        <v>0</v>
      </c>
      <c r="AU50" s="2" t="n">
        <f aca="false">MAX(Y50,U50)</f>
        <v>0</v>
      </c>
      <c r="AV50" s="2" t="n">
        <f aca="false">SUM(AI50:AQ50)+MAX(AT50,AU50)</f>
        <v>25.5</v>
      </c>
      <c r="AW50" s="2" t="str">
        <f aca="false">IF(AV50&gt;=90 ,"A",IF(AV50&gt;=80 ,"B",IF(AV50&gt;=70 ,"C",IF(AV50&gt;=60 ,"D",IF(AV50&gt;=50 ,"E","F")))))</f>
        <v>F</v>
      </c>
      <c r="AX50" s="2" t="str">
        <f aca="false">AF50</f>
        <v>14/2018</v>
      </c>
      <c r="AY50" s="3" t="str">
        <f aca="false">AG50</f>
        <v>Valentina Šćepanović</v>
      </c>
      <c r="AZ50" s="2" t="n">
        <f aca="false">SUM(AI50:AQ50)</f>
        <v>25.5</v>
      </c>
      <c r="BA50" s="2" t="n">
        <f aca="false">MAX(AT50,AU50)</f>
        <v>0</v>
      </c>
      <c r="BB50" s="2" t="str">
        <f aca="false">AW50</f>
        <v>F</v>
      </c>
    </row>
    <row r="51" customFormat="false" ht="12.8" hidden="false" customHeight="false" outlineLevel="0" collapsed="false">
      <c r="A51" s="6" t="n">
        <v>49</v>
      </c>
      <c r="B51" s="0" t="s">
        <v>81</v>
      </c>
      <c r="C51" s="0" t="s">
        <v>148</v>
      </c>
      <c r="D51" s="0" t="s">
        <v>167</v>
      </c>
      <c r="E51" s="0" t="s">
        <v>168</v>
      </c>
      <c r="F51" s="1" t="n">
        <v>0</v>
      </c>
      <c r="G51" s="2" t="n">
        <v>0</v>
      </c>
      <c r="H51" s="2" t="n">
        <v>0</v>
      </c>
      <c r="I51" s="2" t="n">
        <v>0</v>
      </c>
      <c r="J51" s="2" t="n">
        <f aca="false">SUM(F51:I51)</f>
        <v>0</v>
      </c>
      <c r="L51" s="2" t="n">
        <v>0</v>
      </c>
      <c r="M51" s="2" t="n">
        <v>0</v>
      </c>
      <c r="N51" s="2" t="n">
        <v>0</v>
      </c>
      <c r="O51" s="2" t="n">
        <v>0</v>
      </c>
      <c r="P51" s="2" t="n">
        <f aca="false">SUM(L51:O51)</f>
        <v>0</v>
      </c>
      <c r="AB51" s="2" t="n">
        <v>1</v>
      </c>
      <c r="AC51" s="2" t="n">
        <v>3</v>
      </c>
      <c r="AE51" s="8" t="n">
        <f aca="false">MAX(U51,Y51)+MAX(P51,J51)+0.05*(Z51+AA51)+AB51+AC51+AD51</f>
        <v>4</v>
      </c>
      <c r="AF51" s="6" t="str">
        <f aca="false">_xlfn.CONCAT(B51,"/", C51)</f>
        <v>15/2018</v>
      </c>
      <c r="AG51" s="6" t="str">
        <f aca="false">_xlfn.CONCAT(D51," ", E51)</f>
        <v>Sara Bitrović</v>
      </c>
      <c r="AI51" s="2" t="n">
        <f aca="false">0.05*(Z51+AA51)</f>
        <v>0</v>
      </c>
      <c r="AJ51" s="2" t="n">
        <f aca="false">AB51</f>
        <v>1</v>
      </c>
      <c r="AK51" s="2" t="n">
        <f aca="false">AC51</f>
        <v>3</v>
      </c>
      <c r="AL51" s="2" t="n">
        <f aca="false">AD51</f>
        <v>0</v>
      </c>
      <c r="AN51" s="2" t="n">
        <f aca="false">MAX(P51,J51)</f>
        <v>0</v>
      </c>
      <c r="AT51" s="2" t="n">
        <f aca="false">U51</f>
        <v>0</v>
      </c>
      <c r="AU51" s="2" t="n">
        <f aca="false">MAX(Y51,U51)</f>
        <v>0</v>
      </c>
      <c r="AV51" s="2" t="n">
        <f aca="false">SUM(AI51:AQ51)+MAX(AT51,AU51)</f>
        <v>4</v>
      </c>
      <c r="AW51" s="2" t="str">
        <f aca="false">IF(AV51&gt;=90 ,"A",IF(AV51&gt;=80 ,"B",IF(AV51&gt;=70 ,"C",IF(AV51&gt;=60 ,"D",IF(AV51&gt;=50 ,"E","F")))))</f>
        <v>F</v>
      </c>
      <c r="AX51" s="2" t="str">
        <f aca="false">AF51</f>
        <v>15/2018</v>
      </c>
      <c r="AY51" s="3" t="str">
        <f aca="false">AG51</f>
        <v>Sara Bitrović</v>
      </c>
      <c r="AZ51" s="2" t="n">
        <f aca="false">SUM(AI51:AQ51)</f>
        <v>4</v>
      </c>
      <c r="BA51" s="2" t="n">
        <f aca="false">MAX(AT51,AU51)</f>
        <v>0</v>
      </c>
      <c r="BB51" s="2" t="str">
        <f aca="false">AW51</f>
        <v>F</v>
      </c>
    </row>
    <row r="52" customFormat="false" ht="12.8" hidden="false" customHeight="false" outlineLevel="0" collapsed="false">
      <c r="A52" s="6" t="n">
        <v>50</v>
      </c>
      <c r="B52" s="0" t="s">
        <v>83</v>
      </c>
      <c r="C52" s="0" t="s">
        <v>148</v>
      </c>
      <c r="D52" s="0" t="s">
        <v>71</v>
      </c>
      <c r="E52" s="0" t="s">
        <v>169</v>
      </c>
      <c r="F52" s="1" t="n">
        <v>0</v>
      </c>
      <c r="G52" s="2" t="n">
        <v>0</v>
      </c>
      <c r="H52" s="2" t="n">
        <v>0</v>
      </c>
      <c r="I52" s="2" t="n">
        <v>0</v>
      </c>
      <c r="J52" s="2" t="n">
        <f aca="false">SUM(F52:I52)</f>
        <v>0</v>
      </c>
      <c r="L52" s="2" t="n">
        <v>0</v>
      </c>
      <c r="M52" s="2" t="n">
        <v>6</v>
      </c>
      <c r="N52" s="2" t="n">
        <v>4</v>
      </c>
      <c r="O52" s="2" t="n">
        <v>0</v>
      </c>
      <c r="P52" s="2" t="n">
        <f aca="false">SUM(L52:O52)</f>
        <v>10</v>
      </c>
      <c r="R52" s="2" t="n">
        <v>20</v>
      </c>
      <c r="S52" s="2" t="n">
        <v>0</v>
      </c>
      <c r="T52" s="2" t="n">
        <v>6</v>
      </c>
      <c r="U52" s="2" t="n">
        <f aca="false">SUM(R52:T52)</f>
        <v>26</v>
      </c>
      <c r="Z52" s="2" t="n">
        <v>100</v>
      </c>
      <c r="AA52" s="2" t="n">
        <v>95</v>
      </c>
      <c r="AB52" s="2" t="n">
        <v>4</v>
      </c>
      <c r="AC52" s="2" t="n">
        <v>3</v>
      </c>
      <c r="AD52" s="2" t="n">
        <v>1.5</v>
      </c>
      <c r="AE52" s="8" t="n">
        <f aca="false">MAX(U52,Y52)+MAX(P52,J52)+0.05*(Z52+AA52)+AB52+AC52+AD52</f>
        <v>54.25</v>
      </c>
      <c r="AF52" s="6" t="str">
        <f aca="false">_xlfn.CONCAT(B52,"/", C52)</f>
        <v>16/2018</v>
      </c>
      <c r="AG52" s="6" t="str">
        <f aca="false">_xlfn.CONCAT(D52," ", E52)</f>
        <v>Luka Mugoša</v>
      </c>
      <c r="AI52" s="2" t="n">
        <f aca="false">0.05*(Z52+AA52)</f>
        <v>9.75</v>
      </c>
      <c r="AJ52" s="2" t="n">
        <f aca="false">AB52</f>
        <v>4</v>
      </c>
      <c r="AK52" s="2" t="n">
        <f aca="false">AC52</f>
        <v>3</v>
      </c>
      <c r="AL52" s="2" t="n">
        <f aca="false">AD52</f>
        <v>1.5</v>
      </c>
      <c r="AN52" s="2" t="n">
        <f aca="false">MAX(P52,J52)</f>
        <v>10</v>
      </c>
      <c r="AT52" s="2" t="n">
        <f aca="false">U52</f>
        <v>26</v>
      </c>
      <c r="AU52" s="2" t="n">
        <f aca="false">MAX(Y52,U52)</f>
        <v>26</v>
      </c>
      <c r="AV52" s="2" t="n">
        <f aca="false">SUM(AI52:AQ52)+MAX(AT52,AU52)</f>
        <v>54.25</v>
      </c>
      <c r="AW52" s="2" t="str">
        <f aca="false">IF(AV52&gt;=90 ,"A",IF(AV52&gt;=80 ,"B",IF(AV52&gt;=70 ,"C",IF(AV52&gt;=60 ,"D",IF(AV52&gt;=50 ,"E","F")))))</f>
        <v>E</v>
      </c>
      <c r="AX52" s="2" t="str">
        <f aca="false">AF52</f>
        <v>16/2018</v>
      </c>
      <c r="AY52" s="3" t="str">
        <f aca="false">AG52</f>
        <v>Luka Mugoša</v>
      </c>
      <c r="AZ52" s="2" t="n">
        <f aca="false">SUM(AI52:AQ52)</f>
        <v>28.25</v>
      </c>
      <c r="BA52" s="2" t="n">
        <f aca="false">MAX(AT52,AU52)</f>
        <v>26</v>
      </c>
      <c r="BB52" s="2" t="str">
        <f aca="false">AW52</f>
        <v>E</v>
      </c>
    </row>
    <row r="53" customFormat="false" ht="12.8" hidden="false" customHeight="false" outlineLevel="0" collapsed="false">
      <c r="A53" s="6" t="n">
        <v>51</v>
      </c>
      <c r="B53" s="0" t="s">
        <v>85</v>
      </c>
      <c r="C53" s="0" t="s">
        <v>148</v>
      </c>
      <c r="D53" s="0" t="s">
        <v>170</v>
      </c>
      <c r="E53" s="0" t="s">
        <v>171</v>
      </c>
      <c r="F53" s="1" t="n">
        <v>0</v>
      </c>
      <c r="G53" s="2" t="n">
        <v>8</v>
      </c>
      <c r="H53" s="2" t="n">
        <v>4</v>
      </c>
      <c r="I53" s="2" t="n">
        <v>0</v>
      </c>
      <c r="J53" s="2" t="n">
        <f aca="false">SUM(F53:I53)</f>
        <v>12</v>
      </c>
      <c r="L53" s="2" t="n">
        <v>8</v>
      </c>
      <c r="M53" s="2" t="n">
        <v>8</v>
      </c>
      <c r="N53" s="2" t="n">
        <v>6</v>
      </c>
      <c r="O53" s="2" t="n">
        <v>3</v>
      </c>
      <c r="P53" s="2" t="n">
        <f aca="false">SUM(L53:O53)</f>
        <v>25</v>
      </c>
      <c r="R53" s="2" t="n">
        <v>6</v>
      </c>
      <c r="S53" s="2" t="n">
        <v>0</v>
      </c>
      <c r="T53" s="2" t="n">
        <v>6</v>
      </c>
      <c r="U53" s="2" t="n">
        <f aca="false">SUM(R53:T53)</f>
        <v>12</v>
      </c>
      <c r="Z53" s="2" t="n">
        <v>100</v>
      </c>
      <c r="AA53" s="2" t="n">
        <v>90</v>
      </c>
      <c r="AB53" s="2" t="n">
        <v>2</v>
      </c>
      <c r="AC53" s="2" t="n">
        <v>1.5</v>
      </c>
      <c r="AD53" s="2" t="n">
        <v>2</v>
      </c>
      <c r="AE53" s="8" t="n">
        <f aca="false">MAX(U53,Y53)+MAX(P53,J53)+0.05*(Z53+AA53)+AB53+AC53+AD53</f>
        <v>52</v>
      </c>
      <c r="AF53" s="6" t="str">
        <f aca="false">_xlfn.CONCAT(B53,"/", C53)</f>
        <v>17/2018</v>
      </c>
      <c r="AG53" s="6" t="str">
        <f aca="false">_xlfn.CONCAT(D53," ", E53)</f>
        <v>Ilija Šekarić</v>
      </c>
      <c r="AI53" s="2" t="n">
        <f aca="false">0.05*(Z53+AA53)</f>
        <v>9.5</v>
      </c>
      <c r="AJ53" s="2" t="n">
        <f aca="false">AB53</f>
        <v>2</v>
      </c>
      <c r="AK53" s="2" t="n">
        <f aca="false">AC53</f>
        <v>1.5</v>
      </c>
      <c r="AL53" s="2" t="n">
        <f aca="false">AD53</f>
        <v>2</v>
      </c>
      <c r="AN53" s="2" t="n">
        <f aca="false">MAX(P53,J53)</f>
        <v>25</v>
      </c>
      <c r="AT53" s="2" t="n">
        <f aca="false">U53</f>
        <v>12</v>
      </c>
      <c r="AU53" s="2" t="n">
        <f aca="false">MAX(Y53,U53)</f>
        <v>12</v>
      </c>
      <c r="AV53" s="2" t="n">
        <f aca="false">SUM(AI53:AQ53)+MAX(AT53,AU53)</f>
        <v>52</v>
      </c>
      <c r="AW53" s="2" t="str">
        <f aca="false">IF(AV53&gt;=90 ,"A",IF(AV53&gt;=80 ,"B",IF(AV53&gt;=70 ,"C",IF(AV53&gt;=60 ,"D",IF(AV53&gt;=50 ,"E","F")))))</f>
        <v>E</v>
      </c>
      <c r="AX53" s="2" t="str">
        <f aca="false">AF53</f>
        <v>17/2018</v>
      </c>
      <c r="AY53" s="3" t="str">
        <f aca="false">AG53</f>
        <v>Ilija Šekarić</v>
      </c>
      <c r="AZ53" s="2" t="n">
        <f aca="false">SUM(AI53:AQ53)</f>
        <v>40</v>
      </c>
      <c r="BA53" s="2" t="n">
        <f aca="false">MAX(AT53,AU53)</f>
        <v>12</v>
      </c>
      <c r="BB53" s="2" t="str">
        <f aca="false">AW53</f>
        <v>E</v>
      </c>
    </row>
    <row r="54" customFormat="false" ht="12.8" hidden="false" customHeight="false" outlineLevel="0" collapsed="false">
      <c r="A54" s="6" t="n">
        <v>52</v>
      </c>
      <c r="B54" s="0" t="s">
        <v>91</v>
      </c>
      <c r="C54" s="0" t="s">
        <v>148</v>
      </c>
      <c r="D54" s="0" t="s">
        <v>172</v>
      </c>
      <c r="E54" s="0" t="s">
        <v>173</v>
      </c>
      <c r="F54" s="1" t="n">
        <v>8</v>
      </c>
      <c r="G54" s="2" t="n">
        <v>0</v>
      </c>
      <c r="H54" s="2" t="n">
        <v>0</v>
      </c>
      <c r="I54" s="2" t="n">
        <v>0</v>
      </c>
      <c r="J54" s="2" t="n">
        <f aca="false">SUM(F54:I54)</f>
        <v>8</v>
      </c>
      <c r="L54" s="2" t="n">
        <v>8</v>
      </c>
      <c r="M54" s="2" t="n">
        <v>0</v>
      </c>
      <c r="N54" s="2" t="n">
        <v>4</v>
      </c>
      <c r="O54" s="2" t="n">
        <v>10</v>
      </c>
      <c r="P54" s="2" t="n">
        <f aca="false">SUM(L54:O54)</f>
        <v>22</v>
      </c>
      <c r="R54" s="2" t="n">
        <v>12</v>
      </c>
      <c r="S54" s="2" t="n">
        <v>6</v>
      </c>
      <c r="T54" s="2" t="n">
        <v>0</v>
      </c>
      <c r="U54" s="2" t="n">
        <f aca="false">SUM(R54:T54)</f>
        <v>18</v>
      </c>
      <c r="Z54" s="2" t="n">
        <v>80</v>
      </c>
      <c r="AA54" s="2" t="n">
        <v>95</v>
      </c>
      <c r="AB54" s="2" t="n">
        <v>4</v>
      </c>
      <c r="AC54" s="2" t="n">
        <v>2</v>
      </c>
      <c r="AD54" s="2" t="n">
        <v>1.5</v>
      </c>
      <c r="AE54" s="8" t="n">
        <f aca="false">MAX(U54,Y54)+MAX(P54,J54)+0.05*(Z54+AA54)+AB54+AC54+AD54</f>
        <v>56.25</v>
      </c>
      <c r="AF54" s="6" t="str">
        <f aca="false">_xlfn.CONCAT(B54,"/", C54)</f>
        <v>19/2018</v>
      </c>
      <c r="AG54" s="6" t="str">
        <f aca="false">_xlfn.CONCAT(D54," ", E54)</f>
        <v>Danilo Dabetić</v>
      </c>
      <c r="AI54" s="2" t="n">
        <f aca="false">0.05*(Z54+AA54)</f>
        <v>8.75</v>
      </c>
      <c r="AJ54" s="2" t="n">
        <f aca="false">AB54</f>
        <v>4</v>
      </c>
      <c r="AK54" s="2" t="n">
        <f aca="false">AC54</f>
        <v>2</v>
      </c>
      <c r="AL54" s="2" t="n">
        <f aca="false">AD54</f>
        <v>1.5</v>
      </c>
      <c r="AN54" s="2" t="n">
        <f aca="false">MAX(P54,J54)</f>
        <v>22</v>
      </c>
      <c r="AT54" s="2" t="n">
        <f aca="false">U54</f>
        <v>18</v>
      </c>
      <c r="AU54" s="2" t="n">
        <f aca="false">MAX(Y54,U54)</f>
        <v>18</v>
      </c>
      <c r="AV54" s="2" t="n">
        <f aca="false">SUM(AI54:AQ54)+MAX(AT54,AU54)</f>
        <v>56.25</v>
      </c>
      <c r="AW54" s="2" t="str">
        <f aca="false">IF(AV54&gt;=90 ,"A",IF(AV54&gt;=80 ,"B",IF(AV54&gt;=70 ,"C",IF(AV54&gt;=60 ,"D",IF(AV54&gt;=50 ,"E","F")))))</f>
        <v>E</v>
      </c>
      <c r="AX54" s="2" t="str">
        <f aca="false">AF54</f>
        <v>19/2018</v>
      </c>
      <c r="AY54" s="3" t="str">
        <f aca="false">AG54</f>
        <v>Danilo Dabetić</v>
      </c>
      <c r="AZ54" s="2" t="n">
        <f aca="false">SUM(AI54:AQ54)</f>
        <v>38.25</v>
      </c>
      <c r="BA54" s="2" t="n">
        <f aca="false">MAX(AT54,AU54)</f>
        <v>18</v>
      </c>
      <c r="BB54" s="2" t="str">
        <f aca="false">AW54</f>
        <v>E</v>
      </c>
    </row>
    <row r="55" customFormat="false" ht="12.8" hidden="false" customHeight="false" outlineLevel="0" collapsed="false">
      <c r="A55" s="6" t="n">
        <v>53</v>
      </c>
      <c r="B55" s="0" t="s">
        <v>94</v>
      </c>
      <c r="C55" s="0" t="s">
        <v>148</v>
      </c>
      <c r="D55" s="0" t="s">
        <v>174</v>
      </c>
      <c r="E55" s="0" t="s">
        <v>175</v>
      </c>
      <c r="F55" s="12" t="n">
        <v>0</v>
      </c>
      <c r="G55" s="10" t="n">
        <v>0</v>
      </c>
      <c r="H55" s="10" t="n">
        <v>5</v>
      </c>
      <c r="I55" s="10" t="n">
        <v>5</v>
      </c>
      <c r="J55" s="10" t="n">
        <f aca="false">SUM(F55:I55)</f>
        <v>10</v>
      </c>
      <c r="L55" s="2"/>
      <c r="M55" s="2"/>
      <c r="N55" s="2"/>
      <c r="O55" s="2"/>
      <c r="P55" s="2" t="n">
        <f aca="false">SUM(L55:O55)</f>
        <v>0</v>
      </c>
      <c r="V55" s="2" t="n">
        <v>0</v>
      </c>
      <c r="W55" s="2" t="n">
        <v>5</v>
      </c>
      <c r="X55" s="2" t="n">
        <v>0</v>
      </c>
      <c r="Y55" s="2" t="n">
        <f aca="false">SUM(V55:X55)</f>
        <v>5</v>
      </c>
      <c r="AB55" s="2" t="n">
        <v>0</v>
      </c>
      <c r="AC55" s="2" t="n">
        <v>1.5</v>
      </c>
      <c r="AD55" s="2" t="n">
        <v>0.5</v>
      </c>
      <c r="AE55" s="8" t="n">
        <f aca="false">MAX(U55,Y55)+MAX(P55,J55)+0.05*(Z55+AA55)+AB55+AC55+AD55</f>
        <v>17</v>
      </c>
      <c r="AF55" s="6" t="str">
        <f aca="false">_xlfn.CONCAT(B55,"/", C55)</f>
        <v>20/2018</v>
      </c>
      <c r="AG55" s="6" t="str">
        <f aca="false">_xlfn.CONCAT(D55," ", E55)</f>
        <v>Robert Elezović</v>
      </c>
      <c r="AI55" s="2" t="n">
        <f aca="false">0.05*(Z55+AA55)</f>
        <v>0</v>
      </c>
      <c r="AJ55" s="2" t="n">
        <f aca="false">AB55</f>
        <v>0</v>
      </c>
      <c r="AK55" s="2" t="n">
        <f aca="false">AC55</f>
        <v>1.5</v>
      </c>
      <c r="AL55" s="2" t="n">
        <f aca="false">AD55</f>
        <v>0.5</v>
      </c>
      <c r="AN55" s="2" t="n">
        <f aca="false">MAX(P55,J55)</f>
        <v>10</v>
      </c>
      <c r="AT55" s="2" t="n">
        <f aca="false">U55</f>
        <v>0</v>
      </c>
      <c r="AU55" s="2" t="n">
        <f aca="false">MAX(Y55,U55)</f>
        <v>5</v>
      </c>
      <c r="AV55" s="2" t="n">
        <f aca="false">SUM(AI55:AQ55)+MAX(AT55,AU55)</f>
        <v>17</v>
      </c>
      <c r="AW55" s="2" t="str">
        <f aca="false">IF(AV55&gt;=90 ,"A",IF(AV55&gt;=80 ,"B",IF(AV55&gt;=70 ,"C",IF(AV55&gt;=60 ,"D",IF(AV55&gt;=50 ,"E","F")))))</f>
        <v>F</v>
      </c>
      <c r="AX55" s="2" t="str">
        <f aca="false">AF55</f>
        <v>20/2018</v>
      </c>
      <c r="AY55" s="3" t="str">
        <f aca="false">AG55</f>
        <v>Robert Elezović</v>
      </c>
      <c r="AZ55" s="2" t="n">
        <f aca="false">SUM(AI55:AQ55)</f>
        <v>12</v>
      </c>
      <c r="BA55" s="2" t="n">
        <f aca="false">MAX(AT55,AU55)</f>
        <v>5</v>
      </c>
      <c r="BB55" s="2" t="str">
        <f aca="false">AW55</f>
        <v>F</v>
      </c>
    </row>
    <row r="56" customFormat="false" ht="12.8" hidden="false" customHeight="false" outlineLevel="0" collapsed="false">
      <c r="A56" s="6" t="n">
        <v>54</v>
      </c>
      <c r="B56" s="0" t="s">
        <v>99</v>
      </c>
      <c r="C56" s="0" t="s">
        <v>148</v>
      </c>
      <c r="D56" s="0" t="s">
        <v>176</v>
      </c>
      <c r="E56" s="0" t="s">
        <v>177</v>
      </c>
      <c r="F56" s="1" t="n">
        <v>0</v>
      </c>
      <c r="G56" s="2" t="n">
        <v>0</v>
      </c>
      <c r="H56" s="2" t="n">
        <v>4</v>
      </c>
      <c r="I56" s="2" t="n">
        <v>0</v>
      </c>
      <c r="J56" s="2" t="n">
        <f aca="false">SUM(F56:I56)</f>
        <v>4</v>
      </c>
      <c r="L56" s="2" t="n">
        <v>6</v>
      </c>
      <c r="M56" s="2" t="n">
        <v>0</v>
      </c>
      <c r="N56" s="2" t="n">
        <v>0</v>
      </c>
      <c r="O56" s="2" t="n">
        <v>0</v>
      </c>
      <c r="P56" s="2" t="n">
        <f aca="false">SUM(L56:O56)</f>
        <v>6</v>
      </c>
      <c r="R56" s="2" t="n">
        <v>0</v>
      </c>
      <c r="S56" s="2" t="n">
        <v>0</v>
      </c>
      <c r="T56" s="2" t="n">
        <v>0</v>
      </c>
      <c r="U56" s="2" t="n">
        <f aca="false">SUM(R56:T56)</f>
        <v>0</v>
      </c>
      <c r="V56" s="2" t="n">
        <v>8</v>
      </c>
      <c r="W56" s="2" t="n">
        <v>1</v>
      </c>
      <c r="Y56" s="2" t="n">
        <f aca="false">SUM(V56:X56)</f>
        <v>9</v>
      </c>
      <c r="Z56" s="2" t="n">
        <v>80</v>
      </c>
      <c r="AA56" s="2" t="n">
        <v>85</v>
      </c>
      <c r="AB56" s="2" t="n">
        <v>4</v>
      </c>
      <c r="AE56" s="8" t="n">
        <f aca="false">MAX(U56,Y56)+MAX(P56,J56)+0.05*(Z56+AA56)+AB56+AC56+AD56</f>
        <v>27.25</v>
      </c>
      <c r="AF56" s="6" t="str">
        <f aca="false">_xlfn.CONCAT(B56,"/", C56)</f>
        <v>22/2018</v>
      </c>
      <c r="AG56" s="6" t="str">
        <f aca="false">_xlfn.CONCAT(D56," ", E56)</f>
        <v>Pavle Tošić</v>
      </c>
      <c r="AI56" s="2" t="n">
        <f aca="false">0.05*(Z56+AA56)</f>
        <v>8.25</v>
      </c>
      <c r="AJ56" s="2" t="n">
        <f aca="false">AB56</f>
        <v>4</v>
      </c>
      <c r="AK56" s="2" t="n">
        <f aca="false">AC56</f>
        <v>0</v>
      </c>
      <c r="AL56" s="2" t="n">
        <f aca="false">AD56</f>
        <v>0</v>
      </c>
      <c r="AN56" s="2" t="n">
        <f aca="false">MAX(P56,J56)</f>
        <v>6</v>
      </c>
      <c r="AT56" s="2" t="n">
        <f aca="false">U56</f>
        <v>0</v>
      </c>
      <c r="AU56" s="2" t="n">
        <f aca="false">MAX(Y56,U56)</f>
        <v>9</v>
      </c>
      <c r="AV56" s="2" t="n">
        <f aca="false">SUM(AI56:AQ56)+MAX(AT56,AU56)</f>
        <v>27.25</v>
      </c>
      <c r="AW56" s="2" t="str">
        <f aca="false">IF(AV56&gt;=90 ,"A",IF(AV56&gt;=80 ,"B",IF(AV56&gt;=70 ,"C",IF(AV56&gt;=60 ,"D",IF(AV56&gt;=50 ,"E","F")))))</f>
        <v>F</v>
      </c>
      <c r="AX56" s="2" t="str">
        <f aca="false">AF56</f>
        <v>22/2018</v>
      </c>
      <c r="AY56" s="3" t="str">
        <f aca="false">AG56</f>
        <v>Pavle Tošić</v>
      </c>
      <c r="AZ56" s="2" t="n">
        <f aca="false">SUM(AI56:AQ56)</f>
        <v>18.25</v>
      </c>
      <c r="BA56" s="2" t="n">
        <f aca="false">MAX(AT56,AU56)</f>
        <v>9</v>
      </c>
      <c r="BB56" s="2" t="str">
        <f aca="false">AW56</f>
        <v>F</v>
      </c>
    </row>
    <row r="57" customFormat="false" ht="12.8" hidden="false" customHeight="false" outlineLevel="0" collapsed="false">
      <c r="A57" s="6" t="n">
        <v>55</v>
      </c>
      <c r="B57" s="0" t="s">
        <v>102</v>
      </c>
      <c r="C57" s="0" t="s">
        <v>148</v>
      </c>
      <c r="D57" s="0" t="s">
        <v>106</v>
      </c>
      <c r="E57" s="0" t="s">
        <v>178</v>
      </c>
      <c r="J57" s="2" t="n">
        <f aca="false">SUM(F57:I57)</f>
        <v>0</v>
      </c>
      <c r="L57" s="2"/>
      <c r="M57" s="2"/>
      <c r="N57" s="2"/>
      <c r="O57" s="2"/>
      <c r="P57" s="2"/>
      <c r="AE57" s="8" t="n">
        <f aca="false">MAX(U57,Y57)+MAX(P57,J57)+0.05*(Z57+AA57)+AB57+AC57+AD57</f>
        <v>0</v>
      </c>
      <c r="AF57" s="6" t="str">
        <f aca="false">_xlfn.CONCAT(B57,"/", C57)</f>
        <v>23/2018</v>
      </c>
      <c r="AG57" s="6" t="str">
        <f aca="false">_xlfn.CONCAT(D57," ", E57)</f>
        <v>Marija Femić</v>
      </c>
      <c r="AI57" s="2" t="n">
        <f aca="false">0.05*(Z57+AA57)</f>
        <v>0</v>
      </c>
      <c r="AJ57" s="2" t="n">
        <f aca="false">AB57</f>
        <v>0</v>
      </c>
      <c r="AK57" s="2" t="n">
        <f aca="false">AC57</f>
        <v>0</v>
      </c>
      <c r="AL57" s="2" t="n">
        <f aca="false">AD57</f>
        <v>0</v>
      </c>
      <c r="AN57" s="2" t="n">
        <f aca="false">MAX(P57,J57)</f>
        <v>0</v>
      </c>
      <c r="AT57" s="2" t="n">
        <f aca="false">U57</f>
        <v>0</v>
      </c>
      <c r="AU57" s="2" t="n">
        <f aca="false">MAX(Y57,U57)</f>
        <v>0</v>
      </c>
      <c r="AV57" s="2" t="n">
        <f aca="false">SUM(AI57:AQ57)+MAX(AT57,AU57)</f>
        <v>0</v>
      </c>
      <c r="AW57" s="2" t="str">
        <f aca="false">IF(AV57&gt;=90 ,"A",IF(AV57&gt;=80 ,"B",IF(AV57&gt;=70 ,"C",IF(AV57&gt;=60 ,"D",IF(AV57&gt;=50 ,"E","F")))))</f>
        <v>F</v>
      </c>
      <c r="AX57" s="2" t="str">
        <f aca="false">AF57</f>
        <v>23/2018</v>
      </c>
      <c r="AY57" s="3" t="str">
        <f aca="false">AG57</f>
        <v>Marija Femić</v>
      </c>
      <c r="AZ57" s="2" t="n">
        <f aca="false">SUM(AI57:AQ57)</f>
        <v>0</v>
      </c>
      <c r="BA57" s="2" t="n">
        <f aca="false">MAX(AT57,AU57)</f>
        <v>0</v>
      </c>
      <c r="BB57" s="2" t="str">
        <f aca="false">AW57</f>
        <v>F</v>
      </c>
    </row>
    <row r="58" customFormat="false" ht="12.8" hidden="false" customHeight="false" outlineLevel="0" collapsed="false">
      <c r="A58" s="6" t="n">
        <v>56</v>
      </c>
      <c r="B58" s="0" t="s">
        <v>105</v>
      </c>
      <c r="C58" s="0" t="s">
        <v>148</v>
      </c>
      <c r="D58" s="0" t="s">
        <v>146</v>
      </c>
      <c r="E58" s="0" t="s">
        <v>162</v>
      </c>
      <c r="F58" s="9" t="n">
        <v>0</v>
      </c>
      <c r="G58" s="10" t="n">
        <v>2</v>
      </c>
      <c r="H58" s="10" t="n">
        <v>1</v>
      </c>
      <c r="I58" s="10" t="n">
        <v>4</v>
      </c>
      <c r="J58" s="10" t="n">
        <f aca="false">SUM(F58:I58)</f>
        <v>7</v>
      </c>
      <c r="L58" s="2"/>
      <c r="M58" s="2"/>
      <c r="N58" s="2"/>
      <c r="O58" s="2"/>
      <c r="P58" s="2" t="n">
        <f aca="false">SUM(L58:O58)</f>
        <v>0</v>
      </c>
      <c r="R58" s="11" t="n">
        <v>6</v>
      </c>
      <c r="S58" s="11" t="n">
        <v>0</v>
      </c>
      <c r="T58" s="11" t="n">
        <v>0</v>
      </c>
      <c r="U58" s="11" t="n">
        <f aca="false">SUM(R58:T58)</f>
        <v>6</v>
      </c>
      <c r="Z58" s="2" t="n">
        <v>80</v>
      </c>
      <c r="AA58" s="2" t="n">
        <v>95</v>
      </c>
      <c r="AB58" s="2" t="n">
        <v>0</v>
      </c>
      <c r="AC58" s="2" t="n">
        <v>3</v>
      </c>
      <c r="AD58" s="2" t="n">
        <v>0.5</v>
      </c>
      <c r="AE58" s="8" t="n">
        <f aca="false">MAX(U58,Y58)+MAX(P58,J58)+0.05*(Z58+AA58)+AB58+AC58+AD58</f>
        <v>25.25</v>
      </c>
      <c r="AF58" s="6" t="str">
        <f aca="false">_xlfn.CONCAT(B58,"/", C58)</f>
        <v>24/2018</v>
      </c>
      <c r="AG58" s="6" t="str">
        <f aca="false">_xlfn.CONCAT(D58," ", E58)</f>
        <v>Ivana Bulatović</v>
      </c>
      <c r="AI58" s="2" t="n">
        <f aca="false">0.05*(Z58+AA58)</f>
        <v>8.75</v>
      </c>
      <c r="AJ58" s="2" t="n">
        <f aca="false">AB58</f>
        <v>0</v>
      </c>
      <c r="AK58" s="2" t="n">
        <f aca="false">AC58</f>
        <v>3</v>
      </c>
      <c r="AL58" s="2" t="n">
        <f aca="false">AD58</f>
        <v>0.5</v>
      </c>
      <c r="AN58" s="2" t="n">
        <f aca="false">MAX(P58,J58)</f>
        <v>7</v>
      </c>
      <c r="AT58" s="2" t="n">
        <f aca="false">U58</f>
        <v>6</v>
      </c>
      <c r="AU58" s="2" t="n">
        <f aca="false">MAX(Y58,U58)</f>
        <v>6</v>
      </c>
      <c r="AV58" s="2" t="n">
        <f aca="false">SUM(AI58:AQ58)+MAX(AT58,AU58)</f>
        <v>25.25</v>
      </c>
      <c r="AW58" s="2" t="str">
        <f aca="false">IF(AV58&gt;=90 ,"A",IF(AV58&gt;=80 ,"B",IF(AV58&gt;=70 ,"C",IF(AV58&gt;=60 ,"D",IF(AV58&gt;=50 ,"E","F")))))</f>
        <v>F</v>
      </c>
      <c r="AX58" s="2" t="str">
        <f aca="false">AF58</f>
        <v>24/2018</v>
      </c>
      <c r="AY58" s="3" t="str">
        <f aca="false">AG58</f>
        <v>Ivana Bulatović</v>
      </c>
      <c r="AZ58" s="2" t="n">
        <f aca="false">SUM(AI58:AQ58)</f>
        <v>19.25</v>
      </c>
      <c r="BA58" s="2" t="n">
        <f aca="false">MAX(AT58,AU58)</f>
        <v>6</v>
      </c>
      <c r="BB58" s="2" t="str">
        <f aca="false">AW58</f>
        <v>F</v>
      </c>
    </row>
    <row r="59" customFormat="false" ht="12.8" hidden="false" customHeight="false" outlineLevel="0" collapsed="false">
      <c r="A59" s="6" t="n">
        <v>57</v>
      </c>
      <c r="B59" s="0" t="s">
        <v>108</v>
      </c>
      <c r="C59" s="0" t="s">
        <v>148</v>
      </c>
      <c r="D59" s="0" t="s">
        <v>179</v>
      </c>
      <c r="E59" s="0" t="s">
        <v>180</v>
      </c>
      <c r="F59" s="1" t="n">
        <v>0</v>
      </c>
      <c r="G59" s="2" t="n">
        <v>0</v>
      </c>
      <c r="H59" s="2" t="n">
        <v>0</v>
      </c>
      <c r="I59" s="2" t="n">
        <v>0</v>
      </c>
      <c r="J59" s="2" t="n">
        <f aca="false">SUM(F59:I59)</f>
        <v>0</v>
      </c>
      <c r="L59" s="2"/>
      <c r="M59" s="2"/>
      <c r="N59" s="2"/>
      <c r="O59" s="2"/>
      <c r="P59" s="2"/>
      <c r="AB59" s="2" t="n">
        <v>0</v>
      </c>
      <c r="AC59" s="2" t="n">
        <v>2.5</v>
      </c>
      <c r="AE59" s="8" t="n">
        <f aca="false">MAX(U59,Y59)+MAX(P59,J59)+0.05*(Z59+AA59)+AB59+AC59+AD59</f>
        <v>2.5</v>
      </c>
      <c r="AF59" s="6" t="str">
        <f aca="false">_xlfn.CONCAT(B59,"/", C59)</f>
        <v>25/2018</v>
      </c>
      <c r="AG59" s="6" t="str">
        <f aca="false">_xlfn.CONCAT(D59," ", E59)</f>
        <v>Milan Cvijović</v>
      </c>
      <c r="AI59" s="2" t="n">
        <f aca="false">0.05*(Z59+AA59)</f>
        <v>0</v>
      </c>
      <c r="AJ59" s="2" t="n">
        <f aca="false">AB59</f>
        <v>0</v>
      </c>
      <c r="AK59" s="2" t="n">
        <f aca="false">AC59</f>
        <v>2.5</v>
      </c>
      <c r="AL59" s="2" t="n">
        <f aca="false">AD59</f>
        <v>0</v>
      </c>
      <c r="AN59" s="2" t="n">
        <f aca="false">MAX(P59,J59)</f>
        <v>0</v>
      </c>
      <c r="AT59" s="2" t="n">
        <f aca="false">U59</f>
        <v>0</v>
      </c>
      <c r="AU59" s="2" t="n">
        <f aca="false">MAX(Y59,U59)</f>
        <v>0</v>
      </c>
      <c r="AV59" s="2" t="n">
        <f aca="false">SUM(AI59:AQ59)+MAX(AT59,AU59)</f>
        <v>2.5</v>
      </c>
      <c r="AW59" s="2" t="str">
        <f aca="false">IF(AV59&gt;=90 ,"A",IF(AV59&gt;=80 ,"B",IF(AV59&gt;=70 ,"C",IF(AV59&gt;=60 ,"D",IF(AV59&gt;=50 ,"E","F")))))</f>
        <v>F</v>
      </c>
      <c r="AX59" s="2" t="str">
        <f aca="false">AF59</f>
        <v>25/2018</v>
      </c>
      <c r="AY59" s="3" t="str">
        <f aca="false">AG59</f>
        <v>Milan Cvijović</v>
      </c>
      <c r="AZ59" s="2" t="n">
        <f aca="false">SUM(AI59:AQ59)</f>
        <v>2.5</v>
      </c>
      <c r="BA59" s="2" t="n">
        <f aca="false">MAX(AT59,AU59)</f>
        <v>0</v>
      </c>
      <c r="BB59" s="2" t="str">
        <f aca="false">AW59</f>
        <v>F</v>
      </c>
    </row>
    <row r="60" customFormat="false" ht="12.8" hidden="false" customHeight="false" outlineLevel="0" collapsed="false">
      <c r="A60" s="6" t="n">
        <v>58</v>
      </c>
      <c r="B60" s="0" t="s">
        <v>111</v>
      </c>
      <c r="C60" s="0" t="s">
        <v>148</v>
      </c>
      <c r="D60" s="0" t="s">
        <v>181</v>
      </c>
      <c r="E60" s="0" t="s">
        <v>182</v>
      </c>
      <c r="F60" s="1" t="n">
        <v>8</v>
      </c>
      <c r="G60" s="2" t="n">
        <v>0</v>
      </c>
      <c r="H60" s="2" t="n">
        <v>4</v>
      </c>
      <c r="I60" s="2" t="n">
        <v>10</v>
      </c>
      <c r="J60" s="2" t="n">
        <f aca="false">SUM(F60:I60)</f>
        <v>22</v>
      </c>
      <c r="L60" s="2"/>
      <c r="M60" s="2"/>
      <c r="N60" s="2"/>
      <c r="O60" s="2"/>
      <c r="P60" s="2"/>
      <c r="R60" s="2" t="n">
        <v>12</v>
      </c>
      <c r="S60" s="2" t="n">
        <v>8</v>
      </c>
      <c r="T60" s="2" t="n">
        <v>0</v>
      </c>
      <c r="U60" s="2" t="n">
        <f aca="false">SUM(R60:T60)</f>
        <v>20</v>
      </c>
      <c r="Z60" s="2" t="n">
        <v>80</v>
      </c>
      <c r="AA60" s="2" t="n">
        <v>100</v>
      </c>
      <c r="AB60" s="2" t="n">
        <v>0</v>
      </c>
      <c r="AC60" s="2" t="n">
        <v>2</v>
      </c>
      <c r="AD60" s="2" t="n">
        <v>2</v>
      </c>
      <c r="AE60" s="8" t="n">
        <f aca="false">MAX(U60,Y60)+MAX(P60,J60)+0.05*(Z60+AA60)+AB60+AC60+AD60</f>
        <v>55</v>
      </c>
      <c r="AF60" s="6" t="str">
        <f aca="false">_xlfn.CONCAT(B60,"/", C60)</f>
        <v>26/2018</v>
      </c>
      <c r="AG60" s="6" t="str">
        <f aca="false">_xlfn.CONCAT(D60," ", E60)</f>
        <v>Andrija Mušikić</v>
      </c>
      <c r="AI60" s="2" t="n">
        <f aca="false">0.05*(Z60+AA60)</f>
        <v>9</v>
      </c>
      <c r="AJ60" s="2" t="n">
        <f aca="false">AB60</f>
        <v>0</v>
      </c>
      <c r="AK60" s="2" t="n">
        <f aca="false">AC60</f>
        <v>2</v>
      </c>
      <c r="AL60" s="2" t="n">
        <f aca="false">AD60</f>
        <v>2</v>
      </c>
      <c r="AN60" s="2" t="n">
        <f aca="false">MAX(P60,J60)</f>
        <v>22</v>
      </c>
      <c r="AT60" s="2" t="n">
        <f aca="false">U60</f>
        <v>20</v>
      </c>
      <c r="AU60" s="2" t="n">
        <f aca="false">MAX(Y60,U60)</f>
        <v>20</v>
      </c>
      <c r="AV60" s="2" t="n">
        <f aca="false">SUM(AI60:AQ60)+MAX(AT60,AU60)</f>
        <v>55</v>
      </c>
      <c r="AW60" s="2" t="str">
        <f aca="false">IF(AV60&gt;=90 ,"A",IF(AV60&gt;=80 ,"B",IF(AV60&gt;=70 ,"C",IF(AV60&gt;=60 ,"D",IF(AV60&gt;=50 ,"E","F")))))</f>
        <v>E</v>
      </c>
      <c r="AX60" s="2" t="str">
        <f aca="false">AF60</f>
        <v>26/2018</v>
      </c>
      <c r="AY60" s="3" t="str">
        <f aca="false">AG60</f>
        <v>Andrija Mušikić</v>
      </c>
      <c r="AZ60" s="2" t="n">
        <f aca="false">SUM(AI60:AQ60)</f>
        <v>35</v>
      </c>
      <c r="BA60" s="2" t="n">
        <f aca="false">MAX(AT60,AU60)</f>
        <v>20</v>
      </c>
      <c r="BB60" s="2" t="str">
        <f aca="false">AW60</f>
        <v>E</v>
      </c>
    </row>
    <row r="61" customFormat="false" ht="12.8" hidden="false" customHeight="false" outlineLevel="0" collapsed="false">
      <c r="A61" s="6" t="n">
        <v>59</v>
      </c>
      <c r="B61" s="0" t="s">
        <v>117</v>
      </c>
      <c r="C61" s="0" t="s">
        <v>148</v>
      </c>
      <c r="D61" s="0" t="s">
        <v>183</v>
      </c>
      <c r="E61" s="0" t="s">
        <v>184</v>
      </c>
      <c r="F61" s="9" t="n">
        <v>0</v>
      </c>
      <c r="G61" s="10" t="n">
        <v>1</v>
      </c>
      <c r="H61" s="10" t="n">
        <v>0</v>
      </c>
      <c r="I61" s="10" t="n">
        <v>0</v>
      </c>
      <c r="J61" s="10" t="n">
        <f aca="false">SUM(F61:I61)</f>
        <v>1</v>
      </c>
      <c r="L61" s="2"/>
      <c r="M61" s="2"/>
      <c r="N61" s="2"/>
      <c r="O61" s="2"/>
      <c r="P61" s="2"/>
      <c r="R61" s="2" t="n">
        <v>0</v>
      </c>
      <c r="S61" s="2" t="n">
        <v>0</v>
      </c>
      <c r="T61" s="2" t="n">
        <v>0</v>
      </c>
      <c r="U61" s="2" t="n">
        <f aca="false">SUM(R61:T61)</f>
        <v>0</v>
      </c>
      <c r="AB61" s="2" t="n">
        <v>2</v>
      </c>
      <c r="AC61" s="2" t="n">
        <v>1.5</v>
      </c>
      <c r="AE61" s="8" t="n">
        <f aca="false">MAX(U61,Y61)+MAX(P61,J61)+0.05*(Z61+AA61)+AB61+AC61+AD61</f>
        <v>4.5</v>
      </c>
      <c r="AF61" s="6" t="str">
        <f aca="false">_xlfn.CONCAT(B61,"/", C61)</f>
        <v>28/2018</v>
      </c>
      <c r="AG61" s="6" t="str">
        <f aca="false">_xlfn.CONCAT(D61," ", E61)</f>
        <v>Nikola Todorović</v>
      </c>
      <c r="AI61" s="2" t="n">
        <f aca="false">0.05*(Z61+AA61)</f>
        <v>0</v>
      </c>
      <c r="AJ61" s="2" t="n">
        <f aca="false">AB61</f>
        <v>2</v>
      </c>
      <c r="AK61" s="2" t="n">
        <f aca="false">AC61</f>
        <v>1.5</v>
      </c>
      <c r="AL61" s="2" t="n">
        <f aca="false">AD61</f>
        <v>0</v>
      </c>
      <c r="AN61" s="2" t="n">
        <f aca="false">MAX(P61,J61)</f>
        <v>1</v>
      </c>
      <c r="AT61" s="2" t="n">
        <f aca="false">U61</f>
        <v>0</v>
      </c>
      <c r="AU61" s="2" t="n">
        <f aca="false">MAX(Y61,U61)</f>
        <v>0</v>
      </c>
      <c r="AV61" s="2" t="n">
        <f aca="false">SUM(AI61:AQ61)+MAX(AT61,AU61)</f>
        <v>4.5</v>
      </c>
      <c r="AW61" s="2" t="str">
        <f aca="false">IF(AV61&gt;=90 ,"A",IF(AV61&gt;=80 ,"B",IF(AV61&gt;=70 ,"C",IF(AV61&gt;=60 ,"D",IF(AV61&gt;=50 ,"E","F")))))</f>
        <v>F</v>
      </c>
      <c r="AX61" s="2" t="str">
        <f aca="false">AF61</f>
        <v>28/2018</v>
      </c>
      <c r="AY61" s="3" t="str">
        <f aca="false">AG61</f>
        <v>Nikola Todorović</v>
      </c>
      <c r="AZ61" s="2" t="n">
        <f aca="false">SUM(AI61:AQ61)</f>
        <v>4.5</v>
      </c>
      <c r="BA61" s="2" t="n">
        <f aca="false">MAX(AT61,AU61)</f>
        <v>0</v>
      </c>
      <c r="BB61" s="2" t="str">
        <f aca="false">AW61</f>
        <v>F</v>
      </c>
    </row>
    <row r="62" customFormat="false" ht="12.8" hidden="false" customHeight="false" outlineLevel="0" collapsed="false">
      <c r="A62" s="6" t="n">
        <v>60</v>
      </c>
      <c r="B62" s="0" t="s">
        <v>122</v>
      </c>
      <c r="C62" s="0" t="s">
        <v>148</v>
      </c>
      <c r="D62" s="0" t="s">
        <v>185</v>
      </c>
      <c r="E62" s="0" t="s">
        <v>186</v>
      </c>
      <c r="F62" s="1" t="n">
        <v>0</v>
      </c>
      <c r="G62" s="2" t="n">
        <v>0</v>
      </c>
      <c r="H62" s="2" t="n">
        <v>0</v>
      </c>
      <c r="I62" s="2" t="n">
        <v>0</v>
      </c>
      <c r="J62" s="2" t="n">
        <f aca="false">SUM(F62:I62)</f>
        <v>0</v>
      </c>
      <c r="L62" s="2" t="n">
        <v>0</v>
      </c>
      <c r="M62" s="2" t="n">
        <v>0</v>
      </c>
      <c r="N62" s="2" t="n">
        <v>0</v>
      </c>
      <c r="O62" s="2" t="n">
        <v>0</v>
      </c>
      <c r="P62" s="2" t="n">
        <f aca="false">SUM(L62:O62)</f>
        <v>0</v>
      </c>
      <c r="Z62" s="2" t="n">
        <v>70</v>
      </c>
      <c r="AA62" s="2" t="n">
        <v>100</v>
      </c>
      <c r="AB62" s="2" t="n">
        <v>0</v>
      </c>
      <c r="AC62" s="2" t="n">
        <v>0.5</v>
      </c>
      <c r="AE62" s="8" t="n">
        <f aca="false">MAX(U62,Y62)+MAX(P62,J62)+0.05*(Z62+AA62)+AB62+AC62+AD62</f>
        <v>9</v>
      </c>
      <c r="AF62" s="6" t="str">
        <f aca="false">_xlfn.CONCAT(B62,"/", C62)</f>
        <v>30/2018</v>
      </c>
      <c r="AG62" s="6" t="str">
        <f aca="false">_xlfn.CONCAT(D62," ", E62)</f>
        <v>Ivona Radunović</v>
      </c>
      <c r="AI62" s="2" t="n">
        <f aca="false">0.05*(Z62+AA62)</f>
        <v>8.5</v>
      </c>
      <c r="AJ62" s="2" t="n">
        <f aca="false">AB62</f>
        <v>0</v>
      </c>
      <c r="AK62" s="2" t="n">
        <f aca="false">AC62</f>
        <v>0.5</v>
      </c>
      <c r="AL62" s="2" t="n">
        <f aca="false">AD62</f>
        <v>0</v>
      </c>
      <c r="AN62" s="2" t="n">
        <f aca="false">MAX(P62,J62)</f>
        <v>0</v>
      </c>
      <c r="AT62" s="2" t="n">
        <f aca="false">U62</f>
        <v>0</v>
      </c>
      <c r="AU62" s="2" t="n">
        <f aca="false">MAX(Y62,U62)</f>
        <v>0</v>
      </c>
      <c r="AV62" s="2" t="n">
        <f aca="false">SUM(AI62:AQ62)+MAX(AT62,AU62)</f>
        <v>9</v>
      </c>
      <c r="AW62" s="2" t="str">
        <f aca="false">IF(AV62&gt;=90 ,"A",IF(AV62&gt;=80 ,"B",IF(AV62&gt;=70 ,"C",IF(AV62&gt;=60 ,"D",IF(AV62&gt;=50 ,"E","F")))))</f>
        <v>F</v>
      </c>
      <c r="AX62" s="2" t="str">
        <f aca="false">AF62</f>
        <v>30/2018</v>
      </c>
      <c r="AY62" s="3" t="str">
        <f aca="false">AG62</f>
        <v>Ivona Radunović</v>
      </c>
      <c r="AZ62" s="2" t="n">
        <f aca="false">SUM(AI62:AQ62)</f>
        <v>9</v>
      </c>
      <c r="BA62" s="2" t="n">
        <f aca="false">MAX(AT62,AU62)</f>
        <v>0</v>
      </c>
      <c r="BB62" s="2" t="str">
        <f aca="false">AW62</f>
        <v>F</v>
      </c>
    </row>
    <row r="63" customFormat="false" ht="12.8" hidden="false" customHeight="false" outlineLevel="0" collapsed="false">
      <c r="A63" s="6" t="n">
        <v>61</v>
      </c>
      <c r="B63" s="0" t="s">
        <v>136</v>
      </c>
      <c r="C63" s="0" t="s">
        <v>148</v>
      </c>
      <c r="D63" s="0" t="s">
        <v>161</v>
      </c>
      <c r="E63" s="0" t="s">
        <v>187</v>
      </c>
      <c r="J63" s="2" t="n">
        <f aca="false">SUM(F63:I63)</f>
        <v>0</v>
      </c>
      <c r="L63" s="2"/>
      <c r="M63" s="2"/>
      <c r="N63" s="2"/>
      <c r="O63" s="2"/>
      <c r="P63" s="2"/>
      <c r="AE63" s="8" t="n">
        <f aca="false">MAX(U63,Y63)+MAX(P63,J63)+0.05*(Z63+AA63)+AB63+AC63+AD63</f>
        <v>0</v>
      </c>
      <c r="AF63" s="6" t="str">
        <f aca="false">_xlfn.CONCAT(B63,"/", C63)</f>
        <v>37/2018</v>
      </c>
      <c r="AG63" s="6" t="str">
        <f aca="false">_xlfn.CONCAT(D63," ", E63)</f>
        <v>Milica Stanković</v>
      </c>
      <c r="AI63" s="2" t="n">
        <f aca="false">0.05*(Z63+AA63)</f>
        <v>0</v>
      </c>
      <c r="AJ63" s="2" t="n">
        <f aca="false">AB63</f>
        <v>0</v>
      </c>
      <c r="AK63" s="2" t="n">
        <f aca="false">AC63</f>
        <v>0</v>
      </c>
      <c r="AL63" s="2" t="n">
        <f aca="false">AD63</f>
        <v>0</v>
      </c>
      <c r="AN63" s="2" t="n">
        <f aca="false">MAX(P63,J63)</f>
        <v>0</v>
      </c>
      <c r="AT63" s="2" t="n">
        <f aca="false">U63</f>
        <v>0</v>
      </c>
      <c r="AU63" s="2" t="n">
        <f aca="false">MAX(Y63,U63)</f>
        <v>0</v>
      </c>
      <c r="AV63" s="2" t="n">
        <f aca="false">SUM(AI63:AQ63)+MAX(AT63,AU63)</f>
        <v>0</v>
      </c>
      <c r="AW63" s="2" t="str">
        <f aca="false">IF(AV63&gt;=90 ,"A",IF(AV63&gt;=80 ,"B",IF(AV63&gt;=70 ,"C",IF(AV63&gt;=60 ,"D",IF(AV63&gt;=50 ,"E","F")))))</f>
        <v>F</v>
      </c>
      <c r="AX63" s="2" t="str">
        <f aca="false">AF63</f>
        <v>37/2018</v>
      </c>
      <c r="AY63" s="3" t="str">
        <f aca="false">AG63</f>
        <v>Milica Stanković</v>
      </c>
      <c r="AZ63" s="2" t="n">
        <f aca="false">SUM(AI63:AQ63)</f>
        <v>0</v>
      </c>
      <c r="BA63" s="2" t="n">
        <f aca="false">MAX(AT63,AU63)</f>
        <v>0</v>
      </c>
      <c r="BB63" s="2" t="str">
        <f aca="false">AW63</f>
        <v>F</v>
      </c>
    </row>
    <row r="64" customFormat="false" ht="12.8" hidden="false" customHeight="false" outlineLevel="0" collapsed="false">
      <c r="A64" s="6" t="n">
        <v>62</v>
      </c>
      <c r="B64" s="0" t="s">
        <v>139</v>
      </c>
      <c r="C64" s="0" t="s">
        <v>148</v>
      </c>
      <c r="D64" s="0" t="s">
        <v>188</v>
      </c>
      <c r="E64" s="0" t="s">
        <v>189</v>
      </c>
      <c r="F64" s="9" t="n">
        <v>0</v>
      </c>
      <c r="G64" s="10" t="n">
        <v>0</v>
      </c>
      <c r="H64" s="10" t="n">
        <v>4</v>
      </c>
      <c r="I64" s="10" t="n">
        <v>1</v>
      </c>
      <c r="J64" s="10" t="n">
        <f aca="false">SUM(F64:I64)</f>
        <v>5</v>
      </c>
      <c r="L64" s="2"/>
      <c r="M64" s="2"/>
      <c r="N64" s="2"/>
      <c r="O64" s="2"/>
      <c r="P64" s="2" t="n">
        <f aca="false">SUM(L64:O64)</f>
        <v>0</v>
      </c>
      <c r="R64" s="2" t="n">
        <v>0</v>
      </c>
      <c r="S64" s="2" t="n">
        <v>0</v>
      </c>
      <c r="T64" s="2" t="n">
        <v>0</v>
      </c>
      <c r="U64" s="2" t="n">
        <f aca="false">SUM(R64:T64)</f>
        <v>0</v>
      </c>
      <c r="Z64" s="2" t="n">
        <v>80</v>
      </c>
      <c r="AA64" s="2" t="n">
        <v>100</v>
      </c>
      <c r="AC64" s="2" t="n">
        <v>1.5</v>
      </c>
      <c r="AD64" s="2" t="n">
        <v>2</v>
      </c>
      <c r="AE64" s="8" t="n">
        <f aca="false">MAX(U64,Y64)+MAX(P64,J64)+0.05*(Z64+AA64)+AB64+AC64+AD64</f>
        <v>17.5</v>
      </c>
      <c r="AF64" s="6" t="str">
        <f aca="false">_xlfn.CONCAT(B64,"/", C64)</f>
        <v>38/2018</v>
      </c>
      <c r="AG64" s="6" t="str">
        <f aca="false">_xlfn.CONCAT(D64," ", E64)</f>
        <v>Danijela Matanović</v>
      </c>
      <c r="AI64" s="2" t="n">
        <f aca="false">0.05*(Z64+AA64)</f>
        <v>9</v>
      </c>
      <c r="AJ64" s="2" t="n">
        <f aca="false">AB64</f>
        <v>0</v>
      </c>
      <c r="AK64" s="2" t="n">
        <f aca="false">AC64</f>
        <v>1.5</v>
      </c>
      <c r="AL64" s="2" t="n">
        <f aca="false">AD64</f>
        <v>2</v>
      </c>
      <c r="AN64" s="2" t="n">
        <f aca="false">MAX(P64,J64)</f>
        <v>5</v>
      </c>
      <c r="AT64" s="2" t="n">
        <f aca="false">U64</f>
        <v>0</v>
      </c>
      <c r="AU64" s="2" t="n">
        <f aca="false">MAX(Y64,U64)</f>
        <v>0</v>
      </c>
      <c r="AV64" s="2" t="n">
        <f aca="false">SUM(AI64:AQ64)+MAX(AT64,AU64)</f>
        <v>17.5</v>
      </c>
      <c r="AW64" s="2" t="str">
        <f aca="false">IF(AV64&gt;=90 ,"A",IF(AV64&gt;=80 ,"B",IF(AV64&gt;=70 ,"C",IF(AV64&gt;=60 ,"D",IF(AV64&gt;=50 ,"E","F")))))</f>
        <v>F</v>
      </c>
      <c r="AX64" s="2" t="str">
        <f aca="false">AF64</f>
        <v>38/2018</v>
      </c>
      <c r="AY64" s="3" t="str">
        <f aca="false">AG64</f>
        <v>Danijela Matanović</v>
      </c>
      <c r="AZ64" s="2" t="n">
        <f aca="false">SUM(AI64:AQ64)</f>
        <v>17.5</v>
      </c>
      <c r="BA64" s="2" t="n">
        <f aca="false">MAX(AT64,AU64)</f>
        <v>0</v>
      </c>
      <c r="BB64" s="2" t="str">
        <f aca="false">AW64</f>
        <v>F</v>
      </c>
    </row>
    <row r="65" customFormat="false" ht="12.8" hidden="false" customHeight="false" outlineLevel="0" collapsed="false">
      <c r="A65" s="6" t="n">
        <v>63</v>
      </c>
      <c r="B65" s="0" t="s">
        <v>40</v>
      </c>
      <c r="C65" s="0" t="s">
        <v>190</v>
      </c>
      <c r="D65" s="0" t="s">
        <v>191</v>
      </c>
      <c r="E65" s="0" t="s">
        <v>192</v>
      </c>
      <c r="F65" s="1" t="n">
        <v>0</v>
      </c>
      <c r="G65" s="2" t="n">
        <v>0</v>
      </c>
      <c r="H65" s="2" t="n">
        <v>0</v>
      </c>
      <c r="I65" s="2" t="n">
        <v>0</v>
      </c>
      <c r="J65" s="2" t="n">
        <f aca="false">SUM(F65:I65)</f>
        <v>0</v>
      </c>
      <c r="L65" s="2"/>
      <c r="M65" s="2"/>
      <c r="N65" s="2"/>
      <c r="O65" s="2"/>
      <c r="P65" s="2"/>
      <c r="AC65" s="2" t="n">
        <v>2</v>
      </c>
      <c r="AE65" s="8" t="n">
        <f aca="false">MAX(U65,Y65)+MAX(P65,J65)+0.05*(Z65+AA65)+AB65+AC65+AD65</f>
        <v>2</v>
      </c>
      <c r="AF65" s="6" t="str">
        <f aca="false">_xlfn.CONCAT(B65,"/", C65)</f>
        <v>1/2017</v>
      </c>
      <c r="AG65" s="6" t="str">
        <f aca="false">_xlfn.CONCAT(D65," ", E65)</f>
        <v>Aldin Dešić</v>
      </c>
      <c r="AI65" s="2" t="n">
        <f aca="false">0.05*(Z65+AA65)</f>
        <v>0</v>
      </c>
      <c r="AJ65" s="2" t="n">
        <f aca="false">AB65</f>
        <v>0</v>
      </c>
      <c r="AK65" s="2" t="n">
        <f aca="false">AC65</f>
        <v>2</v>
      </c>
      <c r="AL65" s="2" t="n">
        <f aca="false">AD65</f>
        <v>0</v>
      </c>
      <c r="AN65" s="2" t="n">
        <f aca="false">MAX(P65,J65)</f>
        <v>0</v>
      </c>
      <c r="AT65" s="2" t="n">
        <f aca="false">U65</f>
        <v>0</v>
      </c>
      <c r="AU65" s="2" t="n">
        <f aca="false">MAX(Y65,U65)</f>
        <v>0</v>
      </c>
      <c r="AV65" s="2" t="n">
        <f aca="false">SUM(AI65:AQ65)+MAX(AT65,AU65)</f>
        <v>2</v>
      </c>
      <c r="AW65" s="2" t="str">
        <f aca="false">IF(AV65&gt;=90 ,"A",IF(AV65&gt;=80 ,"B",IF(AV65&gt;=70 ,"C",IF(AV65&gt;=60 ,"D",IF(AV65&gt;=50 ,"E","F")))))</f>
        <v>F</v>
      </c>
      <c r="AX65" s="2" t="str">
        <f aca="false">AF65</f>
        <v>1/2017</v>
      </c>
      <c r="AY65" s="3" t="str">
        <f aca="false">AG65</f>
        <v>Aldin Dešić</v>
      </c>
      <c r="AZ65" s="2" t="n">
        <f aca="false">SUM(AI65:AQ65)</f>
        <v>2</v>
      </c>
      <c r="BA65" s="2" t="n">
        <f aca="false">MAX(AT65,AU65)</f>
        <v>0</v>
      </c>
      <c r="BB65" s="2" t="str">
        <f aca="false">AW65</f>
        <v>F</v>
      </c>
    </row>
    <row r="66" customFormat="false" ht="12.8" hidden="false" customHeight="false" outlineLevel="0" collapsed="false">
      <c r="A66" s="6" t="n">
        <v>64</v>
      </c>
      <c r="B66" s="0" t="s">
        <v>47</v>
      </c>
      <c r="C66" s="0" t="s">
        <v>190</v>
      </c>
      <c r="D66" s="0" t="s">
        <v>193</v>
      </c>
      <c r="E66" s="0" t="s">
        <v>194</v>
      </c>
      <c r="F66" s="1" t="n">
        <v>0</v>
      </c>
      <c r="G66" s="2" t="n">
        <v>0</v>
      </c>
      <c r="H66" s="2" t="n">
        <v>1</v>
      </c>
      <c r="I66" s="2" t="n">
        <v>0</v>
      </c>
      <c r="J66" s="2" t="n">
        <f aca="false">SUM(F66:I66)</f>
        <v>1</v>
      </c>
      <c r="L66" s="2"/>
      <c r="M66" s="2"/>
      <c r="N66" s="2"/>
      <c r="O66" s="2"/>
      <c r="P66" s="2"/>
      <c r="AB66" s="2" t="n">
        <v>0</v>
      </c>
      <c r="AE66" s="8" t="n">
        <f aca="false">MAX(U66,Y66)+MAX(P66,J66)+0.05*(Z66+AA66)+AB66+AC66+AD66</f>
        <v>1</v>
      </c>
      <c r="AF66" s="6" t="str">
        <f aca="false">_xlfn.CONCAT(B66,"/", C66)</f>
        <v>3/2017</v>
      </c>
      <c r="AG66" s="6" t="str">
        <f aca="false">_xlfn.CONCAT(D66," ", E66)</f>
        <v>Đorđe Perović</v>
      </c>
      <c r="AI66" s="2" t="n">
        <f aca="false">0.05*(Z66+AA66)</f>
        <v>0</v>
      </c>
      <c r="AJ66" s="2" t="n">
        <f aca="false">AB66</f>
        <v>0</v>
      </c>
      <c r="AK66" s="2" t="n">
        <f aca="false">AC66</f>
        <v>0</v>
      </c>
      <c r="AL66" s="2" t="n">
        <f aca="false">AD66</f>
        <v>0</v>
      </c>
      <c r="AN66" s="2" t="n">
        <f aca="false">MAX(P66,J66)</f>
        <v>1</v>
      </c>
      <c r="AT66" s="2" t="n">
        <f aca="false">U66</f>
        <v>0</v>
      </c>
      <c r="AU66" s="2" t="n">
        <f aca="false">MAX(Y66,U66)</f>
        <v>0</v>
      </c>
      <c r="AV66" s="2" t="n">
        <f aca="false">SUM(AI66:AQ66)+MAX(AT66,AU66)</f>
        <v>1</v>
      </c>
      <c r="AW66" s="2" t="str">
        <f aca="false">IF(AV66&gt;=90 ,"A",IF(AV66&gt;=80 ,"B",IF(AV66&gt;=70 ,"C",IF(AV66&gt;=60 ,"D",IF(AV66&gt;=50 ,"E","F")))))</f>
        <v>F</v>
      </c>
      <c r="AX66" s="2" t="str">
        <f aca="false">AF66</f>
        <v>3/2017</v>
      </c>
      <c r="AY66" s="3" t="str">
        <f aca="false">AG66</f>
        <v>Đorđe Perović</v>
      </c>
      <c r="AZ66" s="2" t="n">
        <f aca="false">SUM(AI66:AQ66)</f>
        <v>1</v>
      </c>
      <c r="BA66" s="2" t="n">
        <f aca="false">MAX(AT66,AU66)</f>
        <v>0</v>
      </c>
      <c r="BB66" s="2" t="str">
        <f aca="false">AW66</f>
        <v>F</v>
      </c>
    </row>
    <row r="67" customFormat="false" ht="12.8" hidden="false" customHeight="false" outlineLevel="0" collapsed="false">
      <c r="A67" s="6" t="n">
        <v>65</v>
      </c>
      <c r="B67" s="0" t="s">
        <v>50</v>
      </c>
      <c r="C67" s="0" t="s">
        <v>190</v>
      </c>
      <c r="D67" s="0" t="s">
        <v>71</v>
      </c>
      <c r="E67" s="0" t="s">
        <v>195</v>
      </c>
      <c r="F67" s="1" t="n">
        <v>0</v>
      </c>
      <c r="G67" s="2" t="n">
        <v>0</v>
      </c>
      <c r="H67" s="2" t="n">
        <v>0</v>
      </c>
      <c r="I67" s="2" t="n">
        <v>0</v>
      </c>
      <c r="J67" s="2" t="n">
        <f aca="false">SUM(F67:I67)</f>
        <v>0</v>
      </c>
      <c r="L67" s="2" t="n">
        <v>8</v>
      </c>
      <c r="M67" s="2" t="n">
        <v>8</v>
      </c>
      <c r="N67" s="2" t="n">
        <v>1</v>
      </c>
      <c r="O67" s="2" t="n">
        <v>0</v>
      </c>
      <c r="P67" s="2" t="n">
        <f aca="false">SUM(L67:O67)</f>
        <v>17</v>
      </c>
      <c r="R67" s="2" t="n">
        <v>8</v>
      </c>
      <c r="S67" s="2" t="n">
        <v>0</v>
      </c>
      <c r="T67" s="2" t="n">
        <v>0</v>
      </c>
      <c r="U67" s="2" t="n">
        <f aca="false">SUM(R67:T67)</f>
        <v>8</v>
      </c>
      <c r="V67" s="2" t="n">
        <v>13</v>
      </c>
      <c r="W67" s="2" t="n">
        <v>8</v>
      </c>
      <c r="Y67" s="2" t="n">
        <f aca="false">SUM(V67:X67)</f>
        <v>21</v>
      </c>
      <c r="Z67" s="2" t="n">
        <v>70</v>
      </c>
      <c r="AA67" s="2" t="n">
        <v>90</v>
      </c>
      <c r="AB67" s="2" t="n">
        <v>0</v>
      </c>
      <c r="AC67" s="2" t="n">
        <v>2</v>
      </c>
      <c r="AD67" s="2" t="n">
        <v>2.5</v>
      </c>
      <c r="AE67" s="8" t="n">
        <f aca="false">MAX(U67,Y67)+MAX(P67,J67)+0.05*(Z67+AA67)+AB67+AC67+AD67</f>
        <v>50.5</v>
      </c>
      <c r="AF67" s="6" t="str">
        <f aca="false">_xlfn.CONCAT(B67,"/", C67)</f>
        <v>4/2017</v>
      </c>
      <c r="AG67" s="6" t="str">
        <f aca="false">_xlfn.CONCAT(D67," ", E67)</f>
        <v>Luka Rakočević</v>
      </c>
      <c r="AI67" s="2" t="n">
        <f aca="false">0.05*(Z67+AA67)</f>
        <v>8</v>
      </c>
      <c r="AJ67" s="2" t="n">
        <f aca="false">AB67</f>
        <v>0</v>
      </c>
      <c r="AK67" s="2" t="n">
        <f aca="false">AC67</f>
        <v>2</v>
      </c>
      <c r="AL67" s="2" t="n">
        <f aca="false">AD67</f>
        <v>2.5</v>
      </c>
      <c r="AN67" s="2" t="n">
        <f aca="false">MAX(P67,J67)</f>
        <v>17</v>
      </c>
      <c r="AT67" s="2" t="n">
        <f aca="false">U67</f>
        <v>8</v>
      </c>
      <c r="AU67" s="2" t="n">
        <f aca="false">MAX(Y67,U67)</f>
        <v>21</v>
      </c>
      <c r="AV67" s="2" t="n">
        <f aca="false">SUM(AI67:AQ67)+MAX(AT67,AU67)</f>
        <v>50.5</v>
      </c>
      <c r="AW67" s="2" t="str">
        <f aca="false">IF(AV67&gt;=90 ,"A",IF(AV67&gt;=80 ,"B",IF(AV67&gt;=70 ,"C",IF(AV67&gt;=60 ,"D",IF(AV67&gt;=50 ,"E","F")))))</f>
        <v>E</v>
      </c>
      <c r="AX67" s="2" t="str">
        <f aca="false">AF67</f>
        <v>4/2017</v>
      </c>
      <c r="AY67" s="3" t="str">
        <f aca="false">AG67</f>
        <v>Luka Rakočević</v>
      </c>
      <c r="AZ67" s="2" t="n">
        <f aca="false">SUM(AI67:AQ67)</f>
        <v>29.5</v>
      </c>
      <c r="BA67" s="2" t="n">
        <f aca="false">MAX(AT67,AU67)</f>
        <v>21</v>
      </c>
      <c r="BB67" s="2" t="str">
        <f aca="false">AW67</f>
        <v>E</v>
      </c>
    </row>
    <row r="68" customFormat="false" ht="12.8" hidden="false" customHeight="false" outlineLevel="0" collapsed="false">
      <c r="A68" s="6" t="n">
        <v>66</v>
      </c>
      <c r="B68" s="0" t="s">
        <v>59</v>
      </c>
      <c r="C68" s="0" t="s">
        <v>190</v>
      </c>
      <c r="D68" s="0" t="s">
        <v>196</v>
      </c>
      <c r="E68" s="0" t="s">
        <v>197</v>
      </c>
      <c r="F68" s="1" t="n">
        <v>0</v>
      </c>
      <c r="G68" s="2" t="n">
        <v>0</v>
      </c>
      <c r="H68" s="2" t="n">
        <v>0</v>
      </c>
      <c r="I68" s="2" t="n">
        <v>0</v>
      </c>
      <c r="J68" s="2" t="n">
        <f aca="false">SUM(F68:I68)</f>
        <v>0</v>
      </c>
      <c r="L68" s="2" t="n">
        <v>8</v>
      </c>
      <c r="M68" s="2" t="n">
        <v>0</v>
      </c>
      <c r="N68" s="2" t="n">
        <v>0</v>
      </c>
      <c r="O68" s="2" t="n">
        <v>1</v>
      </c>
      <c r="P68" s="2" t="n">
        <f aca="false">SUM(L68:O68)</f>
        <v>9</v>
      </c>
      <c r="R68" s="2" t="n">
        <v>0</v>
      </c>
      <c r="S68" s="2" t="n">
        <v>1</v>
      </c>
      <c r="T68" s="2" t="n">
        <v>0</v>
      </c>
      <c r="U68" s="2" t="n">
        <f aca="false">SUM(R68:T68)</f>
        <v>1</v>
      </c>
      <c r="V68" s="2" t="n">
        <v>3</v>
      </c>
      <c r="W68" s="2" t="n">
        <v>5</v>
      </c>
      <c r="Y68" s="2" t="n">
        <f aca="false">SUM(V68:X68)</f>
        <v>8</v>
      </c>
      <c r="Z68" s="2" t="n">
        <v>60</v>
      </c>
      <c r="AA68" s="2" t="n">
        <v>90</v>
      </c>
      <c r="AB68" s="2" t="n">
        <v>0</v>
      </c>
      <c r="AC68" s="2" t="n">
        <v>1</v>
      </c>
      <c r="AD68" s="2" t="n">
        <v>1.5</v>
      </c>
      <c r="AE68" s="8" t="n">
        <f aca="false">MAX(U68,Y68)+MAX(P68,J68)+0.05*(Z68+AA68)+AB68+AC68+AD68</f>
        <v>27</v>
      </c>
      <c r="AF68" s="6" t="str">
        <f aca="false">_xlfn.CONCAT(B68,"/", C68)</f>
        <v>7/2017</v>
      </c>
      <c r="AG68" s="6" t="str">
        <f aca="false">_xlfn.CONCAT(D68," ", E68)</f>
        <v>Ajdin Karović</v>
      </c>
      <c r="AI68" s="2" t="n">
        <f aca="false">0.05*(Z68+AA68)</f>
        <v>7.5</v>
      </c>
      <c r="AJ68" s="2" t="n">
        <f aca="false">AB68</f>
        <v>0</v>
      </c>
      <c r="AK68" s="2" t="n">
        <f aca="false">AC68</f>
        <v>1</v>
      </c>
      <c r="AL68" s="2" t="n">
        <f aca="false">AD68</f>
        <v>1.5</v>
      </c>
      <c r="AN68" s="2" t="n">
        <f aca="false">MAX(P68,J68)</f>
        <v>9</v>
      </c>
      <c r="AT68" s="2" t="n">
        <f aca="false">U68</f>
        <v>1</v>
      </c>
      <c r="AU68" s="2" t="n">
        <f aca="false">MAX(Y68,U68)</f>
        <v>8</v>
      </c>
      <c r="AV68" s="2" t="n">
        <f aca="false">SUM(AI68:AQ68)+MAX(AT68,AU68)</f>
        <v>27</v>
      </c>
      <c r="AW68" s="2" t="str">
        <f aca="false">IF(AV68&gt;=90 ,"A",IF(AV68&gt;=80 ,"B",IF(AV68&gt;=70 ,"C",IF(AV68&gt;=60 ,"D",IF(AV68&gt;=50 ,"E","F")))))</f>
        <v>F</v>
      </c>
      <c r="AX68" s="2" t="str">
        <f aca="false">AF68</f>
        <v>7/2017</v>
      </c>
      <c r="AY68" s="3" t="str">
        <f aca="false">AG68</f>
        <v>Ajdin Karović</v>
      </c>
      <c r="AZ68" s="2" t="n">
        <f aca="false">SUM(AI68:AQ68)</f>
        <v>19</v>
      </c>
      <c r="BA68" s="2" t="n">
        <f aca="false">MAX(AT68,AU68)</f>
        <v>8</v>
      </c>
      <c r="BB68" s="2" t="str">
        <f aca="false">AW68</f>
        <v>F</v>
      </c>
    </row>
    <row r="69" customFormat="false" ht="12.8" hidden="false" customHeight="false" outlineLevel="0" collapsed="false">
      <c r="A69" s="6" t="n">
        <v>67</v>
      </c>
      <c r="B69" s="0" t="s">
        <v>62</v>
      </c>
      <c r="C69" s="0" t="s">
        <v>190</v>
      </c>
      <c r="D69" s="0" t="s">
        <v>183</v>
      </c>
      <c r="E69" s="0" t="s">
        <v>198</v>
      </c>
      <c r="J69" s="2" t="n">
        <f aca="false">SUM(F69:I69)</f>
        <v>0</v>
      </c>
      <c r="L69" s="2"/>
      <c r="M69" s="2"/>
      <c r="N69" s="2"/>
      <c r="O69" s="2"/>
      <c r="P69" s="2"/>
      <c r="AB69" s="2" t="n">
        <v>1</v>
      </c>
      <c r="AE69" s="8" t="n">
        <f aca="false">MAX(U69,Y69)+MAX(P69,J69)+0.05*(Z69+AA69)+AB69+AC69+AD69</f>
        <v>1</v>
      </c>
      <c r="AF69" s="6" t="str">
        <f aca="false">_xlfn.CONCAT(B69,"/", C69)</f>
        <v>8/2017</v>
      </c>
      <c r="AG69" s="6" t="str">
        <f aca="false">_xlfn.CONCAT(D69," ", E69)</f>
        <v>Nikola Cupara</v>
      </c>
      <c r="AI69" s="2" t="n">
        <f aca="false">0.05*(Z69+AA69)</f>
        <v>0</v>
      </c>
      <c r="AJ69" s="2" t="n">
        <f aca="false">AB69</f>
        <v>1</v>
      </c>
      <c r="AK69" s="2" t="n">
        <f aca="false">AC69</f>
        <v>0</v>
      </c>
      <c r="AL69" s="2" t="n">
        <f aca="false">AD69</f>
        <v>0</v>
      </c>
      <c r="AN69" s="2" t="n">
        <f aca="false">MAX(P69,J69)</f>
        <v>0</v>
      </c>
      <c r="AT69" s="2" t="n">
        <f aca="false">U69</f>
        <v>0</v>
      </c>
      <c r="AU69" s="2" t="n">
        <f aca="false">MAX(Y69,U69)</f>
        <v>0</v>
      </c>
      <c r="AV69" s="2" t="n">
        <f aca="false">SUM(AI69:AQ69)+MAX(AT69,AU69)</f>
        <v>1</v>
      </c>
      <c r="AW69" s="2" t="str">
        <f aca="false">IF(AV69&gt;=90 ,"A",IF(AV69&gt;=80 ,"B",IF(AV69&gt;=70 ,"C",IF(AV69&gt;=60 ,"D",IF(AV69&gt;=50 ,"E","F")))))</f>
        <v>F</v>
      </c>
      <c r="AX69" s="2" t="str">
        <f aca="false">AF69</f>
        <v>8/2017</v>
      </c>
      <c r="AY69" s="3" t="str">
        <f aca="false">AG69</f>
        <v>Nikola Cupara</v>
      </c>
      <c r="AZ69" s="2" t="n">
        <f aca="false">SUM(AI69:AQ69)</f>
        <v>1</v>
      </c>
      <c r="BA69" s="2" t="n">
        <f aca="false">MAX(AT69,AU69)</f>
        <v>0</v>
      </c>
      <c r="BB69" s="2" t="str">
        <f aca="false">AW69</f>
        <v>F</v>
      </c>
    </row>
    <row r="70" customFormat="false" ht="12.8" hidden="false" customHeight="false" outlineLevel="0" collapsed="false">
      <c r="A70" s="6" t="n">
        <v>68</v>
      </c>
      <c r="B70" s="0" t="s">
        <v>64</v>
      </c>
      <c r="C70" s="0" t="s">
        <v>190</v>
      </c>
      <c r="D70" s="0" t="s">
        <v>80</v>
      </c>
      <c r="E70" s="0" t="s">
        <v>199</v>
      </c>
      <c r="J70" s="2" t="n">
        <f aca="false">SUM(F70:I70)</f>
        <v>0</v>
      </c>
      <c r="L70" s="2"/>
      <c r="M70" s="2"/>
      <c r="N70" s="2"/>
      <c r="O70" s="2"/>
      <c r="P70" s="2"/>
      <c r="AE70" s="8" t="n">
        <f aca="false">MAX(U70,Y70)+MAX(P70,J70)+0.05*(Z70+AA70)+AB70+AC70+AD70</f>
        <v>0</v>
      </c>
      <c r="AF70" s="6" t="str">
        <f aca="false">_xlfn.CONCAT(B70,"/", C70)</f>
        <v>9/2017</v>
      </c>
      <c r="AG70" s="6" t="str">
        <f aca="false">_xlfn.CONCAT(D70," ", E70)</f>
        <v>Filip Kaluđerović</v>
      </c>
      <c r="AI70" s="2" t="n">
        <f aca="false">0.05*(Z70+AA70)</f>
        <v>0</v>
      </c>
      <c r="AJ70" s="2" t="n">
        <f aca="false">AB70</f>
        <v>0</v>
      </c>
      <c r="AK70" s="2" t="n">
        <f aca="false">AC70</f>
        <v>0</v>
      </c>
      <c r="AL70" s="2" t="n">
        <f aca="false">AD70</f>
        <v>0</v>
      </c>
      <c r="AN70" s="2" t="n">
        <f aca="false">MAX(P70,J70)</f>
        <v>0</v>
      </c>
      <c r="AT70" s="2" t="n">
        <f aca="false">U70</f>
        <v>0</v>
      </c>
      <c r="AU70" s="2" t="n">
        <f aca="false">MAX(Y70,U70)</f>
        <v>0</v>
      </c>
      <c r="AV70" s="2" t="n">
        <f aca="false">SUM(AI70:AQ70)+MAX(AT70,AU70)</f>
        <v>0</v>
      </c>
      <c r="AW70" s="2" t="str">
        <f aca="false">IF(AV70&gt;=90 ,"A",IF(AV70&gt;=80 ,"B",IF(AV70&gt;=70 ,"C",IF(AV70&gt;=60 ,"D",IF(AV70&gt;=50 ,"E","F")))))</f>
        <v>F</v>
      </c>
      <c r="AX70" s="2" t="str">
        <f aca="false">AF70</f>
        <v>9/2017</v>
      </c>
      <c r="AY70" s="3" t="str">
        <f aca="false">AG70</f>
        <v>Filip Kaluđerović</v>
      </c>
      <c r="AZ70" s="2" t="n">
        <f aca="false">SUM(AI70:AQ70)</f>
        <v>0</v>
      </c>
      <c r="BA70" s="2" t="n">
        <f aca="false">MAX(AT70,AU70)</f>
        <v>0</v>
      </c>
      <c r="BB70" s="2" t="str">
        <f aca="false">AW70</f>
        <v>F</v>
      </c>
    </row>
    <row r="71" customFormat="false" ht="12.8" hidden="false" customHeight="false" outlineLevel="0" collapsed="false">
      <c r="A71" s="6" t="n">
        <v>69</v>
      </c>
      <c r="B71" s="0" t="s">
        <v>67</v>
      </c>
      <c r="C71" s="0" t="s">
        <v>190</v>
      </c>
      <c r="D71" s="0" t="s">
        <v>200</v>
      </c>
      <c r="E71" s="0" t="s">
        <v>201</v>
      </c>
      <c r="J71" s="2" t="n">
        <f aca="false">SUM(F71:I71)</f>
        <v>0</v>
      </c>
      <c r="L71" s="2"/>
      <c r="M71" s="2"/>
      <c r="N71" s="2"/>
      <c r="O71" s="2"/>
      <c r="P71" s="2"/>
      <c r="AE71" s="8" t="n">
        <f aca="false">MAX(U71,Y71)+MAX(P71,J71)+0.05*(Z71+AA71)+AB71+AC71+AD71</f>
        <v>0</v>
      </c>
      <c r="AF71" s="6" t="str">
        <f aca="false">_xlfn.CONCAT(B71,"/", C71)</f>
        <v>10/2017</v>
      </c>
      <c r="AG71" s="6" t="str">
        <f aca="false">_xlfn.CONCAT(D71," ", E71)</f>
        <v>Vuksan Vujošević</v>
      </c>
      <c r="AI71" s="2" t="n">
        <f aca="false">0.05*(Z71+AA71)</f>
        <v>0</v>
      </c>
      <c r="AJ71" s="2" t="n">
        <f aca="false">AB71</f>
        <v>0</v>
      </c>
      <c r="AK71" s="2" t="n">
        <f aca="false">AC71</f>
        <v>0</v>
      </c>
      <c r="AL71" s="2" t="n">
        <f aca="false">AD71</f>
        <v>0</v>
      </c>
      <c r="AN71" s="2" t="n">
        <f aca="false">MAX(P71,J71)</f>
        <v>0</v>
      </c>
      <c r="AT71" s="2" t="n">
        <f aca="false">U71</f>
        <v>0</v>
      </c>
      <c r="AU71" s="2" t="n">
        <f aca="false">MAX(Y71,U71)</f>
        <v>0</v>
      </c>
      <c r="AV71" s="2" t="n">
        <f aca="false">SUM(AI71:AQ71)+MAX(AT71,AU71)</f>
        <v>0</v>
      </c>
      <c r="AW71" s="2" t="str">
        <f aca="false">IF(AV71&gt;=90 ,"A",IF(AV71&gt;=80 ,"B",IF(AV71&gt;=70 ,"C",IF(AV71&gt;=60 ,"D",IF(AV71&gt;=50 ,"E","F")))))</f>
        <v>F</v>
      </c>
      <c r="AX71" s="2" t="str">
        <f aca="false">AF71</f>
        <v>10/2017</v>
      </c>
      <c r="AY71" s="3" t="str">
        <f aca="false">AG71</f>
        <v>Vuksan Vujošević</v>
      </c>
      <c r="AZ71" s="2" t="n">
        <f aca="false">SUM(AI71:AQ71)</f>
        <v>0</v>
      </c>
      <c r="BA71" s="2" t="n">
        <f aca="false">MAX(AT71,AU71)</f>
        <v>0</v>
      </c>
      <c r="BB71" s="2" t="str">
        <f aca="false">AW71</f>
        <v>F</v>
      </c>
    </row>
    <row r="72" customFormat="false" ht="12.8" hidden="false" customHeight="false" outlineLevel="0" collapsed="false">
      <c r="A72" s="6" t="n">
        <v>70</v>
      </c>
      <c r="B72" s="0" t="s">
        <v>70</v>
      </c>
      <c r="C72" s="0" t="s">
        <v>190</v>
      </c>
      <c r="D72" s="0" t="s">
        <v>60</v>
      </c>
      <c r="E72" s="0" t="s">
        <v>63</v>
      </c>
      <c r="F72" s="1" t="n">
        <v>0</v>
      </c>
      <c r="G72" s="2" t="n">
        <v>0</v>
      </c>
      <c r="H72" s="2" t="n">
        <v>4</v>
      </c>
      <c r="I72" s="2" t="n">
        <v>0</v>
      </c>
      <c r="J72" s="2" t="n">
        <f aca="false">SUM(F72:I72)</f>
        <v>4</v>
      </c>
      <c r="L72" s="2" t="n">
        <v>8</v>
      </c>
      <c r="M72" s="2" t="n">
        <v>3</v>
      </c>
      <c r="N72" s="2" t="n">
        <v>3</v>
      </c>
      <c r="O72" s="2" t="n">
        <v>0</v>
      </c>
      <c r="P72" s="2" t="n">
        <f aca="false">SUM(L72:O72)</f>
        <v>14</v>
      </c>
      <c r="R72" s="2" t="n">
        <v>6</v>
      </c>
      <c r="S72" s="2" t="n">
        <v>10</v>
      </c>
      <c r="T72" s="2" t="n">
        <v>0</v>
      </c>
      <c r="U72" s="2" t="n">
        <f aca="false">SUM(R72:T72)</f>
        <v>16</v>
      </c>
      <c r="V72" s="2" t="n">
        <v>4</v>
      </c>
      <c r="W72" s="2" t="n">
        <v>0</v>
      </c>
      <c r="X72" s="2" t="n">
        <v>0</v>
      </c>
      <c r="Y72" s="2" t="n">
        <f aca="false">SUM(V72:X72)</f>
        <v>4</v>
      </c>
      <c r="Z72" s="2" t="n">
        <v>70</v>
      </c>
      <c r="AA72" s="2" t="n">
        <v>70</v>
      </c>
      <c r="AB72" s="2" t="n">
        <v>1</v>
      </c>
      <c r="AC72" s="2" t="n">
        <v>2.5</v>
      </c>
      <c r="AE72" s="8" t="n">
        <f aca="false">MAX(U72,Y72)+MAX(P72,J72)+0.05*(Z72+AA72)+AB72+AC72+AD72</f>
        <v>40.5</v>
      </c>
      <c r="AF72" s="6" t="str">
        <f aca="false">_xlfn.CONCAT(B72,"/", C72)</f>
        <v>11/2017</v>
      </c>
      <c r="AG72" s="6" t="str">
        <f aca="false">_xlfn.CONCAT(D72," ", E72)</f>
        <v>Jovana Šubarić</v>
      </c>
      <c r="AI72" s="2" t="n">
        <f aca="false">0.05*(Z72+AA72)</f>
        <v>7</v>
      </c>
      <c r="AJ72" s="2" t="n">
        <f aca="false">AB72</f>
        <v>1</v>
      </c>
      <c r="AK72" s="2" t="n">
        <f aca="false">AC72</f>
        <v>2.5</v>
      </c>
      <c r="AL72" s="2" t="n">
        <f aca="false">AD72</f>
        <v>0</v>
      </c>
      <c r="AN72" s="2" t="n">
        <f aca="false">MAX(P72,J72)</f>
        <v>14</v>
      </c>
      <c r="AT72" s="2" t="n">
        <f aca="false">U72</f>
        <v>16</v>
      </c>
      <c r="AU72" s="2" t="n">
        <f aca="false">MAX(Y72,U72)</f>
        <v>16</v>
      </c>
      <c r="AV72" s="2" t="n">
        <f aca="false">SUM(AI72:AQ72)+MAX(AT72,AU72)</f>
        <v>40.5</v>
      </c>
      <c r="AW72" s="2" t="str">
        <f aca="false">IF(AV72&gt;=90 ,"A",IF(AV72&gt;=80 ,"B",IF(AV72&gt;=70 ,"C",IF(AV72&gt;=60 ,"D",IF(AV72&gt;=50 ,"E","F")))))</f>
        <v>F</v>
      </c>
      <c r="AX72" s="2" t="str">
        <f aca="false">AF72</f>
        <v>11/2017</v>
      </c>
      <c r="AY72" s="3" t="str">
        <f aca="false">AG72</f>
        <v>Jovana Šubarić</v>
      </c>
      <c r="AZ72" s="2" t="n">
        <f aca="false">SUM(AI72:AQ72)</f>
        <v>24.5</v>
      </c>
      <c r="BA72" s="2" t="n">
        <f aca="false">MAX(AT72,AU72)</f>
        <v>16</v>
      </c>
      <c r="BB72" s="2" t="str">
        <f aca="false">AW72</f>
        <v>F</v>
      </c>
    </row>
    <row r="73" customFormat="false" ht="12.8" hidden="false" customHeight="false" outlineLevel="0" collapsed="false">
      <c r="A73" s="6" t="n">
        <v>71</v>
      </c>
      <c r="B73" s="0" t="s">
        <v>73</v>
      </c>
      <c r="C73" s="0" t="s">
        <v>190</v>
      </c>
      <c r="D73" s="0" t="s">
        <v>172</v>
      </c>
      <c r="E73" s="0" t="s">
        <v>72</v>
      </c>
      <c r="F73" s="1" t="n">
        <v>8</v>
      </c>
      <c r="G73" s="2" t="n">
        <v>0</v>
      </c>
      <c r="H73" s="2" t="n">
        <v>0</v>
      </c>
      <c r="I73" s="2" t="n">
        <v>0</v>
      </c>
      <c r="J73" s="2" t="n">
        <f aca="false">SUM(F73:I73)</f>
        <v>8</v>
      </c>
      <c r="L73" s="2"/>
      <c r="M73" s="2"/>
      <c r="N73" s="2"/>
      <c r="O73" s="2"/>
      <c r="P73" s="2"/>
      <c r="AC73" s="2" t="n">
        <v>0.5</v>
      </c>
      <c r="AE73" s="8" t="n">
        <f aca="false">MAX(U73,Y73)+MAX(P73,J73)+0.05*(Z73+AA73)+AB73+AC73+AD73</f>
        <v>8.5</v>
      </c>
      <c r="AF73" s="6" t="str">
        <f aca="false">_xlfn.CONCAT(B73,"/", C73)</f>
        <v>12/2017</v>
      </c>
      <c r="AG73" s="6" t="str">
        <f aca="false">_xlfn.CONCAT(D73," ", E73)</f>
        <v>Danilo Vukčević</v>
      </c>
      <c r="AI73" s="2" t="n">
        <f aca="false">0.05*(Z73+AA73)</f>
        <v>0</v>
      </c>
      <c r="AJ73" s="2" t="n">
        <f aca="false">AB73</f>
        <v>0</v>
      </c>
      <c r="AK73" s="2" t="n">
        <f aca="false">AC73</f>
        <v>0.5</v>
      </c>
      <c r="AL73" s="2" t="n">
        <f aca="false">AD73</f>
        <v>0</v>
      </c>
      <c r="AN73" s="2" t="n">
        <f aca="false">MAX(P73,J73)</f>
        <v>8</v>
      </c>
      <c r="AT73" s="2" t="n">
        <f aca="false">U73</f>
        <v>0</v>
      </c>
      <c r="AU73" s="2" t="n">
        <f aca="false">MAX(Y73,U73)</f>
        <v>0</v>
      </c>
      <c r="AV73" s="2" t="n">
        <f aca="false">SUM(AI73:AQ73)+MAX(AT73,AU73)</f>
        <v>8.5</v>
      </c>
      <c r="AW73" s="2" t="str">
        <f aca="false">IF(AV73&gt;=90 ,"A",IF(AV73&gt;=80 ,"B",IF(AV73&gt;=70 ,"C",IF(AV73&gt;=60 ,"D",IF(AV73&gt;=50 ,"E","F")))))</f>
        <v>F</v>
      </c>
      <c r="AX73" s="2" t="str">
        <f aca="false">AF73</f>
        <v>12/2017</v>
      </c>
      <c r="AY73" s="3" t="str">
        <f aca="false">AG73</f>
        <v>Danilo Vukčević</v>
      </c>
      <c r="AZ73" s="2" t="n">
        <f aca="false">SUM(AI73:AQ73)</f>
        <v>8.5</v>
      </c>
      <c r="BA73" s="2" t="n">
        <f aca="false">MAX(AT73,AU73)</f>
        <v>0</v>
      </c>
      <c r="BB73" s="2" t="str">
        <f aca="false">AW73</f>
        <v>F</v>
      </c>
    </row>
    <row r="74" customFormat="false" ht="12.8" hidden="false" customHeight="false" outlineLevel="0" collapsed="false">
      <c r="A74" s="6" t="n">
        <v>72</v>
      </c>
      <c r="B74" s="0" t="s">
        <v>79</v>
      </c>
      <c r="C74" s="0" t="s">
        <v>190</v>
      </c>
      <c r="D74" s="0" t="s">
        <v>202</v>
      </c>
      <c r="E74" s="0" t="s">
        <v>203</v>
      </c>
      <c r="F74" s="9" t="n">
        <v>0</v>
      </c>
      <c r="G74" s="10" t="n">
        <v>0</v>
      </c>
      <c r="H74" s="10" t="n">
        <v>0</v>
      </c>
      <c r="I74" s="10" t="n">
        <v>0</v>
      </c>
      <c r="J74" s="10" t="n">
        <f aca="false">SUM(F74:I74)</f>
        <v>0</v>
      </c>
      <c r="L74" s="2"/>
      <c r="M74" s="2"/>
      <c r="N74" s="2"/>
      <c r="O74" s="2"/>
      <c r="P74" s="2"/>
      <c r="R74" s="11" t="n">
        <v>3</v>
      </c>
      <c r="S74" s="11" t="n">
        <v>0</v>
      </c>
      <c r="T74" s="11" t="n">
        <v>0</v>
      </c>
      <c r="U74" s="11" t="n">
        <f aca="false">SUM(R74:T74)</f>
        <v>3</v>
      </c>
      <c r="Z74" s="2" t="n">
        <v>60</v>
      </c>
      <c r="AA74" s="2" t="n">
        <v>95</v>
      </c>
      <c r="AB74" s="2" t="n">
        <v>0</v>
      </c>
      <c r="AE74" s="8" t="n">
        <f aca="false">MAX(U74,Y74)+MAX(P74,J74)+0.05*(Z74+AA74)+AB74+AC74+AD74</f>
        <v>10.75</v>
      </c>
      <c r="AF74" s="6" t="str">
        <f aca="false">_xlfn.CONCAT(B74,"/", C74)</f>
        <v>14/2017</v>
      </c>
      <c r="AG74" s="6" t="str">
        <f aca="false">_xlfn.CONCAT(D74," ", E74)</f>
        <v>Andrea Đurašković</v>
      </c>
      <c r="AI74" s="2" t="n">
        <f aca="false">0.05*(Z74+AA74)</f>
        <v>7.75</v>
      </c>
      <c r="AJ74" s="2" t="n">
        <f aca="false">AB74</f>
        <v>0</v>
      </c>
      <c r="AK74" s="2" t="n">
        <f aca="false">AC74</f>
        <v>0</v>
      </c>
      <c r="AL74" s="2" t="n">
        <f aca="false">AD74</f>
        <v>0</v>
      </c>
      <c r="AN74" s="2" t="n">
        <f aca="false">MAX(P74,J74)</f>
        <v>0</v>
      </c>
      <c r="AT74" s="2" t="n">
        <f aca="false">U74</f>
        <v>3</v>
      </c>
      <c r="AU74" s="2" t="n">
        <f aca="false">MAX(Y74,U74)</f>
        <v>3</v>
      </c>
      <c r="AV74" s="2" t="n">
        <f aca="false">SUM(AI74:AQ74)+MAX(AT74,AU74)</f>
        <v>10.75</v>
      </c>
      <c r="AW74" s="2" t="str">
        <f aca="false">IF(AV74&gt;=90 ,"A",IF(AV74&gt;=80 ,"B",IF(AV74&gt;=70 ,"C",IF(AV74&gt;=60 ,"D",IF(AV74&gt;=50 ,"E","F")))))</f>
        <v>F</v>
      </c>
      <c r="AX74" s="2" t="str">
        <f aca="false">AF74</f>
        <v>14/2017</v>
      </c>
      <c r="AY74" s="3" t="str">
        <f aca="false">AG74</f>
        <v>Andrea Đurašković</v>
      </c>
      <c r="AZ74" s="2" t="n">
        <f aca="false">SUM(AI74:AQ74)</f>
        <v>7.75</v>
      </c>
      <c r="BA74" s="2" t="n">
        <f aca="false">MAX(AT74,AU74)</f>
        <v>3</v>
      </c>
      <c r="BB74" s="2" t="str">
        <f aca="false">AW74</f>
        <v>F</v>
      </c>
    </row>
    <row r="75" customFormat="false" ht="12.8" hidden="false" customHeight="false" outlineLevel="0" collapsed="false">
      <c r="A75" s="6" t="n">
        <v>73</v>
      </c>
      <c r="B75" s="0" t="s">
        <v>81</v>
      </c>
      <c r="C75" s="0" t="s">
        <v>190</v>
      </c>
      <c r="D75" s="0" t="s">
        <v>204</v>
      </c>
      <c r="E75" s="0" t="s">
        <v>205</v>
      </c>
      <c r="F75" s="1" t="n">
        <v>0</v>
      </c>
      <c r="G75" s="2" t="n">
        <v>0</v>
      </c>
      <c r="H75" s="2" t="n">
        <v>0</v>
      </c>
      <c r="I75" s="2" t="n">
        <v>0</v>
      </c>
      <c r="J75" s="2" t="n">
        <f aca="false">SUM(F75:I75)</f>
        <v>0</v>
      </c>
      <c r="L75" s="2"/>
      <c r="M75" s="2"/>
      <c r="N75" s="2"/>
      <c r="O75" s="2"/>
      <c r="P75" s="2"/>
      <c r="AE75" s="8" t="n">
        <f aca="false">MAX(U75,Y75)+MAX(P75,J75)+0.05*(Z75+AA75)+AB75+AC75+AD75</f>
        <v>0</v>
      </c>
      <c r="AF75" s="6" t="str">
        <f aca="false">_xlfn.CONCAT(B75,"/", C75)</f>
        <v>15/2017</v>
      </c>
      <c r="AG75" s="6" t="str">
        <f aca="false">_xlfn.CONCAT(D75," ", E75)</f>
        <v>Draško Damjanović</v>
      </c>
      <c r="AI75" s="2" t="n">
        <f aca="false">0.05*(Z75+AA75)</f>
        <v>0</v>
      </c>
      <c r="AJ75" s="2" t="n">
        <f aca="false">AB75</f>
        <v>0</v>
      </c>
      <c r="AK75" s="2" t="n">
        <f aca="false">AC75</f>
        <v>0</v>
      </c>
      <c r="AL75" s="2" t="n">
        <f aca="false">AD75</f>
        <v>0</v>
      </c>
      <c r="AN75" s="2" t="n">
        <f aca="false">MAX(P75,J75)</f>
        <v>0</v>
      </c>
      <c r="AT75" s="2" t="n">
        <f aca="false">U75</f>
        <v>0</v>
      </c>
      <c r="AU75" s="2" t="n">
        <f aca="false">MAX(Y75,U75)</f>
        <v>0</v>
      </c>
      <c r="AV75" s="2" t="n">
        <f aca="false">SUM(AI75:AQ75)+MAX(AT75,AU75)</f>
        <v>0</v>
      </c>
      <c r="AW75" s="2" t="str">
        <f aca="false">IF(AV75&gt;=90 ,"A",IF(AV75&gt;=80 ,"B",IF(AV75&gt;=70 ,"C",IF(AV75&gt;=60 ,"D",IF(AV75&gt;=50 ,"E","F")))))</f>
        <v>F</v>
      </c>
      <c r="AX75" s="2" t="str">
        <f aca="false">AF75</f>
        <v>15/2017</v>
      </c>
      <c r="AY75" s="3" t="str">
        <f aca="false">AG75</f>
        <v>Draško Damjanović</v>
      </c>
      <c r="AZ75" s="2" t="n">
        <f aca="false">SUM(AI75:AQ75)</f>
        <v>0</v>
      </c>
      <c r="BA75" s="2" t="n">
        <f aca="false">MAX(AT75,AU75)</f>
        <v>0</v>
      </c>
      <c r="BB75" s="2" t="str">
        <f aca="false">AW75</f>
        <v>F</v>
      </c>
    </row>
    <row r="76" customFormat="false" ht="12.8" hidden="false" customHeight="false" outlineLevel="0" collapsed="false">
      <c r="A76" s="6" t="n">
        <v>74</v>
      </c>
      <c r="B76" s="0" t="s">
        <v>83</v>
      </c>
      <c r="C76" s="0" t="s">
        <v>190</v>
      </c>
      <c r="D76" s="0" t="s">
        <v>206</v>
      </c>
      <c r="E76" s="0" t="s">
        <v>207</v>
      </c>
      <c r="J76" s="2" t="n">
        <f aca="false">SUM(F76:I76)</f>
        <v>0</v>
      </c>
      <c r="L76" s="2"/>
      <c r="M76" s="2"/>
      <c r="N76" s="2"/>
      <c r="O76" s="2"/>
      <c r="P76" s="2"/>
      <c r="AE76" s="8" t="n">
        <f aca="false">MAX(U76,Y76)+MAX(P76,J76)+0.05*(Z76+AA76)+AB76+AC76+AD76</f>
        <v>0</v>
      </c>
      <c r="AF76" s="6" t="str">
        <f aca="false">_xlfn.CONCAT(B76,"/", C76)</f>
        <v>16/2017</v>
      </c>
      <c r="AG76" s="6" t="str">
        <f aca="false">_xlfn.CONCAT(D76," ", E76)</f>
        <v>Nemanja Miković</v>
      </c>
      <c r="AI76" s="2" t="n">
        <f aca="false">0.05*(Z76+AA76)</f>
        <v>0</v>
      </c>
      <c r="AJ76" s="2" t="n">
        <f aca="false">AB76</f>
        <v>0</v>
      </c>
      <c r="AK76" s="2" t="n">
        <f aca="false">AC76</f>
        <v>0</v>
      </c>
      <c r="AL76" s="2" t="n">
        <f aca="false">AD76</f>
        <v>0</v>
      </c>
      <c r="AN76" s="2" t="n">
        <f aca="false">MAX(P76,J76)</f>
        <v>0</v>
      </c>
      <c r="AT76" s="2" t="n">
        <f aca="false">U76</f>
        <v>0</v>
      </c>
      <c r="AU76" s="2" t="n">
        <f aca="false">MAX(Y76,U76)</f>
        <v>0</v>
      </c>
      <c r="AV76" s="2" t="n">
        <f aca="false">SUM(AI76:AQ76)+MAX(AT76,AU76)</f>
        <v>0</v>
      </c>
      <c r="AW76" s="2" t="str">
        <f aca="false">IF(AV76&gt;=90 ,"A",IF(AV76&gt;=80 ,"B",IF(AV76&gt;=70 ,"C",IF(AV76&gt;=60 ,"D",IF(AV76&gt;=50 ,"E","F")))))</f>
        <v>F</v>
      </c>
      <c r="AX76" s="2" t="str">
        <f aca="false">AF76</f>
        <v>16/2017</v>
      </c>
      <c r="AY76" s="3" t="str">
        <f aca="false">AG76</f>
        <v>Nemanja Miković</v>
      </c>
      <c r="AZ76" s="2" t="n">
        <f aca="false">SUM(AI76:AQ76)</f>
        <v>0</v>
      </c>
      <c r="BA76" s="2" t="n">
        <f aca="false">MAX(AT76,AU76)</f>
        <v>0</v>
      </c>
      <c r="BB76" s="2" t="str">
        <f aca="false">AW76</f>
        <v>F</v>
      </c>
    </row>
    <row r="77" customFormat="false" ht="12.8" hidden="false" customHeight="false" outlineLevel="0" collapsed="false">
      <c r="A77" s="6" t="n">
        <v>75</v>
      </c>
      <c r="B77" s="0" t="s">
        <v>88</v>
      </c>
      <c r="C77" s="0" t="s">
        <v>190</v>
      </c>
      <c r="D77" s="0" t="s">
        <v>208</v>
      </c>
      <c r="E77" s="0" t="s">
        <v>209</v>
      </c>
      <c r="F77" s="9" t="n">
        <v>0</v>
      </c>
      <c r="G77" s="10" t="n">
        <v>0</v>
      </c>
      <c r="H77" s="10" t="n">
        <v>9</v>
      </c>
      <c r="I77" s="10" t="n">
        <v>10</v>
      </c>
      <c r="J77" s="10" t="n">
        <f aca="false">SUM(F77:I77)</f>
        <v>19</v>
      </c>
      <c r="L77" s="2"/>
      <c r="M77" s="2"/>
      <c r="N77" s="2"/>
      <c r="O77" s="2"/>
      <c r="P77" s="2"/>
      <c r="R77" s="11" t="n">
        <v>10</v>
      </c>
      <c r="S77" s="11" t="n">
        <v>0</v>
      </c>
      <c r="T77" s="11" t="n">
        <v>0</v>
      </c>
      <c r="U77" s="11" t="n">
        <f aca="false">SUM(R77:T77)</f>
        <v>10</v>
      </c>
      <c r="V77" s="2" t="n">
        <v>4</v>
      </c>
      <c r="W77" s="2" t="n">
        <v>1</v>
      </c>
      <c r="Y77" s="2" t="n">
        <f aca="false">SUM(V77:X77)</f>
        <v>5</v>
      </c>
      <c r="Z77" s="2" t="n">
        <v>80</v>
      </c>
      <c r="AA77" s="2" t="n">
        <v>100</v>
      </c>
      <c r="AC77" s="2" t="n">
        <v>2</v>
      </c>
      <c r="AD77" s="2" t="n">
        <v>0.5</v>
      </c>
      <c r="AE77" s="8" t="n">
        <f aca="false">MAX(U77,Y77)+MAX(P77,J77)+0.05*(Z77+AA77)+AB77+AC77+AD77</f>
        <v>40.5</v>
      </c>
      <c r="AF77" s="6" t="str">
        <f aca="false">_xlfn.CONCAT(B77,"/", C77)</f>
        <v>18/2017</v>
      </c>
      <c r="AG77" s="6" t="str">
        <f aca="false">_xlfn.CONCAT(D77," ", E77)</f>
        <v>Iva Vučićević</v>
      </c>
      <c r="AI77" s="2" t="n">
        <f aca="false">0.05*(Z77+AA77)</f>
        <v>9</v>
      </c>
      <c r="AJ77" s="2" t="n">
        <f aca="false">AB77</f>
        <v>0</v>
      </c>
      <c r="AK77" s="2" t="n">
        <f aca="false">AC77</f>
        <v>2</v>
      </c>
      <c r="AL77" s="2" t="n">
        <f aca="false">AD77</f>
        <v>0.5</v>
      </c>
      <c r="AN77" s="2" t="n">
        <f aca="false">MAX(P77,J77)</f>
        <v>19</v>
      </c>
      <c r="AT77" s="2" t="n">
        <f aca="false">U77</f>
        <v>10</v>
      </c>
      <c r="AU77" s="2" t="n">
        <f aca="false">MAX(Y77,U77)</f>
        <v>10</v>
      </c>
      <c r="AV77" s="2" t="n">
        <f aca="false">SUM(AI77:AQ77)+MAX(AT77,AU77)</f>
        <v>40.5</v>
      </c>
      <c r="AW77" s="2" t="str">
        <f aca="false">IF(AV77&gt;=90 ,"A",IF(AV77&gt;=80 ,"B",IF(AV77&gt;=70 ,"C",IF(AV77&gt;=60 ,"D",IF(AV77&gt;=50 ,"E","F")))))</f>
        <v>F</v>
      </c>
      <c r="AX77" s="2" t="str">
        <f aca="false">AF77</f>
        <v>18/2017</v>
      </c>
      <c r="AY77" s="3" t="str">
        <f aca="false">AG77</f>
        <v>Iva Vučićević</v>
      </c>
      <c r="AZ77" s="2" t="n">
        <f aca="false">SUM(AI77:AQ77)</f>
        <v>30.5</v>
      </c>
      <c r="BA77" s="2" t="n">
        <f aca="false">MAX(AT77,AU77)</f>
        <v>10</v>
      </c>
      <c r="BB77" s="2" t="str">
        <f aca="false">AW77</f>
        <v>F</v>
      </c>
    </row>
    <row r="78" customFormat="false" ht="12.8" hidden="false" customHeight="false" outlineLevel="0" collapsed="false">
      <c r="A78" s="6" t="n">
        <v>76</v>
      </c>
      <c r="B78" s="0" t="s">
        <v>105</v>
      </c>
      <c r="C78" s="0" t="s">
        <v>190</v>
      </c>
      <c r="D78" s="0" t="s">
        <v>210</v>
      </c>
      <c r="E78" s="0" t="s">
        <v>211</v>
      </c>
      <c r="F78" s="1" t="n">
        <v>0</v>
      </c>
      <c r="G78" s="2" t="n">
        <v>0</v>
      </c>
      <c r="H78" s="2" t="n">
        <v>4</v>
      </c>
      <c r="I78" s="2" t="n">
        <v>0</v>
      </c>
      <c r="J78" s="2" t="n">
        <f aca="false">SUM(F78:I78)</f>
        <v>4</v>
      </c>
      <c r="L78" s="2" t="n">
        <v>0</v>
      </c>
      <c r="M78" s="2" t="n">
        <v>8</v>
      </c>
      <c r="N78" s="2" t="n">
        <v>9</v>
      </c>
      <c r="O78" s="2" t="n">
        <v>0</v>
      </c>
      <c r="P78" s="2" t="n">
        <f aca="false">SUM(L78:O78)</f>
        <v>17</v>
      </c>
      <c r="R78" s="2" t="n">
        <v>1</v>
      </c>
      <c r="S78" s="2" t="n">
        <v>0</v>
      </c>
      <c r="T78" s="2" t="n">
        <v>0</v>
      </c>
      <c r="U78" s="2" t="n">
        <f aca="false">SUM(R78:T78)</f>
        <v>1</v>
      </c>
      <c r="V78" s="2" t="n">
        <v>10</v>
      </c>
      <c r="W78" s="2" t="n">
        <v>8</v>
      </c>
      <c r="X78" s="2" t="n">
        <v>4</v>
      </c>
      <c r="Y78" s="2" t="n">
        <f aca="false">SUM(V78:X78)</f>
        <v>22</v>
      </c>
      <c r="Z78" s="2" t="n">
        <v>90</v>
      </c>
      <c r="AA78" s="2" t="n">
        <v>95</v>
      </c>
      <c r="AB78" s="2" t="n">
        <v>0</v>
      </c>
      <c r="AC78" s="2" t="n">
        <v>2</v>
      </c>
      <c r="AD78" s="2" t="n">
        <v>0.5</v>
      </c>
      <c r="AE78" s="8" t="n">
        <f aca="false">MAX(U78,Y78)+MAX(P78,J78)+0.05*(Z78+AA78)+AB78+AC78+AD78</f>
        <v>50.75</v>
      </c>
      <c r="AF78" s="6" t="str">
        <f aca="false">_xlfn.CONCAT(B78,"/", C78)</f>
        <v>24/2017</v>
      </c>
      <c r="AG78" s="6" t="str">
        <f aca="false">_xlfn.CONCAT(D78," ", E78)</f>
        <v>Vladan Babić</v>
      </c>
      <c r="AI78" s="2" t="n">
        <f aca="false">0.05*(Z78+AA78)</f>
        <v>9.25</v>
      </c>
      <c r="AJ78" s="2" t="n">
        <f aca="false">AB78</f>
        <v>0</v>
      </c>
      <c r="AK78" s="2" t="n">
        <f aca="false">AC78</f>
        <v>2</v>
      </c>
      <c r="AL78" s="2" t="n">
        <f aca="false">AD78</f>
        <v>0.5</v>
      </c>
      <c r="AN78" s="2" t="n">
        <f aca="false">MAX(P78,J78)</f>
        <v>17</v>
      </c>
      <c r="AT78" s="2" t="n">
        <f aca="false">U78</f>
        <v>1</v>
      </c>
      <c r="AU78" s="2" t="n">
        <f aca="false">MAX(Y78,U78)</f>
        <v>22</v>
      </c>
      <c r="AV78" s="2" t="n">
        <f aca="false">SUM(AI78:AQ78)+MAX(AT78,AU78)</f>
        <v>50.75</v>
      </c>
      <c r="AW78" s="2" t="str">
        <f aca="false">IF(AV78&gt;=90 ,"A",IF(AV78&gt;=80 ,"B",IF(AV78&gt;=70 ,"C",IF(AV78&gt;=60 ,"D",IF(AV78&gt;=50 ,"E","F")))))</f>
        <v>E</v>
      </c>
      <c r="AX78" s="2" t="str">
        <f aca="false">AF78</f>
        <v>24/2017</v>
      </c>
      <c r="AY78" s="3" t="str">
        <f aca="false">AG78</f>
        <v>Vladan Babić</v>
      </c>
      <c r="AZ78" s="2" t="n">
        <f aca="false">SUM(AI78:AQ78)</f>
        <v>28.75</v>
      </c>
      <c r="BA78" s="2" t="n">
        <f aca="false">MAX(AT78,AU78)</f>
        <v>22</v>
      </c>
      <c r="BB78" s="2" t="str">
        <f aca="false">AW78</f>
        <v>E</v>
      </c>
    </row>
    <row r="79" customFormat="false" ht="12.8" hidden="false" customHeight="false" outlineLevel="0" collapsed="false">
      <c r="A79" s="6" t="n">
        <v>77</v>
      </c>
      <c r="B79" s="0" t="s">
        <v>108</v>
      </c>
      <c r="C79" s="0" t="s">
        <v>190</v>
      </c>
      <c r="D79" s="0" t="s">
        <v>183</v>
      </c>
      <c r="E79" s="0" t="s">
        <v>212</v>
      </c>
      <c r="F79" s="1" t="n">
        <v>0</v>
      </c>
      <c r="G79" s="2" t="n">
        <v>0</v>
      </c>
      <c r="H79" s="2" t="n">
        <v>3</v>
      </c>
      <c r="I79" s="2" t="n">
        <v>0</v>
      </c>
      <c r="J79" s="2" t="n">
        <f aca="false">SUM(F79:I79)</f>
        <v>3</v>
      </c>
      <c r="L79" s="2"/>
      <c r="M79" s="2"/>
      <c r="N79" s="2"/>
      <c r="O79" s="2"/>
      <c r="P79" s="2"/>
      <c r="AB79" s="2" t="n">
        <v>0</v>
      </c>
      <c r="AE79" s="8" t="n">
        <f aca="false">MAX(U79,Y79)+MAX(P79,J79)+0.05*(Z79+AA79)+AB79+AC79+AD79</f>
        <v>3</v>
      </c>
      <c r="AF79" s="6" t="str">
        <f aca="false">_xlfn.CONCAT(B79,"/", C79)</f>
        <v>25/2017</v>
      </c>
      <c r="AG79" s="6" t="str">
        <f aca="false">_xlfn.CONCAT(D79," ", E79)</f>
        <v>Nikola Jovović</v>
      </c>
      <c r="AI79" s="2" t="n">
        <f aca="false">0.05*(Z79+AA79)</f>
        <v>0</v>
      </c>
      <c r="AJ79" s="2" t="n">
        <f aca="false">AB79</f>
        <v>0</v>
      </c>
      <c r="AK79" s="2" t="n">
        <f aca="false">AC79</f>
        <v>0</v>
      </c>
      <c r="AL79" s="2" t="n">
        <f aca="false">AD79</f>
        <v>0</v>
      </c>
      <c r="AN79" s="2" t="n">
        <f aca="false">MAX(P79,J79)</f>
        <v>3</v>
      </c>
      <c r="AT79" s="2" t="n">
        <f aca="false">U79</f>
        <v>0</v>
      </c>
      <c r="AU79" s="2" t="n">
        <f aca="false">MAX(Y79,U79)</f>
        <v>0</v>
      </c>
      <c r="AV79" s="2" t="n">
        <f aca="false">SUM(AI79:AQ79)+MAX(AT79,AU79)</f>
        <v>3</v>
      </c>
      <c r="AW79" s="2" t="str">
        <f aca="false">IF(AV79&gt;=90 ,"A",IF(AV79&gt;=80 ,"B",IF(AV79&gt;=70 ,"C",IF(AV79&gt;=60 ,"D",IF(AV79&gt;=50 ,"E","F")))))</f>
        <v>F</v>
      </c>
      <c r="AX79" s="2" t="str">
        <f aca="false">AF79</f>
        <v>25/2017</v>
      </c>
      <c r="AY79" s="3" t="str">
        <f aca="false">AG79</f>
        <v>Nikola Jovović</v>
      </c>
      <c r="AZ79" s="2" t="n">
        <f aca="false">SUM(AI79:AQ79)</f>
        <v>3</v>
      </c>
      <c r="BA79" s="2" t="n">
        <f aca="false">MAX(AT79,AU79)</f>
        <v>0</v>
      </c>
      <c r="BB79" s="2" t="str">
        <f aca="false">AW79</f>
        <v>F</v>
      </c>
    </row>
    <row r="80" customFormat="false" ht="12.8" hidden="false" customHeight="false" outlineLevel="0" collapsed="false">
      <c r="A80" s="6" t="n">
        <v>78</v>
      </c>
      <c r="B80" s="0" t="s">
        <v>111</v>
      </c>
      <c r="C80" s="0" t="s">
        <v>190</v>
      </c>
      <c r="D80" s="0" t="s">
        <v>213</v>
      </c>
      <c r="E80" s="0" t="s">
        <v>214</v>
      </c>
      <c r="J80" s="2" t="n">
        <f aca="false">SUM(F80:I80)</f>
        <v>0</v>
      </c>
      <c r="L80" s="2"/>
      <c r="M80" s="2"/>
      <c r="N80" s="2"/>
      <c r="O80" s="2"/>
      <c r="P80" s="2"/>
      <c r="AE80" s="8" t="n">
        <f aca="false">MAX(U80,Y80)+MAX(P80,J80)+0.05*(Z80+AA80)+AB80+AC80+AD80</f>
        <v>0</v>
      </c>
      <c r="AF80" s="6" t="str">
        <f aca="false">_xlfn.CONCAT(B80,"/", C80)</f>
        <v>26/2017</v>
      </c>
      <c r="AG80" s="6" t="str">
        <f aca="false">_xlfn.CONCAT(D80," ", E80)</f>
        <v>Belma Muratović</v>
      </c>
      <c r="AI80" s="2" t="n">
        <f aca="false">0.05*(Z80+AA80)</f>
        <v>0</v>
      </c>
      <c r="AJ80" s="2" t="n">
        <f aca="false">AB80</f>
        <v>0</v>
      </c>
      <c r="AK80" s="2" t="n">
        <f aca="false">AC80</f>
        <v>0</v>
      </c>
      <c r="AL80" s="2" t="n">
        <f aca="false">AD80</f>
        <v>0</v>
      </c>
      <c r="AN80" s="2" t="n">
        <f aca="false">MAX(P80,J80)</f>
        <v>0</v>
      </c>
      <c r="AT80" s="2" t="n">
        <f aca="false">U80</f>
        <v>0</v>
      </c>
      <c r="AU80" s="2" t="n">
        <f aca="false">MAX(Y80,U80)</f>
        <v>0</v>
      </c>
      <c r="AV80" s="2" t="n">
        <f aca="false">SUM(AI80:AQ80)+MAX(AT80,AU80)</f>
        <v>0</v>
      </c>
      <c r="AW80" s="2" t="str">
        <f aca="false">IF(AV80&gt;=90 ,"A",IF(AV80&gt;=80 ,"B",IF(AV80&gt;=70 ,"C",IF(AV80&gt;=60 ,"D",IF(AV80&gt;=50 ,"E","F")))))</f>
        <v>F</v>
      </c>
      <c r="AX80" s="2" t="str">
        <f aca="false">AF80</f>
        <v>26/2017</v>
      </c>
      <c r="AY80" s="3" t="str">
        <f aca="false">AG80</f>
        <v>Belma Muratović</v>
      </c>
      <c r="AZ80" s="2" t="n">
        <f aca="false">SUM(AI80:AQ80)</f>
        <v>0</v>
      </c>
      <c r="BA80" s="2" t="n">
        <f aca="false">MAX(AT80,AU80)</f>
        <v>0</v>
      </c>
      <c r="BB80" s="2" t="str">
        <f aca="false">AW80</f>
        <v>F</v>
      </c>
    </row>
    <row r="81" customFormat="false" ht="12.8" hidden="false" customHeight="false" outlineLevel="0" collapsed="false">
      <c r="A81" s="6" t="n">
        <v>79</v>
      </c>
      <c r="B81" s="0" t="s">
        <v>122</v>
      </c>
      <c r="C81" s="0" t="s">
        <v>190</v>
      </c>
      <c r="D81" s="0" t="s">
        <v>215</v>
      </c>
      <c r="E81" s="0" t="s">
        <v>216</v>
      </c>
      <c r="F81" s="1" t="n">
        <v>0</v>
      </c>
      <c r="G81" s="2" t="n">
        <v>0</v>
      </c>
      <c r="H81" s="2" t="n">
        <v>4</v>
      </c>
      <c r="I81" s="2" t="n">
        <v>0</v>
      </c>
      <c r="J81" s="2" t="n">
        <f aca="false">SUM(F81:I81)</f>
        <v>4</v>
      </c>
      <c r="L81" s="2" t="n">
        <v>8</v>
      </c>
      <c r="M81" s="2" t="n">
        <v>0</v>
      </c>
      <c r="N81" s="2" t="n">
        <v>0</v>
      </c>
      <c r="O81" s="2" t="n">
        <v>0</v>
      </c>
      <c r="P81" s="2" t="n">
        <f aca="false">SUM(L81:O81)</f>
        <v>8</v>
      </c>
      <c r="R81" s="2" t="n">
        <v>1</v>
      </c>
      <c r="S81" s="2" t="n">
        <v>10</v>
      </c>
      <c r="T81" s="2" t="n">
        <v>6</v>
      </c>
      <c r="U81" s="2" t="n">
        <f aca="false">SUM(R81:T81)</f>
        <v>17</v>
      </c>
      <c r="V81" s="2" t="n">
        <v>12</v>
      </c>
      <c r="W81" s="2" t="n">
        <v>9</v>
      </c>
      <c r="X81" s="2" t="n">
        <v>8</v>
      </c>
      <c r="Y81" s="2" t="n">
        <f aca="false">SUM(V81:X81)</f>
        <v>29</v>
      </c>
      <c r="Z81" s="2" t="n">
        <v>90</v>
      </c>
      <c r="AA81" s="2" t="n">
        <v>95</v>
      </c>
      <c r="AB81" s="2" t="n">
        <v>0</v>
      </c>
      <c r="AC81" s="2" t="n">
        <v>3.5</v>
      </c>
      <c r="AD81" s="2" t="n">
        <v>0.5</v>
      </c>
      <c r="AE81" s="8" t="n">
        <f aca="false">MAX(U81,Y81)+MAX(P81,J81)+0.05*(Z81+AA81)+AB81+AC81+AD81</f>
        <v>50.25</v>
      </c>
      <c r="AF81" s="6" t="str">
        <f aca="false">_xlfn.CONCAT(B81,"/", C81)</f>
        <v>30/2017</v>
      </c>
      <c r="AG81" s="6" t="str">
        <f aca="false">_xlfn.CONCAT(D81," ", E81)</f>
        <v>Elmaz Feratović</v>
      </c>
      <c r="AI81" s="2" t="n">
        <f aca="false">0.05*(Z81+AA81)</f>
        <v>9.25</v>
      </c>
      <c r="AJ81" s="2" t="n">
        <f aca="false">AB81</f>
        <v>0</v>
      </c>
      <c r="AK81" s="2" t="n">
        <f aca="false">AC81</f>
        <v>3.5</v>
      </c>
      <c r="AL81" s="2" t="n">
        <f aca="false">AD81</f>
        <v>0.5</v>
      </c>
      <c r="AN81" s="2" t="n">
        <f aca="false">MAX(P81,J81)</f>
        <v>8</v>
      </c>
      <c r="AT81" s="2" t="n">
        <f aca="false">U81</f>
        <v>17</v>
      </c>
      <c r="AU81" s="2" t="n">
        <f aca="false">MAX(Y81,U81)</f>
        <v>29</v>
      </c>
      <c r="AV81" s="2" t="n">
        <f aca="false">SUM(AI81:AQ81)+MAX(AT81,AU81)</f>
        <v>50.25</v>
      </c>
      <c r="AW81" s="2" t="str">
        <f aca="false">IF(AV81&gt;=90 ,"A",IF(AV81&gt;=80 ,"B",IF(AV81&gt;=70 ,"C",IF(AV81&gt;=60 ,"D",IF(AV81&gt;=50 ,"E","F")))))</f>
        <v>E</v>
      </c>
      <c r="AX81" s="2" t="str">
        <f aca="false">AF81</f>
        <v>30/2017</v>
      </c>
      <c r="AY81" s="3" t="str">
        <f aca="false">AG81</f>
        <v>Elmaz Feratović</v>
      </c>
      <c r="AZ81" s="2" t="n">
        <f aca="false">SUM(AI81:AQ81)</f>
        <v>21.25</v>
      </c>
      <c r="BA81" s="2" t="n">
        <f aca="false">MAX(AT81,AU81)</f>
        <v>29</v>
      </c>
      <c r="BB81" s="2" t="str">
        <f aca="false">AW81</f>
        <v>E</v>
      </c>
    </row>
    <row r="82" customFormat="false" ht="12.8" hidden="false" customHeight="false" outlineLevel="0" collapsed="false">
      <c r="A82" s="6" t="n">
        <v>80</v>
      </c>
      <c r="B82" s="0" t="s">
        <v>217</v>
      </c>
      <c r="C82" s="0" t="s">
        <v>190</v>
      </c>
      <c r="D82" s="0" t="s">
        <v>183</v>
      </c>
      <c r="E82" s="0" t="s">
        <v>218</v>
      </c>
      <c r="J82" s="2" t="n">
        <f aca="false">SUM(F82:I82)</f>
        <v>0</v>
      </c>
      <c r="L82" s="2"/>
      <c r="M82" s="2"/>
      <c r="N82" s="2"/>
      <c r="O82" s="2"/>
      <c r="P82" s="2"/>
      <c r="AE82" s="8" t="n">
        <f aca="false">MAX(U82,Y82)+MAX(P82,J82)+0.05*(Z82+AA82)+AB82+AC82+AD82</f>
        <v>0</v>
      </c>
      <c r="AF82" s="6" t="str">
        <f aca="false">_xlfn.CONCAT(B82,"/", C82)</f>
        <v>35/2017</v>
      </c>
      <c r="AG82" s="6" t="str">
        <f aca="false">_xlfn.CONCAT(D82," ", E82)</f>
        <v>Nikola Veljić</v>
      </c>
      <c r="AI82" s="2" t="n">
        <f aca="false">0.05*(Z82+AA82)</f>
        <v>0</v>
      </c>
      <c r="AJ82" s="2" t="n">
        <f aca="false">AB82</f>
        <v>0</v>
      </c>
      <c r="AK82" s="2" t="n">
        <f aca="false">AC82</f>
        <v>0</v>
      </c>
      <c r="AL82" s="2" t="n">
        <f aca="false">AD82</f>
        <v>0</v>
      </c>
      <c r="AN82" s="2" t="n">
        <f aca="false">MAX(P82,J82)</f>
        <v>0</v>
      </c>
      <c r="AT82" s="2" t="n">
        <f aca="false">U82</f>
        <v>0</v>
      </c>
      <c r="AU82" s="2" t="n">
        <f aca="false">MAX(Y82,U82)</f>
        <v>0</v>
      </c>
      <c r="AV82" s="2" t="n">
        <f aca="false">SUM(AI82:AQ82)+MAX(AT82,AU82)</f>
        <v>0</v>
      </c>
      <c r="AW82" s="2" t="str">
        <f aca="false">IF(AV82&gt;=90 ,"A",IF(AV82&gt;=80 ,"B",IF(AV82&gt;=70 ,"C",IF(AV82&gt;=60 ,"D",IF(AV82&gt;=50 ,"E","F")))))</f>
        <v>F</v>
      </c>
      <c r="AX82" s="2" t="str">
        <f aca="false">AF82</f>
        <v>35/2017</v>
      </c>
      <c r="AY82" s="3" t="str">
        <f aca="false">AG82</f>
        <v>Nikola Veljić</v>
      </c>
      <c r="AZ82" s="2" t="n">
        <f aca="false">SUM(AI82:AQ82)</f>
        <v>0</v>
      </c>
      <c r="BA82" s="2" t="n">
        <f aca="false">MAX(AT82,AU82)</f>
        <v>0</v>
      </c>
      <c r="BB82" s="2" t="str">
        <f aca="false">AW82</f>
        <v>F</v>
      </c>
    </row>
    <row r="83" customFormat="false" ht="12.8" hidden="false" customHeight="false" outlineLevel="0" collapsed="false">
      <c r="A83" s="6" t="n">
        <v>81</v>
      </c>
      <c r="B83" s="0" t="s">
        <v>136</v>
      </c>
      <c r="C83" s="0" t="s">
        <v>190</v>
      </c>
      <c r="D83" s="0" t="s">
        <v>219</v>
      </c>
      <c r="E83" s="0" t="s">
        <v>220</v>
      </c>
      <c r="F83" s="9" t="n">
        <v>0</v>
      </c>
      <c r="G83" s="10" t="n">
        <v>0</v>
      </c>
      <c r="H83" s="10" t="n">
        <v>0</v>
      </c>
      <c r="I83" s="10" t="n">
        <v>0</v>
      </c>
      <c r="J83" s="10" t="n">
        <f aca="false">SUM(F83:I83)</f>
        <v>0</v>
      </c>
      <c r="L83" s="2"/>
      <c r="M83" s="2"/>
      <c r="N83" s="2"/>
      <c r="O83" s="2"/>
      <c r="P83" s="2"/>
      <c r="R83" s="11" t="n">
        <v>0</v>
      </c>
      <c r="S83" s="11" t="n">
        <v>0</v>
      </c>
      <c r="T83" s="11" t="n">
        <v>0</v>
      </c>
      <c r="U83" s="11" t="n">
        <f aca="false">SUM(R83:T83)</f>
        <v>0</v>
      </c>
      <c r="Z83" s="2" t="n">
        <v>90</v>
      </c>
      <c r="AA83" s="2" t="n">
        <v>90</v>
      </c>
      <c r="AB83" s="2" t="n">
        <v>0</v>
      </c>
      <c r="AE83" s="8" t="n">
        <f aca="false">MAX(U83,Y83)+MAX(P83,J83)+0.05*(Z83+AA83)+AB83+AC83+AD83</f>
        <v>9</v>
      </c>
      <c r="AF83" s="6" t="str">
        <f aca="false">_xlfn.CONCAT(B83,"/", C83)</f>
        <v>37/2017</v>
      </c>
      <c r="AG83" s="6" t="str">
        <f aca="false">_xlfn.CONCAT(D83," ", E83)</f>
        <v>Tamara Raspopović</v>
      </c>
      <c r="AI83" s="2" t="n">
        <f aca="false">0.05*(Z83+AA83)</f>
        <v>9</v>
      </c>
      <c r="AJ83" s="2" t="n">
        <f aca="false">AB83</f>
        <v>0</v>
      </c>
      <c r="AK83" s="2" t="n">
        <f aca="false">AC83</f>
        <v>0</v>
      </c>
      <c r="AL83" s="2" t="n">
        <f aca="false">AD83</f>
        <v>0</v>
      </c>
      <c r="AN83" s="2" t="n">
        <f aca="false">MAX(P83,J83)</f>
        <v>0</v>
      </c>
      <c r="AT83" s="2" t="n">
        <f aca="false">U83</f>
        <v>0</v>
      </c>
      <c r="AU83" s="2" t="n">
        <f aca="false">MAX(Y83,U83)</f>
        <v>0</v>
      </c>
      <c r="AV83" s="2" t="n">
        <f aca="false">SUM(AI83:AQ83)+MAX(AT83,AU83)</f>
        <v>9</v>
      </c>
      <c r="AW83" s="2" t="str">
        <f aca="false">IF(AV83&gt;=90 ,"A",IF(AV83&gt;=80 ,"B",IF(AV83&gt;=70 ,"C",IF(AV83&gt;=60 ,"D",IF(AV83&gt;=50 ,"E","F")))))</f>
        <v>F</v>
      </c>
      <c r="AX83" s="2" t="str">
        <f aca="false">AF83</f>
        <v>37/2017</v>
      </c>
      <c r="AY83" s="3" t="str">
        <f aca="false">AG83</f>
        <v>Tamara Raspopović</v>
      </c>
      <c r="AZ83" s="2" t="n">
        <f aca="false">SUM(AI83:AQ83)</f>
        <v>9</v>
      </c>
      <c r="BA83" s="2" t="n">
        <f aca="false">MAX(AT83,AU83)</f>
        <v>0</v>
      </c>
      <c r="BB83" s="2" t="str">
        <f aca="false">AW83</f>
        <v>F</v>
      </c>
    </row>
    <row r="84" customFormat="false" ht="12.8" hidden="false" customHeight="false" outlineLevel="0" collapsed="false">
      <c r="A84" s="6" t="n">
        <v>82</v>
      </c>
      <c r="B84" s="0" t="s">
        <v>40</v>
      </c>
      <c r="C84" s="0" t="s">
        <v>221</v>
      </c>
      <c r="D84" s="0" t="s">
        <v>60</v>
      </c>
      <c r="E84" s="0" t="s">
        <v>222</v>
      </c>
      <c r="F84" s="9" t="n">
        <v>0</v>
      </c>
      <c r="G84" s="10" t="n">
        <v>0</v>
      </c>
      <c r="H84" s="10" t="n">
        <v>2</v>
      </c>
      <c r="I84" s="10" t="n">
        <v>10</v>
      </c>
      <c r="J84" s="10" t="n">
        <f aca="false">SUM(F84:I84)</f>
        <v>12</v>
      </c>
      <c r="L84" s="2"/>
      <c r="M84" s="2"/>
      <c r="N84" s="2"/>
      <c r="O84" s="2"/>
      <c r="P84" s="2"/>
      <c r="R84" s="2" t="n">
        <v>0</v>
      </c>
      <c r="S84" s="2" t="n">
        <v>0</v>
      </c>
      <c r="T84" s="2" t="n">
        <v>0</v>
      </c>
      <c r="U84" s="2" t="n">
        <f aca="false">SUM(R84:T84)</f>
        <v>0</v>
      </c>
      <c r="V84" s="2" t="n">
        <v>1</v>
      </c>
      <c r="W84" s="2" t="n">
        <v>0</v>
      </c>
      <c r="X84" s="2" t="n">
        <v>0</v>
      </c>
      <c r="Y84" s="2" t="n">
        <f aca="false">SUM(V84:X84)</f>
        <v>1</v>
      </c>
      <c r="Z84" s="2" t="n">
        <v>30</v>
      </c>
      <c r="AA84" s="2" t="n">
        <v>95</v>
      </c>
      <c r="AB84" s="2" t="n">
        <v>0</v>
      </c>
      <c r="AC84" s="2" t="n">
        <v>0</v>
      </c>
      <c r="AE84" s="8" t="n">
        <f aca="false">MAX(U84,Y84)+MAX(P84,J84)+0.05*(Z84+AA84)+AB84+AC84+AD84</f>
        <v>19.25</v>
      </c>
      <c r="AF84" s="6" t="str">
        <f aca="false">_xlfn.CONCAT(B84,"/", C84)</f>
        <v>1/2016</v>
      </c>
      <c r="AG84" s="6" t="str">
        <f aca="false">_xlfn.CONCAT(D84," ", E84)</f>
        <v>Jovana Brakočević</v>
      </c>
      <c r="AI84" s="2" t="n">
        <f aca="false">0.05*(Z84+AA84)</f>
        <v>6.25</v>
      </c>
      <c r="AJ84" s="2" t="n">
        <f aca="false">AB84</f>
        <v>0</v>
      </c>
      <c r="AK84" s="2" t="n">
        <f aca="false">AC84</f>
        <v>0</v>
      </c>
      <c r="AL84" s="2" t="n">
        <f aca="false">AD84</f>
        <v>0</v>
      </c>
      <c r="AN84" s="2" t="n">
        <f aca="false">MAX(P84,J84)</f>
        <v>12</v>
      </c>
      <c r="AT84" s="2" t="n">
        <f aca="false">U84</f>
        <v>0</v>
      </c>
      <c r="AU84" s="2" t="n">
        <f aca="false">MAX(Y84,U84)</f>
        <v>1</v>
      </c>
      <c r="AV84" s="2" t="n">
        <f aca="false">SUM(AI84:AQ84)+MAX(AT84,AU84)</f>
        <v>19.25</v>
      </c>
      <c r="AW84" s="2" t="str">
        <f aca="false">IF(AV84&gt;=90 ,"A",IF(AV84&gt;=80 ,"B",IF(AV84&gt;=70 ,"C",IF(AV84&gt;=60 ,"D",IF(AV84&gt;=50 ,"E","F")))))</f>
        <v>F</v>
      </c>
      <c r="AX84" s="2" t="str">
        <f aca="false">AF84</f>
        <v>1/2016</v>
      </c>
      <c r="AY84" s="3" t="str">
        <f aca="false">AG84</f>
        <v>Jovana Brakočević</v>
      </c>
      <c r="AZ84" s="2" t="n">
        <f aca="false">SUM(AI84:AQ84)</f>
        <v>18.25</v>
      </c>
      <c r="BA84" s="2" t="n">
        <f aca="false">MAX(AT84,AU84)</f>
        <v>1</v>
      </c>
      <c r="BB84" s="2" t="str">
        <f aca="false">AW84</f>
        <v>F</v>
      </c>
    </row>
    <row r="85" customFormat="false" ht="12.8" hidden="false" customHeight="false" outlineLevel="0" collapsed="false">
      <c r="A85" s="6" t="n">
        <v>83</v>
      </c>
      <c r="B85" s="0" t="s">
        <v>83</v>
      </c>
      <c r="C85" s="0" t="s">
        <v>221</v>
      </c>
      <c r="D85" s="0" t="s">
        <v>80</v>
      </c>
      <c r="E85" s="0" t="s">
        <v>121</v>
      </c>
      <c r="F85" s="1" t="n">
        <v>0</v>
      </c>
      <c r="G85" s="2" t="n">
        <v>0</v>
      </c>
      <c r="H85" s="2" t="n">
        <v>0</v>
      </c>
      <c r="I85" s="2" t="n">
        <v>0</v>
      </c>
      <c r="J85" s="2" t="n">
        <f aca="false">SUM(F85:I85)</f>
        <v>0</v>
      </c>
      <c r="L85" s="2" t="n">
        <v>1</v>
      </c>
      <c r="M85" s="2" t="n">
        <v>0</v>
      </c>
      <c r="N85" s="2" t="n">
        <v>0</v>
      </c>
      <c r="O85" s="2" t="n">
        <v>0</v>
      </c>
      <c r="P85" s="2" t="n">
        <f aca="false">SUM(L85:O85)</f>
        <v>1</v>
      </c>
      <c r="AA85" s="2" t="n">
        <v>95</v>
      </c>
      <c r="AB85" s="2" t="n">
        <v>0</v>
      </c>
      <c r="AC85" s="2" t="n">
        <v>0</v>
      </c>
      <c r="AE85" s="8" t="n">
        <f aca="false">MAX(U85,Y85)+MAX(P85,J85)+0.05*(Z85+AA85)+AB85+AC85+AD85</f>
        <v>5.75</v>
      </c>
      <c r="AF85" s="6" t="str">
        <f aca="false">_xlfn.CONCAT(B85,"/", C85)</f>
        <v>16/2016</v>
      </c>
      <c r="AG85" s="6" t="str">
        <f aca="false">_xlfn.CONCAT(D85," ", E85)</f>
        <v>Filip Raičević</v>
      </c>
      <c r="AI85" s="2" t="n">
        <f aca="false">0.05*(Z85+AA85)</f>
        <v>4.75</v>
      </c>
      <c r="AJ85" s="2" t="n">
        <f aca="false">AB85</f>
        <v>0</v>
      </c>
      <c r="AK85" s="2" t="n">
        <f aca="false">AC85</f>
        <v>0</v>
      </c>
      <c r="AL85" s="2" t="n">
        <f aca="false">AD85</f>
        <v>0</v>
      </c>
      <c r="AN85" s="2" t="n">
        <f aca="false">MAX(P85,J85)</f>
        <v>1</v>
      </c>
      <c r="AT85" s="2" t="n">
        <f aca="false">U85</f>
        <v>0</v>
      </c>
      <c r="AU85" s="2" t="n">
        <f aca="false">MAX(Y85,U85)</f>
        <v>0</v>
      </c>
      <c r="AV85" s="2" t="n">
        <f aca="false">SUM(AI85:AQ85)+MAX(AT85,AU85)</f>
        <v>5.75</v>
      </c>
      <c r="AW85" s="2" t="str">
        <f aca="false">IF(AV85&gt;=90 ,"A",IF(AV85&gt;=80 ,"B",IF(AV85&gt;=70 ,"C",IF(AV85&gt;=60 ,"D",IF(AV85&gt;=50 ,"E","F")))))</f>
        <v>F</v>
      </c>
      <c r="AX85" s="2" t="str">
        <f aca="false">AF85</f>
        <v>16/2016</v>
      </c>
      <c r="AY85" s="3" t="str">
        <f aca="false">AG85</f>
        <v>Filip Raičević</v>
      </c>
      <c r="AZ85" s="2" t="n">
        <f aca="false">SUM(AI85:AQ85)</f>
        <v>5.75</v>
      </c>
      <c r="BA85" s="2" t="n">
        <f aca="false">MAX(AT85,AU85)</f>
        <v>0</v>
      </c>
      <c r="BB85" s="2" t="str">
        <f aca="false">AW85</f>
        <v>F</v>
      </c>
    </row>
    <row r="86" customFormat="false" ht="12.8" hidden="false" customHeight="false" outlineLevel="0" collapsed="false">
      <c r="A86" s="6" t="n">
        <v>84</v>
      </c>
      <c r="B86" s="0" t="s">
        <v>94</v>
      </c>
      <c r="C86" s="0" t="s">
        <v>221</v>
      </c>
      <c r="D86" s="0" t="s">
        <v>223</v>
      </c>
      <c r="E86" s="0" t="s">
        <v>224</v>
      </c>
      <c r="J86" s="2" t="n">
        <f aca="false">SUM(F86:I86)</f>
        <v>0</v>
      </c>
      <c r="L86" s="2"/>
      <c r="M86" s="2"/>
      <c r="N86" s="2"/>
      <c r="O86" s="2"/>
      <c r="P86" s="2"/>
      <c r="V86" s="2" t="n">
        <v>2</v>
      </c>
      <c r="W86" s="2" t="n">
        <v>0</v>
      </c>
      <c r="X86" s="2" t="n">
        <v>0</v>
      </c>
      <c r="Y86" s="2" t="n">
        <f aca="false">SUM(V86:X86)</f>
        <v>2</v>
      </c>
      <c r="AB86" s="2" t="n">
        <v>0</v>
      </c>
      <c r="AE86" s="8" t="n">
        <f aca="false">MAX(U86,Y86)+MAX(P86,J86)+0.05*(Z86+AA86)+AB86+AC86+AD86</f>
        <v>2</v>
      </c>
      <c r="AF86" s="6" t="str">
        <f aca="false">_xlfn.CONCAT(B86,"/", C86)</f>
        <v>20/2016</v>
      </c>
      <c r="AG86" s="6" t="str">
        <f aca="false">_xlfn.CONCAT(D86," ", E86)</f>
        <v>Deniz Hodžić</v>
      </c>
      <c r="AI86" s="2" t="n">
        <f aca="false">0.05*(Z86+AA86)</f>
        <v>0</v>
      </c>
      <c r="AJ86" s="2" t="n">
        <f aca="false">AB86</f>
        <v>0</v>
      </c>
      <c r="AK86" s="2" t="n">
        <f aca="false">AC86</f>
        <v>0</v>
      </c>
      <c r="AL86" s="2" t="n">
        <f aca="false">AD86</f>
        <v>0</v>
      </c>
      <c r="AN86" s="2" t="n">
        <f aca="false">MAX(P86,J86)</f>
        <v>0</v>
      </c>
      <c r="AT86" s="2" t="n">
        <f aca="false">U86</f>
        <v>0</v>
      </c>
      <c r="AU86" s="2" t="n">
        <f aca="false">MAX(Y86,U86)</f>
        <v>2</v>
      </c>
      <c r="AV86" s="2" t="n">
        <f aca="false">SUM(AI86:AQ86)+MAX(AT86,AU86)</f>
        <v>2</v>
      </c>
      <c r="AW86" s="2" t="str">
        <f aca="false">IF(AV86&gt;=90 ,"A",IF(AV86&gt;=80 ,"B",IF(AV86&gt;=70 ,"C",IF(AV86&gt;=60 ,"D",IF(AV86&gt;=50 ,"E","F")))))</f>
        <v>F</v>
      </c>
      <c r="AX86" s="2" t="str">
        <f aca="false">AF86</f>
        <v>20/2016</v>
      </c>
      <c r="AY86" s="3" t="str">
        <f aca="false">AG86</f>
        <v>Deniz Hodžić</v>
      </c>
      <c r="AZ86" s="2" t="n">
        <f aca="false">SUM(AI86:AQ86)</f>
        <v>0</v>
      </c>
      <c r="BA86" s="2" t="n">
        <f aca="false">MAX(AT86,AU86)</f>
        <v>2</v>
      </c>
      <c r="BB86" s="2" t="str">
        <f aca="false">AW86</f>
        <v>F</v>
      </c>
    </row>
    <row r="87" customFormat="false" ht="12.8" hidden="false" customHeight="false" outlineLevel="0" collapsed="false">
      <c r="A87" s="6" t="n">
        <v>85</v>
      </c>
      <c r="B87" s="0" t="s">
        <v>108</v>
      </c>
      <c r="C87" s="0" t="s">
        <v>221</v>
      </c>
      <c r="D87" s="0" t="s">
        <v>225</v>
      </c>
      <c r="E87" s="0" t="s">
        <v>226</v>
      </c>
      <c r="F87" s="1" t="n">
        <v>0</v>
      </c>
      <c r="G87" s="2" t="n">
        <v>0</v>
      </c>
      <c r="H87" s="2" t="n">
        <v>0</v>
      </c>
      <c r="I87" s="2" t="n">
        <v>0</v>
      </c>
      <c r="J87" s="2" t="n">
        <f aca="false">SUM(F87:I87)</f>
        <v>0</v>
      </c>
      <c r="L87" s="2" t="n">
        <v>0</v>
      </c>
      <c r="M87" s="2" t="n">
        <v>0</v>
      </c>
      <c r="N87" s="2" t="n">
        <v>0</v>
      </c>
      <c r="O87" s="2" t="n">
        <v>0</v>
      </c>
      <c r="P87" s="2" t="n">
        <f aca="false">SUM(L87:O87)</f>
        <v>0</v>
      </c>
      <c r="AB87" s="2" t="n">
        <v>0</v>
      </c>
      <c r="AC87" s="2" t="n">
        <v>0</v>
      </c>
      <c r="AE87" s="8" t="n">
        <f aca="false">MAX(U87,Y87)+MAX(P87,J87)+0.05*(Z87+AA87)+AB87+AC87+AD87</f>
        <v>0</v>
      </c>
      <c r="AF87" s="6" t="str">
        <f aca="false">_xlfn.CONCAT(B87,"/", C87)</f>
        <v>25/2016</v>
      </c>
      <c r="AG87" s="6" t="str">
        <f aca="false">_xlfn.CONCAT(D87," ", E87)</f>
        <v>Veselin Planić</v>
      </c>
      <c r="AI87" s="2" t="n">
        <f aca="false">0.05*(Z87+AA87)</f>
        <v>0</v>
      </c>
      <c r="AJ87" s="2" t="n">
        <f aca="false">AB87</f>
        <v>0</v>
      </c>
      <c r="AK87" s="2" t="n">
        <f aca="false">AC87</f>
        <v>0</v>
      </c>
      <c r="AL87" s="2" t="n">
        <f aca="false">AD87</f>
        <v>0</v>
      </c>
      <c r="AN87" s="2" t="n">
        <f aca="false">MAX(P87,J87)</f>
        <v>0</v>
      </c>
      <c r="AT87" s="2" t="n">
        <f aca="false">U87</f>
        <v>0</v>
      </c>
      <c r="AU87" s="2" t="n">
        <f aca="false">MAX(Y87,U87)</f>
        <v>0</v>
      </c>
      <c r="AV87" s="2" t="n">
        <f aca="false">SUM(AI87:AQ87)+MAX(AT87,AU87)</f>
        <v>0</v>
      </c>
      <c r="AW87" s="2" t="str">
        <f aca="false">IF(AV87&gt;=90 ,"A",IF(AV87&gt;=80 ,"B",IF(AV87&gt;=70 ,"C",IF(AV87&gt;=60 ,"D",IF(AV87&gt;=50 ,"E","F")))))</f>
        <v>F</v>
      </c>
      <c r="AX87" s="2" t="str">
        <f aca="false">AF87</f>
        <v>25/2016</v>
      </c>
      <c r="AY87" s="3" t="str">
        <f aca="false">AG87</f>
        <v>Veselin Planić</v>
      </c>
      <c r="AZ87" s="2" t="n">
        <f aca="false">SUM(AI87:AQ87)</f>
        <v>0</v>
      </c>
      <c r="BA87" s="2" t="n">
        <f aca="false">MAX(AT87,AU87)</f>
        <v>0</v>
      </c>
      <c r="BB87" s="2" t="str">
        <f aca="false">AW87</f>
        <v>F</v>
      </c>
    </row>
    <row r="88" customFormat="false" ht="12.8" hidden="false" customHeight="false" outlineLevel="0" collapsed="false">
      <c r="A88" s="6" t="n">
        <v>86</v>
      </c>
      <c r="B88" s="0" t="s">
        <v>111</v>
      </c>
      <c r="C88" s="0" t="s">
        <v>221</v>
      </c>
      <c r="D88" s="0" t="s">
        <v>157</v>
      </c>
      <c r="E88" s="0" t="s">
        <v>227</v>
      </c>
      <c r="F88" s="9" t="n">
        <v>0</v>
      </c>
      <c r="G88" s="10" t="n">
        <v>0</v>
      </c>
      <c r="H88" s="10" t="n">
        <v>8</v>
      </c>
      <c r="I88" s="10" t="n">
        <v>9</v>
      </c>
      <c r="J88" s="10" t="n">
        <f aca="false">SUM(F88:I88)</f>
        <v>17</v>
      </c>
      <c r="L88" s="2"/>
      <c r="M88" s="2"/>
      <c r="N88" s="2"/>
      <c r="O88" s="2"/>
      <c r="P88" s="2"/>
      <c r="R88" s="11" t="n">
        <v>12</v>
      </c>
      <c r="S88" s="11" t="n">
        <v>0</v>
      </c>
      <c r="T88" s="11" t="n">
        <v>0</v>
      </c>
      <c r="U88" s="11" t="n">
        <f aca="false">SUM(R88:T88)</f>
        <v>12</v>
      </c>
      <c r="V88" s="2" t="n">
        <v>13</v>
      </c>
      <c r="Y88" s="2" t="n">
        <f aca="false">SUM(V88:X88)</f>
        <v>13</v>
      </c>
      <c r="Z88" s="2" t="n">
        <v>70</v>
      </c>
      <c r="AA88" s="2" t="n">
        <v>100</v>
      </c>
      <c r="AB88" s="2" t="n">
        <v>2</v>
      </c>
      <c r="AC88" s="2" t="n">
        <v>3.5</v>
      </c>
      <c r="AD88" s="2" t="n">
        <v>1</v>
      </c>
      <c r="AE88" s="8" t="n">
        <f aca="false">MAX(U88,Y88)+MAX(P88,J88)+0.05*(Z88+AA88)+AB88+AC88+AD88</f>
        <v>45</v>
      </c>
      <c r="AF88" s="6" t="str">
        <f aca="false">_xlfn.CONCAT(B88,"/", C88)</f>
        <v>26/2016</v>
      </c>
      <c r="AG88" s="6" t="str">
        <f aca="false">_xlfn.CONCAT(D88," ", E88)</f>
        <v>Dragana Gutić</v>
      </c>
      <c r="AI88" s="2" t="n">
        <f aca="false">0.05*(Z88+AA88)</f>
        <v>8.5</v>
      </c>
      <c r="AJ88" s="2" t="n">
        <f aca="false">AB88</f>
        <v>2</v>
      </c>
      <c r="AK88" s="2" t="n">
        <f aca="false">AC88</f>
        <v>3.5</v>
      </c>
      <c r="AL88" s="2" t="n">
        <f aca="false">AD88</f>
        <v>1</v>
      </c>
      <c r="AN88" s="2" t="n">
        <f aca="false">MAX(P88,J88)</f>
        <v>17</v>
      </c>
      <c r="AT88" s="2" t="n">
        <f aca="false">U88</f>
        <v>12</v>
      </c>
      <c r="AU88" s="2" t="n">
        <f aca="false">MAX(Y88,U88)</f>
        <v>13</v>
      </c>
      <c r="AV88" s="2" t="n">
        <f aca="false">SUM(AI88:AQ88)+MAX(AT88,AU88)</f>
        <v>45</v>
      </c>
      <c r="AW88" s="2" t="str">
        <f aca="false">IF(AV88&gt;=90 ,"A",IF(AV88&gt;=80 ,"B",IF(AV88&gt;=70 ,"C",IF(AV88&gt;=60 ,"D",IF(AV88&gt;=50 ,"E","F")))))</f>
        <v>F</v>
      </c>
      <c r="AX88" s="2" t="str">
        <f aca="false">AF88</f>
        <v>26/2016</v>
      </c>
      <c r="AY88" s="3" t="str">
        <f aca="false">AG88</f>
        <v>Dragana Gutić</v>
      </c>
      <c r="AZ88" s="2" t="n">
        <f aca="false">SUM(AI88:AQ88)</f>
        <v>32</v>
      </c>
      <c r="BA88" s="2" t="n">
        <f aca="false">MAX(AT88,AU88)</f>
        <v>13</v>
      </c>
      <c r="BB88" s="2" t="str">
        <f aca="false">AW88</f>
        <v>F</v>
      </c>
    </row>
    <row r="89" customFormat="false" ht="12.8" hidden="false" customHeight="false" outlineLevel="0" collapsed="false">
      <c r="A89" s="6" t="n">
        <v>87</v>
      </c>
      <c r="B89" s="0" t="s">
        <v>128</v>
      </c>
      <c r="C89" s="0" t="s">
        <v>221</v>
      </c>
      <c r="D89" s="0" t="s">
        <v>228</v>
      </c>
      <c r="E89" s="0" t="s">
        <v>166</v>
      </c>
      <c r="F89" s="9" t="n">
        <v>8</v>
      </c>
      <c r="G89" s="10" t="n">
        <v>4</v>
      </c>
      <c r="H89" s="10" t="n">
        <v>1</v>
      </c>
      <c r="I89" s="10" t="n">
        <v>0</v>
      </c>
      <c r="J89" s="10" t="n">
        <f aca="false">SUM(F89:I89)</f>
        <v>13</v>
      </c>
      <c r="L89" s="2"/>
      <c r="M89" s="2"/>
      <c r="N89" s="2"/>
      <c r="O89" s="2"/>
      <c r="P89" s="2"/>
      <c r="R89" s="11" t="n">
        <v>4</v>
      </c>
      <c r="S89" s="11" t="n">
        <v>0</v>
      </c>
      <c r="T89" s="11" t="n">
        <v>0</v>
      </c>
      <c r="U89" s="11" t="n">
        <f aca="false">SUM(R89:T89)</f>
        <v>4</v>
      </c>
      <c r="V89" s="2" t="n">
        <v>4</v>
      </c>
      <c r="Y89" s="2" t="n">
        <f aca="false">SUM(V89:X89)</f>
        <v>4</v>
      </c>
      <c r="AA89" s="2" t="n">
        <v>95</v>
      </c>
      <c r="AB89" s="2" t="n">
        <v>1</v>
      </c>
      <c r="AC89" s="2" t="n">
        <v>1.5</v>
      </c>
      <c r="AD89" s="2" t="n">
        <v>1</v>
      </c>
      <c r="AE89" s="8" t="n">
        <f aca="false">MAX(U89,Y89)+MAX(P89,J89)+0.05*(Z89+AA89)+AB89+AC89+AD89</f>
        <v>25.25</v>
      </c>
      <c r="AF89" s="6" t="str">
        <f aca="false">_xlfn.CONCAT(B89,"/", C89)</f>
        <v>33/2016</v>
      </c>
      <c r="AG89" s="6" t="str">
        <f aca="false">_xlfn.CONCAT(D89," ", E89)</f>
        <v>Svetlana Šćepanović</v>
      </c>
      <c r="AI89" s="2" t="n">
        <f aca="false">0.05*(Z89+AA89)</f>
        <v>4.75</v>
      </c>
      <c r="AJ89" s="2" t="n">
        <f aca="false">AB89</f>
        <v>1</v>
      </c>
      <c r="AK89" s="2" t="n">
        <f aca="false">AC89</f>
        <v>1.5</v>
      </c>
      <c r="AL89" s="2" t="n">
        <f aca="false">AD89</f>
        <v>1</v>
      </c>
      <c r="AN89" s="2" t="n">
        <f aca="false">MAX(P89,J89)</f>
        <v>13</v>
      </c>
      <c r="AT89" s="2" t="n">
        <f aca="false">U89</f>
        <v>4</v>
      </c>
      <c r="AU89" s="2" t="n">
        <f aca="false">MAX(Y89,U89)</f>
        <v>4</v>
      </c>
      <c r="AV89" s="2" t="n">
        <f aca="false">SUM(AI89:AQ89)+MAX(AT89,AU89)</f>
        <v>25.25</v>
      </c>
      <c r="AW89" s="2" t="str">
        <f aca="false">IF(AV89&gt;=90 ,"A",IF(AV89&gt;=80 ,"B",IF(AV89&gt;=70 ,"C",IF(AV89&gt;=60 ,"D",IF(AV89&gt;=50 ,"E","F")))))</f>
        <v>F</v>
      </c>
      <c r="AX89" s="2" t="str">
        <f aca="false">AF89</f>
        <v>33/2016</v>
      </c>
      <c r="AY89" s="3" t="str">
        <f aca="false">AG89</f>
        <v>Svetlana Šćepanović</v>
      </c>
      <c r="AZ89" s="2" t="n">
        <f aca="false">SUM(AI89:AQ89)</f>
        <v>21.25</v>
      </c>
      <c r="BA89" s="2" t="n">
        <f aca="false">MAX(AT89,AU89)</f>
        <v>4</v>
      </c>
      <c r="BB89" s="2" t="str">
        <f aca="false">AW89</f>
        <v>F</v>
      </c>
    </row>
    <row r="90" customFormat="false" ht="12.8" hidden="false" customHeight="false" outlineLevel="0" collapsed="false">
      <c r="A90" s="6" t="n">
        <v>88</v>
      </c>
      <c r="B90" s="0" t="s">
        <v>229</v>
      </c>
      <c r="C90" s="0" t="s">
        <v>221</v>
      </c>
      <c r="D90" s="0" t="s">
        <v>230</v>
      </c>
      <c r="E90" s="0" t="s">
        <v>154</v>
      </c>
      <c r="J90" s="2" t="n">
        <f aca="false">SUM(F90:I90)</f>
        <v>0</v>
      </c>
      <c r="L90" s="2" t="n">
        <v>0</v>
      </c>
      <c r="M90" s="2" t="n">
        <v>8</v>
      </c>
      <c r="N90" s="2" t="n">
        <v>0</v>
      </c>
      <c r="O90" s="2" t="n">
        <v>1</v>
      </c>
      <c r="P90" s="2" t="n">
        <f aca="false">SUM(L90:O90)</f>
        <v>9</v>
      </c>
      <c r="AA90" s="2" t="n">
        <v>90</v>
      </c>
      <c r="AB90" s="2" t="n">
        <v>1</v>
      </c>
      <c r="AC90" s="2" t="n">
        <v>2</v>
      </c>
      <c r="AD90" s="2" t="n">
        <v>1</v>
      </c>
      <c r="AE90" s="8" t="n">
        <f aca="false">MAX(U90,Y90)+MAX(P90,J90)+0.05*(Z90+AA90)+AB90+AC90+AD90</f>
        <v>17.5</v>
      </c>
      <c r="AF90" s="6" t="str">
        <f aca="false">_xlfn.CONCAT(B90,"/", C90)</f>
        <v>40/2016</v>
      </c>
      <c r="AG90" s="6" t="str">
        <f aca="false">_xlfn.CONCAT(D90," ", E90)</f>
        <v>Sofija Ostojić</v>
      </c>
      <c r="AI90" s="2" t="n">
        <f aca="false">0.05*(Z90+AA90)</f>
        <v>4.5</v>
      </c>
      <c r="AJ90" s="2" t="n">
        <f aca="false">AB90</f>
        <v>1</v>
      </c>
      <c r="AK90" s="2" t="n">
        <f aca="false">AC90</f>
        <v>2</v>
      </c>
      <c r="AL90" s="2" t="n">
        <f aca="false">AD90</f>
        <v>1</v>
      </c>
      <c r="AN90" s="2" t="n">
        <f aca="false">MAX(P90,J90)</f>
        <v>9</v>
      </c>
      <c r="AT90" s="2" t="n">
        <f aca="false">U90</f>
        <v>0</v>
      </c>
      <c r="AU90" s="2" t="n">
        <f aca="false">MAX(Y90,U90)</f>
        <v>0</v>
      </c>
      <c r="AV90" s="2" t="n">
        <f aca="false">SUM(AI90:AQ90)+MAX(AT90,AU90)</f>
        <v>17.5</v>
      </c>
      <c r="AW90" s="2" t="str">
        <f aca="false">IF(AV90&gt;=90 ,"A",IF(AV90&gt;=80 ,"B",IF(AV90&gt;=70 ,"C",IF(AV90&gt;=60 ,"D",IF(AV90&gt;=50 ,"E","F")))))</f>
        <v>F</v>
      </c>
      <c r="AX90" s="2" t="str">
        <f aca="false">AF90</f>
        <v>40/2016</v>
      </c>
      <c r="AY90" s="3" t="str">
        <f aca="false">AG90</f>
        <v>Sofija Ostojić</v>
      </c>
      <c r="AZ90" s="2" t="n">
        <f aca="false">SUM(AI90:AQ90)</f>
        <v>17.5</v>
      </c>
      <c r="BA90" s="2" t="n">
        <f aca="false">MAX(AT90,AU90)</f>
        <v>0</v>
      </c>
      <c r="BB90" s="2" t="str">
        <f aca="false">AW90</f>
        <v>F</v>
      </c>
    </row>
    <row r="91" customFormat="false" ht="12.8" hidden="false" customHeight="false" outlineLevel="0" collapsed="false">
      <c r="A91" s="6" t="n">
        <v>89</v>
      </c>
      <c r="B91" s="0" t="s">
        <v>50</v>
      </c>
      <c r="C91" s="0" t="s">
        <v>231</v>
      </c>
      <c r="D91" s="0" t="s">
        <v>232</v>
      </c>
      <c r="E91" s="0" t="s">
        <v>233</v>
      </c>
      <c r="F91" s="1" t="n">
        <v>0</v>
      </c>
      <c r="G91" s="2" t="n">
        <v>0</v>
      </c>
      <c r="H91" s="2" t="n">
        <v>0</v>
      </c>
      <c r="I91" s="2" t="n">
        <v>0</v>
      </c>
      <c r="J91" s="2" t="n">
        <f aca="false">SUM(F91:I91)</f>
        <v>0</v>
      </c>
      <c r="L91" s="2"/>
      <c r="M91" s="2"/>
      <c r="N91" s="2"/>
      <c r="O91" s="2"/>
      <c r="P91" s="2"/>
      <c r="AE91" s="8" t="n">
        <f aca="false">MAX(U91,Y91)+MAX(P91,J91)+0.05*(Z91+AA91)+AB91+AC91+AD91</f>
        <v>0</v>
      </c>
      <c r="AF91" s="6" t="str">
        <f aca="false">_xlfn.CONCAT(B91,"/", C91)</f>
        <v>4/2015</v>
      </c>
      <c r="AG91" s="6" t="str">
        <f aca="false">_xlfn.CONCAT(D91," ", E91)</f>
        <v>Sead Trle</v>
      </c>
      <c r="AI91" s="2" t="n">
        <f aca="false">0.05*(Z91+AA91)</f>
        <v>0</v>
      </c>
      <c r="AJ91" s="2" t="n">
        <f aca="false">AB91</f>
        <v>0</v>
      </c>
      <c r="AK91" s="2" t="n">
        <f aca="false">AC91</f>
        <v>0</v>
      </c>
      <c r="AL91" s="2" t="n">
        <f aca="false">AD91</f>
        <v>0</v>
      </c>
      <c r="AN91" s="2" t="n">
        <f aca="false">MAX(P91,J91)</f>
        <v>0</v>
      </c>
      <c r="AT91" s="2" t="n">
        <f aca="false">U91</f>
        <v>0</v>
      </c>
      <c r="AU91" s="2" t="n">
        <f aca="false">MAX(Y91,U91)</f>
        <v>0</v>
      </c>
      <c r="AV91" s="2" t="n">
        <f aca="false">SUM(AI91:AQ91)+MAX(AT91,AU91)</f>
        <v>0</v>
      </c>
      <c r="AW91" s="2" t="str">
        <f aca="false">IF(AV91&gt;=90 ,"A",IF(AV91&gt;=80 ,"B",IF(AV91&gt;=70 ,"C",IF(AV91&gt;=60 ,"D",IF(AV91&gt;=50 ,"E","F")))))</f>
        <v>F</v>
      </c>
      <c r="AX91" s="2" t="str">
        <f aca="false">AF91</f>
        <v>4/2015</v>
      </c>
      <c r="AY91" s="3" t="str">
        <f aca="false">AG91</f>
        <v>Sead Trle</v>
      </c>
      <c r="AZ91" s="2" t="n">
        <f aca="false">SUM(AI91:AQ91)</f>
        <v>0</v>
      </c>
      <c r="BA91" s="2" t="n">
        <f aca="false">MAX(AT91,AU91)</f>
        <v>0</v>
      </c>
      <c r="BB91" s="2" t="str">
        <f aca="false">AW91</f>
        <v>F</v>
      </c>
    </row>
    <row r="92" customFormat="false" ht="12.8" hidden="false" customHeight="false" outlineLevel="0" collapsed="false">
      <c r="A92" s="6" t="n">
        <v>90</v>
      </c>
      <c r="B92" s="0" t="s">
        <v>59</v>
      </c>
      <c r="C92" s="0" t="s">
        <v>231</v>
      </c>
      <c r="D92" s="0" t="s">
        <v>167</v>
      </c>
      <c r="E92" s="0" t="s">
        <v>234</v>
      </c>
      <c r="J92" s="2" t="n">
        <f aca="false">SUM(F92:I92)</f>
        <v>0</v>
      </c>
      <c r="L92" s="2"/>
      <c r="M92" s="2"/>
      <c r="N92" s="2"/>
      <c r="O92" s="2"/>
      <c r="P92" s="2"/>
      <c r="Z92" s="2" t="n">
        <v>90</v>
      </c>
      <c r="AA92" s="2" t="n">
        <v>85</v>
      </c>
      <c r="AB92" s="2" t="n">
        <v>0</v>
      </c>
      <c r="AC92" s="2" t="n">
        <v>3</v>
      </c>
      <c r="AE92" s="8" t="n">
        <f aca="false">MAX(U92,Y92)+MAX(P92,J92)+0.05*(Z92+AA92)+AB92+AC92+AD92</f>
        <v>11.75</v>
      </c>
      <c r="AF92" s="6" t="str">
        <f aca="false">_xlfn.CONCAT(B92,"/", C92)</f>
        <v>7/2015</v>
      </c>
      <c r="AG92" s="6" t="str">
        <f aca="false">_xlfn.CONCAT(D92," ", E92)</f>
        <v>Sara Milosavljević</v>
      </c>
      <c r="AI92" s="2" t="n">
        <f aca="false">0.05*(Z92+AA92)</f>
        <v>8.75</v>
      </c>
      <c r="AJ92" s="2" t="n">
        <f aca="false">AB92</f>
        <v>0</v>
      </c>
      <c r="AK92" s="2" t="n">
        <f aca="false">AC92</f>
        <v>3</v>
      </c>
      <c r="AL92" s="2" t="n">
        <f aca="false">AD92</f>
        <v>0</v>
      </c>
      <c r="AN92" s="2" t="n">
        <f aca="false">MAX(P92,J92)</f>
        <v>0</v>
      </c>
      <c r="AT92" s="2" t="n">
        <f aca="false">U92</f>
        <v>0</v>
      </c>
      <c r="AU92" s="2" t="n">
        <f aca="false">MAX(Y92,U92)</f>
        <v>0</v>
      </c>
      <c r="AV92" s="2" t="n">
        <f aca="false">SUM(AI92:AQ92)+MAX(AT92,AU92)</f>
        <v>11.75</v>
      </c>
      <c r="AW92" s="2" t="str">
        <f aca="false">IF(AV92&gt;=90 ,"A",IF(AV92&gt;=80 ,"B",IF(AV92&gt;=70 ,"C",IF(AV92&gt;=60 ,"D",IF(AV92&gt;=50 ,"E","F")))))</f>
        <v>F</v>
      </c>
      <c r="AX92" s="2" t="str">
        <f aca="false">AF92</f>
        <v>7/2015</v>
      </c>
      <c r="AY92" s="3" t="str">
        <f aca="false">AG92</f>
        <v>Sara Milosavljević</v>
      </c>
      <c r="AZ92" s="2" t="n">
        <f aca="false">SUM(AI92:AQ92)</f>
        <v>11.75</v>
      </c>
      <c r="BA92" s="2" t="n">
        <f aca="false">MAX(AT92,AU92)</f>
        <v>0</v>
      </c>
      <c r="BB92" s="2" t="str">
        <f aca="false">AW92</f>
        <v>F</v>
      </c>
    </row>
    <row r="93" customFormat="false" ht="12.8" hidden="false" customHeight="false" outlineLevel="0" collapsed="false">
      <c r="A93" s="6" t="n">
        <v>91</v>
      </c>
      <c r="B93" s="0" t="s">
        <v>62</v>
      </c>
      <c r="C93" s="0" t="s">
        <v>231</v>
      </c>
      <c r="D93" s="0" t="s">
        <v>71</v>
      </c>
      <c r="E93" s="0" t="s">
        <v>235</v>
      </c>
      <c r="F93" s="1" t="n">
        <v>0</v>
      </c>
      <c r="G93" s="2" t="n">
        <v>0</v>
      </c>
      <c r="H93" s="2" t="n">
        <v>0</v>
      </c>
      <c r="I93" s="2" t="n">
        <v>0</v>
      </c>
      <c r="J93" s="2" t="n">
        <f aca="false">SUM(F93:I93)</f>
        <v>0</v>
      </c>
      <c r="L93" s="2" t="n">
        <v>8</v>
      </c>
      <c r="M93" s="2" t="n">
        <v>4</v>
      </c>
      <c r="N93" s="2" t="n">
        <v>8</v>
      </c>
      <c r="O93" s="2" t="n">
        <v>0</v>
      </c>
      <c r="P93" s="2" t="n">
        <f aca="false">SUM(L93:O93)</f>
        <v>20</v>
      </c>
      <c r="R93" s="11" t="n">
        <v>5</v>
      </c>
      <c r="S93" s="11" t="n">
        <v>0</v>
      </c>
      <c r="T93" s="11" t="n">
        <v>0</v>
      </c>
      <c r="U93" s="11" t="n">
        <f aca="false">SUM(R93:T93)</f>
        <v>5</v>
      </c>
      <c r="V93" s="2" t="n">
        <v>1</v>
      </c>
      <c r="W93" s="2" t="n">
        <v>2</v>
      </c>
      <c r="Y93" s="2" t="n">
        <f aca="false">SUM(V93:X93)</f>
        <v>3</v>
      </c>
      <c r="Z93" s="2" t="n">
        <v>80</v>
      </c>
      <c r="AA93" s="2" t="n">
        <v>100</v>
      </c>
      <c r="AC93" s="2" t="n">
        <v>2</v>
      </c>
      <c r="AD93" s="2" t="n">
        <v>0.5</v>
      </c>
      <c r="AE93" s="8" t="n">
        <f aca="false">MAX(U93,Y93)+MAX(P93,J93)+0.05*(Z93+AA93)+AB93+AC93+AD93</f>
        <v>36.5</v>
      </c>
      <c r="AF93" s="6" t="str">
        <f aca="false">_xlfn.CONCAT(B93,"/", C93)</f>
        <v>8/2015</v>
      </c>
      <c r="AG93" s="6" t="str">
        <f aca="false">_xlfn.CONCAT(D93," ", E93)</f>
        <v>Luka Čelebić</v>
      </c>
      <c r="AI93" s="2" t="n">
        <f aca="false">0.05*(Z93+AA93)</f>
        <v>9</v>
      </c>
      <c r="AJ93" s="2" t="n">
        <f aca="false">AB93</f>
        <v>0</v>
      </c>
      <c r="AK93" s="2" t="n">
        <f aca="false">AC93</f>
        <v>2</v>
      </c>
      <c r="AL93" s="2" t="n">
        <f aca="false">AD93</f>
        <v>0.5</v>
      </c>
      <c r="AN93" s="2" t="n">
        <f aca="false">MAX(P93,J93)</f>
        <v>20</v>
      </c>
      <c r="AT93" s="2" t="n">
        <f aca="false">U93</f>
        <v>5</v>
      </c>
      <c r="AU93" s="2" t="n">
        <f aca="false">MAX(Y93,U93)</f>
        <v>5</v>
      </c>
      <c r="AV93" s="2" t="n">
        <f aca="false">SUM(AI93:AQ93)+MAX(AT93,AU93)</f>
        <v>36.5</v>
      </c>
      <c r="AW93" s="2" t="str">
        <f aca="false">IF(AV93&gt;=90 ,"A",IF(AV93&gt;=80 ,"B",IF(AV93&gt;=70 ,"C",IF(AV93&gt;=60 ,"D",IF(AV93&gt;=50 ,"E","F")))))</f>
        <v>F</v>
      </c>
      <c r="AX93" s="2" t="str">
        <f aca="false">AF93</f>
        <v>8/2015</v>
      </c>
      <c r="AY93" s="3" t="str">
        <f aca="false">AG93</f>
        <v>Luka Čelebić</v>
      </c>
      <c r="AZ93" s="2" t="n">
        <f aca="false">SUM(AI93:AQ93)</f>
        <v>31.5</v>
      </c>
      <c r="BA93" s="2" t="n">
        <f aca="false">MAX(AT93,AU93)</f>
        <v>5</v>
      </c>
      <c r="BB93" s="2" t="str">
        <f aca="false">AW93</f>
        <v>F</v>
      </c>
    </row>
    <row r="94" customFormat="false" ht="12.8" hidden="false" customHeight="false" outlineLevel="0" collapsed="false">
      <c r="A94" s="6" t="n">
        <v>92</v>
      </c>
      <c r="B94" s="0" t="s">
        <v>70</v>
      </c>
      <c r="C94" s="0" t="s">
        <v>231</v>
      </c>
      <c r="D94" s="0" t="s">
        <v>172</v>
      </c>
      <c r="E94" s="0" t="s">
        <v>236</v>
      </c>
      <c r="F94" s="1" t="n">
        <v>0</v>
      </c>
      <c r="G94" s="2" t="n">
        <v>0</v>
      </c>
      <c r="H94" s="2" t="n">
        <v>0</v>
      </c>
      <c r="I94" s="2" t="n">
        <v>0</v>
      </c>
      <c r="J94" s="2" t="n">
        <f aca="false">SUM(F94:I94)</f>
        <v>0</v>
      </c>
      <c r="L94" s="2" t="n">
        <v>8</v>
      </c>
      <c r="M94" s="2" t="n">
        <v>6</v>
      </c>
      <c r="N94" s="2" t="n">
        <v>4</v>
      </c>
      <c r="O94" s="2" t="n">
        <v>8</v>
      </c>
      <c r="P94" s="2" t="n">
        <f aca="false">SUM(L94:O94)</f>
        <v>26</v>
      </c>
      <c r="R94" s="2" t="n">
        <v>4</v>
      </c>
      <c r="S94" s="2" t="n">
        <v>0</v>
      </c>
      <c r="T94" s="2" t="n">
        <v>0</v>
      </c>
      <c r="U94" s="2" t="n">
        <f aca="false">SUM(R94:T94)</f>
        <v>4</v>
      </c>
      <c r="V94" s="2" t="n">
        <v>0</v>
      </c>
      <c r="W94" s="2" t="n">
        <v>10</v>
      </c>
      <c r="X94" s="2" t="n">
        <v>10</v>
      </c>
      <c r="Y94" s="2" t="n">
        <f aca="false">SUM(V94:X94)</f>
        <v>20</v>
      </c>
      <c r="Z94" s="2" t="n">
        <v>80</v>
      </c>
      <c r="AA94" s="2" t="n">
        <v>100</v>
      </c>
      <c r="AC94" s="2" t="n">
        <v>3.5</v>
      </c>
      <c r="AD94" s="2" t="n">
        <v>1</v>
      </c>
      <c r="AE94" s="8" t="n">
        <f aca="false">MAX(U94,Y94)+MAX(P94,J94)+0.05*(Z94+AA94)+AB94+AC94+AD94</f>
        <v>59.5</v>
      </c>
      <c r="AF94" s="6" t="str">
        <f aca="false">_xlfn.CONCAT(B94,"/", C94)</f>
        <v>11/2015</v>
      </c>
      <c r="AG94" s="6" t="str">
        <f aca="false">_xlfn.CONCAT(D94," ", E94)</f>
        <v>Danilo Šofranac</v>
      </c>
      <c r="AI94" s="2" t="n">
        <f aca="false">0.05*(Z94+AA94)</f>
        <v>9</v>
      </c>
      <c r="AJ94" s="2" t="n">
        <f aca="false">AB94</f>
        <v>0</v>
      </c>
      <c r="AK94" s="2" t="n">
        <f aca="false">AC94</f>
        <v>3.5</v>
      </c>
      <c r="AL94" s="2" t="n">
        <f aca="false">AD94</f>
        <v>1</v>
      </c>
      <c r="AN94" s="2" t="n">
        <f aca="false">MAX(P94,J94)</f>
        <v>26</v>
      </c>
      <c r="AT94" s="2" t="n">
        <f aca="false">U94</f>
        <v>4</v>
      </c>
      <c r="AU94" s="2" t="n">
        <f aca="false">MAX(Y94,U94)</f>
        <v>20</v>
      </c>
      <c r="AV94" s="2" t="n">
        <f aca="false">SUM(AI94:AQ94)+MAX(AT94,AU94)</f>
        <v>59.5</v>
      </c>
      <c r="AW94" s="2" t="str">
        <f aca="false">IF(AV94&gt;=90 ,"A",IF(AV94&gt;=80 ,"B",IF(AV94&gt;=70 ,"C",IF(AV94&gt;=60 ,"D",IF(AV94&gt;=50 ,"E","F")))))</f>
        <v>E</v>
      </c>
      <c r="AX94" s="2" t="str">
        <f aca="false">AF94</f>
        <v>11/2015</v>
      </c>
      <c r="AY94" s="3" t="str">
        <f aca="false">AG94</f>
        <v>Danilo Šofranac</v>
      </c>
      <c r="AZ94" s="2" t="n">
        <f aca="false">SUM(AI94:AQ94)</f>
        <v>39.5</v>
      </c>
      <c r="BA94" s="2" t="n">
        <f aca="false">MAX(AT94,AU94)</f>
        <v>20</v>
      </c>
      <c r="BB94" s="2" t="str">
        <f aca="false">AW94</f>
        <v>E</v>
      </c>
    </row>
    <row r="95" customFormat="false" ht="12.8" hidden="false" customHeight="false" outlineLevel="0" collapsed="false">
      <c r="A95" s="6" t="n">
        <v>93</v>
      </c>
      <c r="B95" s="0" t="s">
        <v>94</v>
      </c>
      <c r="C95" s="0" t="s">
        <v>231</v>
      </c>
      <c r="D95" s="0" t="s">
        <v>60</v>
      </c>
      <c r="E95" s="0" t="s">
        <v>237</v>
      </c>
      <c r="F95" s="15" t="n">
        <v>0</v>
      </c>
      <c r="G95" s="11" t="n">
        <v>0</v>
      </c>
      <c r="H95" s="11" t="n">
        <v>9</v>
      </c>
      <c r="I95" s="11" t="n">
        <v>0</v>
      </c>
      <c r="J95" s="11" t="n">
        <f aca="false">SUM(F95:I95)</f>
        <v>9</v>
      </c>
      <c r="P95" s="2"/>
      <c r="R95" s="2" t="n">
        <v>1</v>
      </c>
      <c r="S95" s="2" t="n">
        <v>0</v>
      </c>
      <c r="T95" s="2" t="n">
        <v>0</v>
      </c>
      <c r="U95" s="2" t="n">
        <f aca="false">SUM(R95:T95)</f>
        <v>1</v>
      </c>
      <c r="V95" s="2" t="n">
        <v>6</v>
      </c>
      <c r="W95" s="2" t="n">
        <v>5</v>
      </c>
      <c r="X95" s="2" t="n">
        <v>0</v>
      </c>
      <c r="Y95" s="2" t="n">
        <f aca="false">SUM(V95:X95)</f>
        <v>11</v>
      </c>
      <c r="Z95" s="2" t="n">
        <v>80</v>
      </c>
      <c r="AA95" s="2" t="n">
        <v>100</v>
      </c>
      <c r="AC95" s="2" t="n">
        <v>2.5</v>
      </c>
      <c r="AD95" s="2" t="n">
        <v>0.5</v>
      </c>
      <c r="AE95" s="8" t="n">
        <f aca="false">MAX(U95,Y95)+MAX(P95,J95)+0.05*(Z95+AA95)+AB95+AC95+AD95</f>
        <v>32</v>
      </c>
      <c r="AF95" s="6" t="str">
        <f aca="false">_xlfn.CONCAT(B95,"/", C95)</f>
        <v>20/2015</v>
      </c>
      <c r="AG95" s="6" t="str">
        <f aca="false">_xlfn.CONCAT(D95," ", E95)</f>
        <v>Jovana Šćekić</v>
      </c>
      <c r="AI95" s="2" t="n">
        <f aca="false">0.05*(Z95+AA95)</f>
        <v>9</v>
      </c>
      <c r="AJ95" s="2" t="n">
        <f aca="false">AB95</f>
        <v>0</v>
      </c>
      <c r="AK95" s="2" t="n">
        <f aca="false">AC95</f>
        <v>2.5</v>
      </c>
      <c r="AL95" s="2" t="n">
        <f aca="false">AD95</f>
        <v>0.5</v>
      </c>
      <c r="AN95" s="2" t="n">
        <f aca="false">MAX(P95,J95)</f>
        <v>9</v>
      </c>
      <c r="AT95" s="2" t="n">
        <f aca="false">U95</f>
        <v>1</v>
      </c>
      <c r="AU95" s="2" t="n">
        <f aca="false">MAX(Y95,U95)</f>
        <v>11</v>
      </c>
      <c r="AV95" s="2" t="n">
        <f aca="false">SUM(AI95:AQ95)+MAX(AT95,AU95)</f>
        <v>32</v>
      </c>
      <c r="AW95" s="2" t="str">
        <f aca="false">IF(AV95&gt;=90 ,"A",IF(AV95&gt;=80 ,"B",IF(AV95&gt;=70 ,"C",IF(AV95&gt;=60 ,"D",IF(AV95&gt;=50 ,"E","F")))))</f>
        <v>F</v>
      </c>
      <c r="AX95" s="2" t="str">
        <f aca="false">AF95</f>
        <v>20/2015</v>
      </c>
      <c r="AY95" s="3" t="str">
        <f aca="false">AG95</f>
        <v>Jovana Šćekić</v>
      </c>
      <c r="AZ95" s="2" t="n">
        <f aca="false">SUM(AI95:AQ95)</f>
        <v>21</v>
      </c>
      <c r="BA95" s="2" t="n">
        <f aca="false">MAX(AT95,AU95)</f>
        <v>11</v>
      </c>
      <c r="BB95" s="2" t="str">
        <f aca="false">AW95</f>
        <v>F</v>
      </c>
    </row>
    <row r="96" customFormat="false" ht="12.8" hidden="false" customHeight="false" outlineLevel="0" collapsed="false">
      <c r="A96" s="6" t="n">
        <v>94</v>
      </c>
      <c r="B96" s="0" t="s">
        <v>120</v>
      </c>
      <c r="C96" s="0" t="s">
        <v>231</v>
      </c>
      <c r="D96" s="0" t="s">
        <v>238</v>
      </c>
      <c r="E96" s="0" t="s">
        <v>239</v>
      </c>
      <c r="J96" s="2" t="n">
        <f aca="false">SUM(F96:I96)</f>
        <v>0</v>
      </c>
      <c r="L96" s="2"/>
      <c r="M96" s="2"/>
      <c r="N96" s="2"/>
      <c r="O96" s="2"/>
      <c r="P96" s="2"/>
      <c r="AE96" s="8" t="n">
        <f aca="false">MAX(U96,Y96)+MAX(P96,J96)+0.05*(Z96+AA96)+AB96+AC96+AD96</f>
        <v>0</v>
      </c>
      <c r="AF96" s="6" t="str">
        <f aca="false">_xlfn.CONCAT(B96,"/", C96)</f>
        <v>29/2015</v>
      </c>
      <c r="AG96" s="6" t="str">
        <f aca="false">_xlfn.CONCAT(D96," ", E96)</f>
        <v>Veliša Vuković</v>
      </c>
      <c r="AI96" s="2" t="n">
        <f aca="false">0.05*(Z96+AA96)</f>
        <v>0</v>
      </c>
      <c r="AJ96" s="2" t="n">
        <f aca="false">AB96</f>
        <v>0</v>
      </c>
      <c r="AK96" s="2" t="n">
        <f aca="false">AC96</f>
        <v>0</v>
      </c>
      <c r="AL96" s="2" t="n">
        <f aca="false">AD96</f>
        <v>0</v>
      </c>
      <c r="AN96" s="2" t="n">
        <f aca="false">MAX(P96,J96)</f>
        <v>0</v>
      </c>
      <c r="AT96" s="2" t="n">
        <f aca="false">U96</f>
        <v>0</v>
      </c>
      <c r="AU96" s="2" t="n">
        <f aca="false">MAX(Y96,U96)</f>
        <v>0</v>
      </c>
      <c r="AV96" s="2" t="n">
        <f aca="false">SUM(AI96:AQ96)+MAX(AT96,AU96)</f>
        <v>0</v>
      </c>
      <c r="AW96" s="2" t="str">
        <f aca="false">IF(AV96&gt;=90 ,"A",IF(AV96&gt;=80 ,"B",IF(AV96&gt;=70 ,"C",IF(AV96&gt;=60 ,"D",IF(AV96&gt;=50 ,"E","F")))))</f>
        <v>F</v>
      </c>
      <c r="AX96" s="2" t="str">
        <f aca="false">AF96</f>
        <v>29/2015</v>
      </c>
      <c r="AY96" s="3" t="str">
        <f aca="false">AG96</f>
        <v>Veliša Vuković</v>
      </c>
      <c r="AZ96" s="2" t="n">
        <f aca="false">SUM(AI96:AQ96)</f>
        <v>0</v>
      </c>
      <c r="BA96" s="2" t="n">
        <f aca="false">MAX(AT96,AU96)</f>
        <v>0</v>
      </c>
      <c r="BB96" s="2" t="str">
        <f aca="false">AW96</f>
        <v>F</v>
      </c>
    </row>
    <row r="97" customFormat="false" ht="12.8" hidden="false" customHeight="false" outlineLevel="0" collapsed="false">
      <c r="A97" s="6" t="n">
        <v>95</v>
      </c>
      <c r="B97" s="0" t="s">
        <v>76</v>
      </c>
      <c r="C97" s="0" t="s">
        <v>240</v>
      </c>
      <c r="D97" s="0" t="s">
        <v>241</v>
      </c>
      <c r="E97" s="0" t="s">
        <v>242</v>
      </c>
      <c r="J97" s="2" t="n">
        <f aca="false">SUM(F97:I97)</f>
        <v>0</v>
      </c>
      <c r="L97" s="2"/>
      <c r="M97" s="2"/>
      <c r="N97" s="2"/>
      <c r="O97" s="2"/>
      <c r="P97" s="2"/>
      <c r="AE97" s="8" t="n">
        <f aca="false">MAX(U97,Y97)+MAX(P97,J97)+0.05*(Z97+AA97)+AB97+AC97+AD97</f>
        <v>0</v>
      </c>
      <c r="AF97" s="6" t="str">
        <f aca="false">_xlfn.CONCAT(B97,"/", C97)</f>
        <v>13/2014</v>
      </c>
      <c r="AG97" s="6" t="str">
        <f aca="false">_xlfn.CONCAT(D97," ", E97)</f>
        <v>Stefan Novčić</v>
      </c>
      <c r="AI97" s="2" t="n">
        <f aca="false">0.05*(Z97+AA97)</f>
        <v>0</v>
      </c>
      <c r="AJ97" s="2" t="n">
        <f aca="false">AB97</f>
        <v>0</v>
      </c>
      <c r="AK97" s="2" t="n">
        <f aca="false">AC97</f>
        <v>0</v>
      </c>
      <c r="AL97" s="2" t="n">
        <f aca="false">AD97</f>
        <v>0</v>
      </c>
      <c r="AN97" s="2" t="n">
        <f aca="false">MAX(P97,J97)</f>
        <v>0</v>
      </c>
      <c r="AT97" s="2" t="n">
        <f aca="false">U97</f>
        <v>0</v>
      </c>
      <c r="AU97" s="2" t="n">
        <f aca="false">MAX(Y97,U97)</f>
        <v>0</v>
      </c>
      <c r="AV97" s="2" t="n">
        <f aca="false">SUM(AI97:AQ97)+MAX(AT97,AU97)</f>
        <v>0</v>
      </c>
      <c r="AW97" s="2" t="str">
        <f aca="false">IF(AV97&gt;=90 ,"A",IF(AV97&gt;=80 ,"B",IF(AV97&gt;=70 ,"C",IF(AV97&gt;=60 ,"D",IF(AV97&gt;=50 ,"E","F")))))</f>
        <v>F</v>
      </c>
      <c r="AX97" s="2" t="str">
        <f aca="false">AF97</f>
        <v>13/2014</v>
      </c>
      <c r="AY97" s="3" t="str">
        <f aca="false">AG97</f>
        <v>Stefan Novčić</v>
      </c>
      <c r="AZ97" s="2" t="n">
        <f aca="false">SUM(AI97:AQ97)</f>
        <v>0</v>
      </c>
      <c r="BA97" s="2" t="n">
        <f aca="false">MAX(AT97,AU97)</f>
        <v>0</v>
      </c>
      <c r="BB97" s="2" t="str">
        <f aca="false">AW97</f>
        <v>F</v>
      </c>
    </row>
    <row r="98" customFormat="false" ht="12.8" hidden="false" customHeight="false" outlineLevel="0" collapsed="false">
      <c r="A98" s="6" t="n">
        <v>96</v>
      </c>
      <c r="B98" s="0" t="s">
        <v>94</v>
      </c>
      <c r="C98" s="0" t="s">
        <v>240</v>
      </c>
      <c r="D98" s="0" t="s">
        <v>243</v>
      </c>
      <c r="E98" s="0" t="s">
        <v>244</v>
      </c>
      <c r="F98" s="15" t="n">
        <v>0</v>
      </c>
      <c r="G98" s="11" t="n">
        <v>0</v>
      </c>
      <c r="H98" s="11" t="n">
        <v>3</v>
      </c>
      <c r="I98" s="11" t="n">
        <v>0</v>
      </c>
      <c r="J98" s="11" t="n">
        <f aca="false">SUM(F98:I98)</f>
        <v>3</v>
      </c>
      <c r="L98" s="2"/>
      <c r="M98" s="2"/>
      <c r="N98" s="2"/>
      <c r="O98" s="2"/>
      <c r="P98" s="2"/>
      <c r="R98" s="11" t="n">
        <v>3</v>
      </c>
      <c r="S98" s="11" t="n">
        <v>0</v>
      </c>
      <c r="T98" s="11" t="n">
        <v>0</v>
      </c>
      <c r="U98" s="11" t="n">
        <f aca="false">SUM(R98:T98)</f>
        <v>3</v>
      </c>
      <c r="V98" s="2" t="n">
        <v>2</v>
      </c>
      <c r="W98" s="2" t="n">
        <v>0</v>
      </c>
      <c r="X98" s="2" t="n">
        <v>0</v>
      </c>
      <c r="Y98" s="2" t="n">
        <f aca="false">SUM(V98:X98)</f>
        <v>2</v>
      </c>
      <c r="Z98" s="2" t="n">
        <v>10</v>
      </c>
      <c r="AA98" s="2" t="n">
        <v>85</v>
      </c>
      <c r="AB98" s="2" t="n">
        <v>0</v>
      </c>
      <c r="AC98" s="2" t="n">
        <v>0</v>
      </c>
      <c r="AE98" s="8" t="n">
        <f aca="false">MAX(U98,Y98)+MAX(P98,J98)+0.05*(Z98+AA98)+AB98+AC98+AD98</f>
        <v>10.75</v>
      </c>
      <c r="AF98" s="6" t="str">
        <f aca="false">_xlfn.CONCAT(B98,"/", C98)</f>
        <v>20/2014</v>
      </c>
      <c r="AG98" s="6" t="str">
        <f aca="false">_xlfn.CONCAT(D98," ", E98)</f>
        <v>Selmir Muminović</v>
      </c>
      <c r="AI98" s="2" t="n">
        <f aca="false">0.05*(Z98+AA98)</f>
        <v>4.75</v>
      </c>
      <c r="AJ98" s="2" t="n">
        <f aca="false">AB98</f>
        <v>0</v>
      </c>
      <c r="AK98" s="2" t="n">
        <f aca="false">AC98</f>
        <v>0</v>
      </c>
      <c r="AL98" s="2" t="n">
        <f aca="false">AD98</f>
        <v>0</v>
      </c>
      <c r="AN98" s="2" t="n">
        <f aca="false">MAX(P98,J98)</f>
        <v>3</v>
      </c>
      <c r="AT98" s="2" t="n">
        <f aca="false">U98</f>
        <v>3</v>
      </c>
      <c r="AU98" s="2" t="n">
        <f aca="false">MAX(Y98,U98)</f>
        <v>3</v>
      </c>
      <c r="AV98" s="2" t="n">
        <f aca="false">SUM(AI98:AQ98)+MAX(AT98,AU98)</f>
        <v>10.75</v>
      </c>
      <c r="AW98" s="2" t="str">
        <f aca="false">IF(AV98&gt;=90 ,"A",IF(AV98&gt;=80 ,"B",IF(AV98&gt;=70 ,"C",IF(AV98&gt;=60 ,"D",IF(AV98&gt;=50 ,"E","F")))))</f>
        <v>F</v>
      </c>
      <c r="AX98" s="2" t="str">
        <f aca="false">AF98</f>
        <v>20/2014</v>
      </c>
      <c r="AY98" s="3" t="str">
        <f aca="false">AG98</f>
        <v>Selmir Muminović</v>
      </c>
      <c r="AZ98" s="2" t="n">
        <f aca="false">SUM(AI98:AQ98)</f>
        <v>7.75</v>
      </c>
      <c r="BA98" s="2" t="n">
        <f aca="false">MAX(AT98,AU98)</f>
        <v>3</v>
      </c>
      <c r="BB98" s="2" t="str">
        <f aca="false">AW98</f>
        <v>F</v>
      </c>
    </row>
    <row r="99" customFormat="false" ht="12.8" hidden="false" customHeight="false" outlineLevel="0" collapsed="false">
      <c r="A99" s="6" t="n">
        <v>97</v>
      </c>
      <c r="B99" s="0" t="s">
        <v>136</v>
      </c>
      <c r="C99" s="0" t="s">
        <v>240</v>
      </c>
      <c r="D99" s="0" t="s">
        <v>245</v>
      </c>
      <c r="E99" s="0" t="s">
        <v>246</v>
      </c>
      <c r="H99" s="2" t="s">
        <v>247</v>
      </c>
      <c r="J99" s="2" t="n">
        <f aca="false">SUM(F99:I99)</f>
        <v>0</v>
      </c>
      <c r="L99" s="2"/>
      <c r="M99" s="2"/>
      <c r="N99" s="2"/>
      <c r="O99" s="2"/>
      <c r="P99" s="2"/>
      <c r="AA99" s="2" t="n">
        <v>75</v>
      </c>
      <c r="AB99" s="2" t="n">
        <v>0</v>
      </c>
      <c r="AE99" s="8" t="n">
        <f aca="false">MAX(U99,Y99)+MAX(P99,J99)+0.05*(Z99+AA99)+AB99+AC99+AD99</f>
        <v>3.75</v>
      </c>
      <c r="AF99" s="6" t="str">
        <f aca="false">_xlfn.CONCAT(B99,"/", C99)</f>
        <v>37/2014</v>
      </c>
      <c r="AG99" s="6" t="str">
        <f aca="false">_xlfn.CONCAT(D99," ", E99)</f>
        <v>Nenad Aranitović</v>
      </c>
      <c r="AI99" s="2" t="n">
        <f aca="false">0.05*(Z99+AA99)</f>
        <v>3.75</v>
      </c>
      <c r="AJ99" s="2" t="n">
        <f aca="false">AB99</f>
        <v>0</v>
      </c>
      <c r="AK99" s="2" t="n">
        <f aca="false">AC99</f>
        <v>0</v>
      </c>
      <c r="AL99" s="2" t="n">
        <f aca="false">AD99</f>
        <v>0</v>
      </c>
      <c r="AN99" s="2" t="n">
        <f aca="false">MAX(P99,J99)</f>
        <v>0</v>
      </c>
      <c r="AT99" s="2" t="n">
        <f aca="false">U99</f>
        <v>0</v>
      </c>
      <c r="AU99" s="2" t="n">
        <f aca="false">MAX(Y99,U99)</f>
        <v>0</v>
      </c>
      <c r="AV99" s="2" t="n">
        <f aca="false">SUM(AI99:AQ99)+MAX(AT99,AU99)</f>
        <v>3.75</v>
      </c>
      <c r="AW99" s="2" t="str">
        <f aca="false">IF(AV99&gt;=90 ,"A",IF(AV99&gt;=80 ,"B",IF(AV99&gt;=70 ,"C",IF(AV99&gt;=60 ,"D",IF(AV99&gt;=50 ,"E","F")))))</f>
        <v>F</v>
      </c>
      <c r="AX99" s="2" t="str">
        <f aca="false">AF99</f>
        <v>37/2014</v>
      </c>
      <c r="AY99" s="3" t="str">
        <f aca="false">AG99</f>
        <v>Nenad Aranitović</v>
      </c>
      <c r="AZ99" s="2" t="n">
        <f aca="false">SUM(AI99:AQ99)</f>
        <v>3.75</v>
      </c>
      <c r="BA99" s="2" t="n">
        <f aca="false">MAX(AT99,AU99)</f>
        <v>0</v>
      </c>
      <c r="BB99" s="2" t="str">
        <f aca="false">AW99</f>
        <v>F</v>
      </c>
    </row>
    <row r="100" customFormat="false" ht="12.8" hidden="false" customHeight="false" outlineLevel="0" collapsed="false">
      <c r="A100" s="6" t="n">
        <v>98</v>
      </c>
      <c r="B100" s="0" t="s">
        <v>142</v>
      </c>
      <c r="C100" s="0" t="s">
        <v>240</v>
      </c>
      <c r="D100" s="0" t="s">
        <v>248</v>
      </c>
      <c r="E100" s="0" t="s">
        <v>249</v>
      </c>
      <c r="F100" s="1" t="n">
        <v>0</v>
      </c>
      <c r="G100" s="2" t="n">
        <v>0</v>
      </c>
      <c r="H100" s="2" t="n">
        <v>0</v>
      </c>
      <c r="I100" s="2" t="n">
        <v>0</v>
      </c>
      <c r="J100" s="2" t="n">
        <f aca="false">SUM(F100:I100)</f>
        <v>0</v>
      </c>
      <c r="L100" s="2"/>
      <c r="M100" s="2"/>
      <c r="N100" s="2"/>
      <c r="O100" s="2"/>
      <c r="P100" s="2"/>
      <c r="AB100" s="2" t="n">
        <v>0</v>
      </c>
      <c r="AE100" s="8" t="n">
        <f aca="false">MAX(U100,Y100)+MAX(P100,J100)+0.05*(Z100+AA100)+AB100+AC100+AD100</f>
        <v>0</v>
      </c>
      <c r="AF100" s="6" t="str">
        <f aca="false">_xlfn.CONCAT(B100,"/", C100)</f>
        <v>39/2014</v>
      </c>
      <c r="AG100" s="6" t="str">
        <f aca="false">_xlfn.CONCAT(D100," ", E100)</f>
        <v>Momir Đurković</v>
      </c>
      <c r="AI100" s="2" t="n">
        <f aca="false">0.05*(Z100+AA100)</f>
        <v>0</v>
      </c>
      <c r="AJ100" s="2" t="n">
        <f aca="false">AB100</f>
        <v>0</v>
      </c>
      <c r="AK100" s="2" t="n">
        <f aca="false">AC100</f>
        <v>0</v>
      </c>
      <c r="AL100" s="2" t="n">
        <f aca="false">AD100</f>
        <v>0</v>
      </c>
      <c r="AN100" s="2" t="n">
        <f aca="false">MAX(P100,J100)</f>
        <v>0</v>
      </c>
      <c r="AT100" s="2" t="n">
        <f aca="false">U100</f>
        <v>0</v>
      </c>
      <c r="AU100" s="2" t="n">
        <f aca="false">MAX(Y100,U100)</f>
        <v>0</v>
      </c>
      <c r="AV100" s="2" t="n">
        <f aca="false">SUM(AI100:AQ100)+MAX(AT100,AU100)</f>
        <v>0</v>
      </c>
      <c r="AW100" s="2" t="str">
        <f aca="false">IF(AV100&gt;=90 ,"A",IF(AV100&gt;=80 ,"B",IF(AV100&gt;=70 ,"C",IF(AV100&gt;=60 ,"D",IF(AV100&gt;=50 ,"E","F")))))</f>
        <v>F</v>
      </c>
      <c r="AX100" s="2" t="str">
        <f aca="false">AF100</f>
        <v>39/2014</v>
      </c>
      <c r="AY100" s="3" t="str">
        <f aca="false">AG100</f>
        <v>Momir Đurković</v>
      </c>
      <c r="AZ100" s="2" t="n">
        <f aca="false">SUM(AI100:AQ100)</f>
        <v>0</v>
      </c>
      <c r="BA100" s="2" t="n">
        <f aca="false">MAX(AT100,AU100)</f>
        <v>0</v>
      </c>
      <c r="BB100" s="2" t="str">
        <f aca="false">AW100</f>
        <v>F</v>
      </c>
    </row>
    <row r="101" customFormat="false" ht="12.8" hidden="false" customHeight="false" outlineLevel="0" collapsed="false">
      <c r="L101" s="2"/>
      <c r="M101" s="2"/>
      <c r="N101" s="2"/>
      <c r="O101" s="2"/>
      <c r="P101" s="2"/>
      <c r="AE101" s="8"/>
    </row>
    <row r="102" customFormat="false" ht="12.8" hidden="false" customHeight="false" outlineLevel="0" collapsed="false">
      <c r="AE102" s="8"/>
    </row>
    <row r="103" customFormat="false" ht="12.8" hidden="false" customHeight="false" outlineLevel="0" collapsed="false">
      <c r="AE103" s="8"/>
    </row>
    <row r="104" customFormat="false" ht="12.8" hidden="false" customHeight="false" outlineLevel="0" collapsed="false">
      <c r="AE104" s="8"/>
    </row>
    <row r="105" customFormat="false" ht="12.8" hidden="false" customHeight="false" outlineLevel="0" collapsed="false">
      <c r="AE105" s="8"/>
    </row>
    <row r="106" customFormat="false" ht="12.8" hidden="false" customHeight="false" outlineLevel="0" collapsed="false">
      <c r="AE106" s="8"/>
    </row>
    <row r="107" customFormat="false" ht="12.8" hidden="false" customHeight="false" outlineLevel="0" collapsed="false">
      <c r="AE107" s="8"/>
    </row>
    <row r="108" customFormat="false" ht="12.8" hidden="false" customHeight="false" outlineLevel="0" collapsed="false">
      <c r="AE108" s="8"/>
    </row>
    <row r="109" customFormat="false" ht="12.8" hidden="false" customHeight="false" outlineLevel="0" collapsed="false">
      <c r="AE109" s="8"/>
    </row>
    <row r="110" customFormat="false" ht="12.8" hidden="false" customHeight="false" outlineLevel="0" collapsed="false">
      <c r="AE110" s="8"/>
    </row>
    <row r="111" customFormat="false" ht="12.8" hidden="false" customHeight="false" outlineLevel="0" collapsed="false">
      <c r="AE111" s="8"/>
    </row>
    <row r="112" customFormat="false" ht="12.8" hidden="false" customHeight="false" outlineLevel="0" collapsed="false">
      <c r="AE112" s="8"/>
    </row>
    <row r="113" customFormat="false" ht="12.8" hidden="false" customHeight="false" outlineLevel="0" collapsed="false">
      <c r="AE113" s="8"/>
    </row>
    <row r="114" customFormat="false" ht="12.8" hidden="false" customHeight="false" outlineLevel="0" collapsed="false">
      <c r="AE114" s="8"/>
    </row>
    <row r="115" customFormat="false" ht="12.8" hidden="false" customHeight="false" outlineLevel="0" collapsed="false">
      <c r="AE115" s="8"/>
    </row>
    <row r="116" customFormat="false" ht="12.8" hidden="false" customHeight="false" outlineLevel="0" collapsed="false">
      <c r="AE116" s="8"/>
    </row>
    <row r="117" customFormat="false" ht="12.8" hidden="false" customHeight="false" outlineLevel="0" collapsed="false">
      <c r="AE117" s="8"/>
    </row>
    <row r="118" customFormat="false" ht="12.8" hidden="false" customHeight="false" outlineLevel="0" collapsed="false">
      <c r="AE118" s="8"/>
    </row>
    <row r="119" customFormat="false" ht="12.8" hidden="false" customHeight="false" outlineLevel="0" collapsed="false">
      <c r="AE119" s="8"/>
    </row>
    <row r="120" customFormat="false" ht="12.8" hidden="false" customHeight="false" outlineLevel="0" collapsed="false">
      <c r="AE120" s="8"/>
    </row>
    <row r="121" customFormat="false" ht="12.8" hidden="false" customHeight="false" outlineLevel="0" collapsed="false">
      <c r="AE121" s="8"/>
    </row>
    <row r="122" customFormat="false" ht="12.8" hidden="false" customHeight="false" outlineLevel="0" collapsed="false">
      <c r="AE122" s="8"/>
    </row>
    <row r="123" customFormat="false" ht="12.8" hidden="false" customHeight="false" outlineLevel="0" collapsed="false">
      <c r="AE123" s="8"/>
    </row>
    <row r="124" customFormat="false" ht="12.8" hidden="false" customHeight="false" outlineLevel="0" collapsed="false">
      <c r="AE124" s="8"/>
    </row>
    <row r="125" customFormat="false" ht="12.8" hidden="false" customHeight="false" outlineLevel="0" collapsed="false">
      <c r="AE125" s="8"/>
    </row>
    <row r="126" customFormat="false" ht="12.8" hidden="false" customHeight="false" outlineLevel="0" collapsed="false">
      <c r="AE126" s="8"/>
    </row>
    <row r="127" customFormat="false" ht="12.8" hidden="false" customHeight="false" outlineLevel="0" collapsed="false">
      <c r="AE127" s="8"/>
    </row>
    <row r="128" customFormat="false" ht="12.8" hidden="false" customHeight="false" outlineLevel="0" collapsed="false">
      <c r="AE128" s="8"/>
    </row>
    <row r="129" customFormat="false" ht="12.8" hidden="false" customHeight="false" outlineLevel="0" collapsed="false">
      <c r="AE129" s="8"/>
    </row>
    <row r="130" customFormat="false" ht="12.8" hidden="false" customHeight="false" outlineLevel="0" collapsed="false">
      <c r="AE130" s="8"/>
    </row>
    <row r="131" customFormat="false" ht="12.8" hidden="false" customHeight="false" outlineLevel="0" collapsed="false">
      <c r="AE131" s="8"/>
    </row>
    <row r="132" customFormat="false" ht="12.8" hidden="false" customHeight="false" outlineLevel="0" collapsed="false">
      <c r="AE132" s="8"/>
    </row>
    <row r="133" customFormat="false" ht="12.8" hidden="false" customHeight="false" outlineLevel="0" collapsed="false">
      <c r="AE133" s="8"/>
    </row>
    <row r="134" customFormat="false" ht="12.8" hidden="false" customHeight="false" outlineLevel="0" collapsed="false">
      <c r="AE134" s="8"/>
    </row>
    <row r="135" customFormat="false" ht="12.8" hidden="false" customHeight="false" outlineLevel="0" collapsed="false">
      <c r="AE135" s="8"/>
    </row>
    <row r="136" customFormat="false" ht="12.8" hidden="false" customHeight="false" outlineLevel="0" collapsed="false">
      <c r="AE136" s="8"/>
    </row>
    <row r="137" customFormat="false" ht="12.8" hidden="false" customHeight="false" outlineLevel="0" collapsed="false">
      <c r="AE137" s="8"/>
    </row>
    <row r="138" customFormat="false" ht="12.8" hidden="false" customHeight="false" outlineLevel="0" collapsed="false">
      <c r="AE138" s="8"/>
    </row>
    <row r="139" customFormat="false" ht="12.8" hidden="false" customHeight="false" outlineLevel="0" collapsed="false">
      <c r="AE139" s="8"/>
    </row>
    <row r="140" customFormat="false" ht="12.8" hidden="false" customHeight="false" outlineLevel="0" collapsed="false">
      <c r="AE140" s="8"/>
    </row>
    <row r="141" customFormat="false" ht="12.8" hidden="false" customHeight="false" outlineLevel="0" collapsed="false">
      <c r="AE141" s="8"/>
    </row>
    <row r="142" customFormat="false" ht="12.8" hidden="false" customHeight="false" outlineLevel="0" collapsed="false">
      <c r="AE142" s="8"/>
    </row>
    <row r="143" customFormat="false" ht="12.8" hidden="false" customHeight="false" outlineLevel="0" collapsed="false">
      <c r="AE143" s="8"/>
    </row>
    <row r="144" customFormat="false" ht="12.8" hidden="false" customHeight="false" outlineLevel="0" collapsed="false">
      <c r="AE144" s="8"/>
    </row>
    <row r="145" customFormat="false" ht="12.8" hidden="false" customHeight="false" outlineLevel="0" collapsed="false">
      <c r="AE145" s="8"/>
    </row>
    <row r="146" customFormat="false" ht="12.8" hidden="false" customHeight="false" outlineLevel="0" collapsed="false">
      <c r="AE146" s="8"/>
    </row>
    <row r="147" customFormat="false" ht="12.8" hidden="false" customHeight="false" outlineLevel="0" collapsed="false">
      <c r="AE147" s="8"/>
    </row>
    <row r="148" customFormat="false" ht="12.8" hidden="false" customHeight="false" outlineLevel="0" collapsed="false">
      <c r="AE148" s="8"/>
    </row>
    <row r="149" customFormat="false" ht="12.8" hidden="false" customHeight="false" outlineLevel="0" collapsed="false">
      <c r="AE149" s="8"/>
    </row>
    <row r="150" customFormat="false" ht="12.8" hidden="false" customHeight="false" outlineLevel="0" collapsed="false">
      <c r="AE150" s="8"/>
    </row>
    <row r="151" customFormat="false" ht="12.8" hidden="false" customHeight="false" outlineLevel="0" collapsed="false">
      <c r="AE151" s="8"/>
    </row>
    <row r="152" customFormat="false" ht="12.8" hidden="false" customHeight="false" outlineLevel="0" collapsed="false">
      <c r="AE152" s="8"/>
    </row>
    <row r="153" customFormat="false" ht="12.8" hidden="false" customHeight="false" outlineLevel="0" collapsed="false">
      <c r="AE153" s="8"/>
    </row>
    <row r="154" customFormat="false" ht="12.8" hidden="false" customHeight="false" outlineLevel="0" collapsed="false">
      <c r="AE154" s="8"/>
    </row>
    <row r="155" customFormat="false" ht="12.8" hidden="false" customHeight="false" outlineLevel="0" collapsed="false">
      <c r="AE155" s="8"/>
    </row>
    <row r="156" customFormat="false" ht="12.8" hidden="false" customHeight="false" outlineLevel="0" collapsed="false">
      <c r="AE156" s="8"/>
    </row>
    <row r="157" customFormat="false" ht="12.8" hidden="false" customHeight="false" outlineLevel="0" collapsed="false">
      <c r="AE157" s="8"/>
    </row>
    <row r="158" customFormat="false" ht="12.8" hidden="false" customHeight="false" outlineLevel="0" collapsed="false">
      <c r="AE158" s="8"/>
    </row>
    <row r="159" customFormat="false" ht="12.8" hidden="false" customHeight="false" outlineLevel="0" collapsed="false">
      <c r="AE159" s="8"/>
    </row>
    <row r="160" customFormat="false" ht="12.8" hidden="false" customHeight="false" outlineLevel="0" collapsed="false">
      <c r="AE160" s="8"/>
    </row>
    <row r="161" customFormat="false" ht="12.8" hidden="false" customHeight="false" outlineLevel="0" collapsed="false">
      <c r="AE161" s="8"/>
    </row>
    <row r="162" customFormat="false" ht="12.8" hidden="false" customHeight="false" outlineLevel="0" collapsed="false">
      <c r="AE162" s="8"/>
    </row>
    <row r="163" customFormat="false" ht="12.8" hidden="false" customHeight="false" outlineLevel="0" collapsed="false">
      <c r="AE163" s="8"/>
    </row>
    <row r="164" customFormat="false" ht="12.8" hidden="false" customHeight="false" outlineLevel="0" collapsed="false">
      <c r="AE164" s="8"/>
    </row>
    <row r="165" customFormat="false" ht="12.8" hidden="false" customHeight="false" outlineLevel="0" collapsed="false">
      <c r="AE165" s="8"/>
    </row>
    <row r="166" customFormat="false" ht="12.8" hidden="false" customHeight="false" outlineLevel="0" collapsed="false">
      <c r="AE166" s="8"/>
    </row>
    <row r="167" customFormat="false" ht="12.8" hidden="false" customHeight="false" outlineLevel="0" collapsed="false">
      <c r="AE167" s="8"/>
    </row>
    <row r="168" customFormat="false" ht="12.8" hidden="false" customHeight="false" outlineLevel="0" collapsed="false">
      <c r="AE168" s="8"/>
    </row>
    <row r="169" customFormat="false" ht="12.8" hidden="false" customHeight="false" outlineLevel="0" collapsed="false">
      <c r="AE169" s="8"/>
    </row>
    <row r="170" customFormat="false" ht="12.8" hidden="false" customHeight="false" outlineLevel="0" collapsed="false">
      <c r="AE170" s="8"/>
    </row>
    <row r="171" customFormat="false" ht="12.8" hidden="false" customHeight="false" outlineLevel="0" collapsed="false">
      <c r="AE171" s="8"/>
    </row>
    <row r="172" customFormat="false" ht="12.8" hidden="false" customHeight="false" outlineLevel="0" collapsed="false">
      <c r="AE172" s="8"/>
    </row>
    <row r="173" customFormat="false" ht="12.8" hidden="false" customHeight="false" outlineLevel="0" collapsed="false">
      <c r="AE173" s="8"/>
    </row>
    <row r="174" customFormat="false" ht="12.8" hidden="false" customHeight="false" outlineLevel="0" collapsed="false">
      <c r="AE174" s="8"/>
    </row>
    <row r="175" customFormat="false" ht="12.8" hidden="false" customHeight="false" outlineLevel="0" collapsed="false">
      <c r="AE175" s="8"/>
    </row>
    <row r="176" customFormat="false" ht="12.8" hidden="false" customHeight="false" outlineLevel="0" collapsed="false">
      <c r="AE176" s="8"/>
    </row>
    <row r="177" customFormat="false" ht="12.8" hidden="false" customHeight="false" outlineLevel="0" collapsed="false">
      <c r="AE177" s="8"/>
    </row>
    <row r="178" customFormat="false" ht="12.8" hidden="false" customHeight="false" outlineLevel="0" collapsed="false">
      <c r="AE178" s="8"/>
    </row>
    <row r="179" customFormat="false" ht="12.8" hidden="false" customHeight="false" outlineLevel="0" collapsed="false">
      <c r="AE179" s="8"/>
    </row>
    <row r="180" customFormat="false" ht="12.8" hidden="false" customHeight="false" outlineLevel="0" collapsed="false">
      <c r="AE180" s="8"/>
    </row>
    <row r="181" customFormat="false" ht="12.8" hidden="false" customHeight="false" outlineLevel="0" collapsed="false">
      <c r="AE181" s="8"/>
    </row>
    <row r="182" customFormat="false" ht="12.8" hidden="false" customHeight="false" outlineLevel="0" collapsed="false">
      <c r="AE182" s="8"/>
    </row>
    <row r="183" customFormat="false" ht="12.8" hidden="false" customHeight="false" outlineLevel="0" collapsed="false">
      <c r="AE183" s="8"/>
    </row>
  </sheetData>
  <mergeCells count="4">
    <mergeCell ref="F1:J1"/>
    <mergeCell ref="L1:P1"/>
    <mergeCell ref="R1:U1"/>
    <mergeCell ref="V1:Y1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293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Goran Sukovic </cp:lastModifiedBy>
  <dcterms:modified xsi:type="dcterms:W3CDTF">2020-09-05T16:15:08Z</dcterms:modified>
  <cp:revision>47</cp:revision>
  <dc:subject/>
  <dc:title/>
</cp:coreProperties>
</file>