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a 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<sst xmlns="http://schemas.openxmlformats.org/spreadsheetml/2006/main" count="384" uniqueCount="243">
  <si>
    <t xml:space="preserve">Kolkvijum</t>
  </si>
  <si>
    <t xml:space="preserve">Popravni kolkvijum</t>
  </si>
  <si>
    <t xml:space="preserve">Završni ispit</t>
  </si>
  <si>
    <t xml:space="preserve">Popravni završni ispit</t>
  </si>
  <si>
    <t xml:space="preserve">Indeks</t>
  </si>
  <si>
    <t xml:space="preserve">Ime</t>
  </si>
  <si>
    <t xml:space="preserve">Prisi</t>
  </si>
  <si>
    <t xml:space="preserve">Dom</t>
  </si>
  <si>
    <t xml:space="preserve">T1</t>
  </si>
  <si>
    <t xml:space="preserve">t2</t>
  </si>
  <si>
    <t xml:space="preserve">t3</t>
  </si>
  <si>
    <t xml:space="preserve">t4</t>
  </si>
  <si>
    <t xml:space="preserve">k1</t>
  </si>
  <si>
    <t xml:space="preserve">k2</t>
  </si>
  <si>
    <t xml:space="preserve">k3</t>
  </si>
  <si>
    <t xml:space="preserve">k4</t>
  </si>
  <si>
    <t xml:space="preserve">Z1</t>
  </si>
  <si>
    <t xml:space="preserve">Popr</t>
  </si>
  <si>
    <t xml:space="preserve">Ukupno</t>
  </si>
  <si>
    <t xml:space="preserve">Ocj</t>
  </si>
  <si>
    <t xml:space="preserve">Ind</t>
  </si>
  <si>
    <t xml:space="preserve">U toku</t>
  </si>
  <si>
    <t xml:space="preserve">Zavrs</t>
  </si>
  <si>
    <t xml:space="preserve">Ocjena</t>
  </si>
  <si>
    <t xml:space="preserve">Redni broj</t>
  </si>
  <si>
    <t xml:space="preserve">God. Upisa</t>
  </si>
  <si>
    <t xml:space="preserve">Prezime</t>
  </si>
  <si>
    <t xml:space="preserve">Z1 (max=8)</t>
  </si>
  <si>
    <t xml:space="preserve">Z2 (max=8)</t>
  </si>
  <si>
    <t xml:space="preserve">Z3 (max=9)</t>
  </si>
  <si>
    <t xml:space="preserve">Z4 (max=10)</t>
  </si>
  <si>
    <t xml:space="preserve">Ukupno (max=35)</t>
  </si>
  <si>
    <t xml:space="preserve">Napomena</t>
  </si>
  <si>
    <t xml:space="preserve">Z2</t>
  </si>
  <si>
    <t xml:space="preserve">Z3</t>
  </si>
  <si>
    <t xml:space="preserve">Z4</t>
  </si>
  <si>
    <t xml:space="preserve">Z5</t>
  </si>
  <si>
    <t xml:space="preserve">Z6</t>
  </si>
  <si>
    <t xml:space="preserve">Z7</t>
  </si>
  <si>
    <t xml:space="preserve">Z8</t>
  </si>
  <si>
    <t xml:space="preserve">Z9</t>
  </si>
  <si>
    <t xml:space="preserve">Z1 (max=20)</t>
  </si>
  <si>
    <t xml:space="preserve">Z2 (max=10)</t>
  </si>
  <si>
    <t xml:space="preserve">Z3 (max=10)</t>
  </si>
  <si>
    <t xml:space="preserve">Ukupno (max=40)</t>
  </si>
  <si>
    <t xml:space="preserve">Sem 1</t>
  </si>
  <si>
    <t xml:space="preserve">Sem 2</t>
  </si>
  <si>
    <t xml:space="preserve">T2</t>
  </si>
  <si>
    <t xml:space="preserve">T3</t>
  </si>
  <si>
    <t xml:space="preserve">1</t>
  </si>
  <si>
    <t xml:space="preserve">2019</t>
  </si>
  <si>
    <t xml:space="preserve">Dimitrije</t>
  </si>
  <si>
    <t xml:space="preserve">Gerenčić</t>
  </si>
  <si>
    <t xml:space="preserve">2</t>
  </si>
  <si>
    <t xml:space="preserve">Miloš</t>
  </si>
  <si>
    <t xml:space="preserve">Radoman</t>
  </si>
  <si>
    <t xml:space="preserve">3</t>
  </si>
  <si>
    <t xml:space="preserve">Marina</t>
  </si>
  <si>
    <t xml:space="preserve">Radulović</t>
  </si>
  <si>
    <t xml:space="preserve">4</t>
  </si>
  <si>
    <t xml:space="preserve">Nikola</t>
  </si>
  <si>
    <t xml:space="preserve">Zečević</t>
  </si>
  <si>
    <t xml:space="preserve">5</t>
  </si>
  <si>
    <t xml:space="preserve">Uroš</t>
  </si>
  <si>
    <t xml:space="preserve">Savić</t>
  </si>
  <si>
    <t xml:space="preserve">6</t>
  </si>
  <si>
    <t xml:space="preserve">Barbara</t>
  </si>
  <si>
    <t xml:space="preserve">Brzić</t>
  </si>
  <si>
    <t xml:space="preserve">7</t>
  </si>
  <si>
    <t xml:space="preserve">Vuksan</t>
  </si>
  <si>
    <t xml:space="preserve">Dragaš</t>
  </si>
  <si>
    <t xml:space="preserve">8</t>
  </si>
  <si>
    <t xml:space="preserve">Ksenija</t>
  </si>
  <si>
    <t xml:space="preserve">Peruničić</t>
  </si>
  <si>
    <t xml:space="preserve">10</t>
  </si>
  <si>
    <t xml:space="preserve">Vasilije</t>
  </si>
  <si>
    <t xml:space="preserve">Rakočević</t>
  </si>
  <si>
    <t xml:space="preserve">11</t>
  </si>
  <si>
    <t xml:space="preserve">Lešić</t>
  </si>
  <si>
    <t xml:space="preserve">12</t>
  </si>
  <si>
    <t xml:space="preserve">Aleksa</t>
  </si>
  <si>
    <t xml:space="preserve">Rabrenović</t>
  </si>
  <si>
    <t xml:space="preserve">13</t>
  </si>
  <si>
    <t xml:space="preserve">Jovana</t>
  </si>
  <si>
    <t xml:space="preserve">Vukićević</t>
  </si>
  <si>
    <t xml:space="preserve">14</t>
  </si>
  <si>
    <t xml:space="preserve">Marija</t>
  </si>
  <si>
    <t xml:space="preserve">Stijović</t>
  </si>
  <si>
    <t xml:space="preserve">15</t>
  </si>
  <si>
    <t xml:space="preserve">Anđela</t>
  </si>
  <si>
    <t xml:space="preserve">Mašković</t>
  </si>
  <si>
    <t xml:space="preserve">16</t>
  </si>
  <si>
    <t xml:space="preserve">Petar</t>
  </si>
  <si>
    <t xml:space="preserve">Jovanović</t>
  </si>
  <si>
    <t xml:space="preserve">17</t>
  </si>
  <si>
    <t xml:space="preserve">Danilo</t>
  </si>
  <si>
    <t xml:space="preserve">Vukčević</t>
  </si>
  <si>
    <t xml:space="preserve">18</t>
  </si>
  <si>
    <t xml:space="preserve">Aleksandar</t>
  </si>
  <si>
    <t xml:space="preserve">Jašović</t>
  </si>
  <si>
    <t xml:space="preserve">19</t>
  </si>
  <si>
    <t xml:space="preserve">Gordana</t>
  </si>
  <si>
    <t xml:space="preserve">Vujović</t>
  </si>
  <si>
    <t xml:space="preserve">20</t>
  </si>
  <si>
    <t xml:space="preserve">Stanojević</t>
  </si>
  <si>
    <t xml:space="preserve">21</t>
  </si>
  <si>
    <t xml:space="preserve">Luka</t>
  </si>
  <si>
    <t xml:space="preserve">Vuković</t>
  </si>
  <si>
    <t xml:space="preserve">22</t>
  </si>
  <si>
    <t xml:space="preserve">Savo</t>
  </si>
  <si>
    <t xml:space="preserve">Drobnjak</t>
  </si>
  <si>
    <t xml:space="preserve">23</t>
  </si>
  <si>
    <t xml:space="preserve">Mirela</t>
  </si>
  <si>
    <t xml:space="preserve">Fatić</t>
  </si>
  <si>
    <t xml:space="preserve">24</t>
  </si>
  <si>
    <t xml:space="preserve">Božović</t>
  </si>
  <si>
    <t xml:space="preserve">25</t>
  </si>
  <si>
    <t xml:space="preserve">Nataša</t>
  </si>
  <si>
    <t xml:space="preserve">Mijatović</t>
  </si>
  <si>
    <t xml:space="preserve">26</t>
  </si>
  <si>
    <t xml:space="preserve">Andrija</t>
  </si>
  <si>
    <t xml:space="preserve">Pavićević</t>
  </si>
  <si>
    <t xml:space="preserve">27</t>
  </si>
  <si>
    <t xml:space="preserve">Matija</t>
  </si>
  <si>
    <t xml:space="preserve">Milović</t>
  </si>
  <si>
    <t xml:space="preserve">28</t>
  </si>
  <si>
    <t xml:space="preserve">Boris</t>
  </si>
  <si>
    <t xml:space="preserve">Stevanović</t>
  </si>
  <si>
    <t xml:space="preserve">29</t>
  </si>
  <si>
    <t xml:space="preserve">Petrović</t>
  </si>
  <si>
    <t xml:space="preserve">30</t>
  </si>
  <si>
    <t xml:space="preserve">Mirković</t>
  </si>
  <si>
    <t xml:space="preserve">31</t>
  </si>
  <si>
    <t xml:space="preserve">Marijana</t>
  </si>
  <si>
    <t xml:space="preserve">Kraljević</t>
  </si>
  <si>
    <t xml:space="preserve">32</t>
  </si>
  <si>
    <t xml:space="preserve">Dedović</t>
  </si>
  <si>
    <t xml:space="preserve">33</t>
  </si>
  <si>
    <t xml:space="preserve">Muhamed</t>
  </si>
  <si>
    <t xml:space="preserve">Demić</t>
  </si>
  <si>
    <t xml:space="preserve">34</t>
  </si>
  <si>
    <t xml:space="preserve">Mihailo</t>
  </si>
  <si>
    <t xml:space="preserve">Kalinić</t>
  </si>
  <si>
    <t xml:space="preserve">35</t>
  </si>
  <si>
    <t xml:space="preserve">Vedad</t>
  </si>
  <si>
    <t xml:space="preserve">Selmanović</t>
  </si>
  <si>
    <t xml:space="preserve">37</t>
  </si>
  <si>
    <t xml:space="preserve">Milica</t>
  </si>
  <si>
    <t xml:space="preserve">38</t>
  </si>
  <si>
    <t xml:space="preserve">Filip</t>
  </si>
  <si>
    <t xml:space="preserve">Filipović</t>
  </si>
  <si>
    <t xml:space="preserve">39</t>
  </si>
  <si>
    <t xml:space="preserve">Zoran</t>
  </si>
  <si>
    <t xml:space="preserve">Mijanović</t>
  </si>
  <si>
    <t xml:space="preserve">41</t>
  </si>
  <si>
    <t xml:space="preserve">Vido</t>
  </si>
  <si>
    <t xml:space="preserve">Mandić</t>
  </si>
  <si>
    <t xml:space="preserve">42</t>
  </si>
  <si>
    <t xml:space="preserve">Vladimir</t>
  </si>
  <si>
    <t xml:space="preserve">43</t>
  </si>
  <si>
    <t xml:space="preserve">Bojanović</t>
  </si>
  <si>
    <t xml:space="preserve">44</t>
  </si>
  <si>
    <t xml:space="preserve">Una</t>
  </si>
  <si>
    <t xml:space="preserve">Obradović</t>
  </si>
  <si>
    <t xml:space="preserve">45</t>
  </si>
  <si>
    <t xml:space="preserve">Vuk</t>
  </si>
  <si>
    <t xml:space="preserve">Knežević</t>
  </si>
  <si>
    <t xml:space="preserve">46</t>
  </si>
  <si>
    <t xml:space="preserve">Mia</t>
  </si>
  <si>
    <t xml:space="preserve">Mijailović</t>
  </si>
  <si>
    <t xml:space="preserve">47</t>
  </si>
  <si>
    <t xml:space="preserve">Sekulović</t>
  </si>
  <si>
    <t xml:space="preserve">48</t>
  </si>
  <si>
    <t xml:space="preserve">Teodora</t>
  </si>
  <si>
    <t xml:space="preserve">Benić</t>
  </si>
  <si>
    <t xml:space="preserve">49</t>
  </si>
  <si>
    <t xml:space="preserve">Predrag</t>
  </si>
  <si>
    <t xml:space="preserve">Brajović</t>
  </si>
  <si>
    <t xml:space="preserve">50</t>
  </si>
  <si>
    <t xml:space="preserve">Ognjen</t>
  </si>
  <si>
    <t xml:space="preserve">Gačević</t>
  </si>
  <si>
    <t xml:space="preserve">51</t>
  </si>
  <si>
    <t xml:space="preserve">Faris</t>
  </si>
  <si>
    <t xml:space="preserve">Kršić</t>
  </si>
  <si>
    <t xml:space="preserve">2018</t>
  </si>
  <si>
    <t xml:space="preserve">Mijajlo</t>
  </si>
  <si>
    <t xml:space="preserve">Golubović</t>
  </si>
  <si>
    <t xml:space="preserve">Vučinić</t>
  </si>
  <si>
    <t xml:space="preserve">Đuro</t>
  </si>
  <si>
    <t xml:space="preserve">Masoničić</t>
  </si>
  <si>
    <t xml:space="preserve">Rade</t>
  </si>
  <si>
    <t xml:space="preserve">Veljić</t>
  </si>
  <si>
    <t xml:space="preserve">Vučković</t>
  </si>
  <si>
    <t xml:space="preserve">Vojislav</t>
  </si>
  <si>
    <t xml:space="preserve">Đilas</t>
  </si>
  <si>
    <t xml:space="preserve">Milovan</t>
  </si>
  <si>
    <t xml:space="preserve">Kadić</t>
  </si>
  <si>
    <t xml:space="preserve">Domazetović</t>
  </si>
  <si>
    <t xml:space="preserve">Sonja</t>
  </si>
  <si>
    <t xml:space="preserve">Vasilisa</t>
  </si>
  <si>
    <t xml:space="preserve">Pejović</t>
  </si>
  <si>
    <t xml:space="preserve">Natalija</t>
  </si>
  <si>
    <t xml:space="preserve">Radnjić</t>
  </si>
  <si>
    <t xml:space="preserve">Ana</t>
  </si>
  <si>
    <t xml:space="preserve">Bulajić</t>
  </si>
  <si>
    <t xml:space="preserve">Andrijana</t>
  </si>
  <si>
    <t xml:space="preserve">Blečić</t>
  </si>
  <si>
    <t xml:space="preserve">40</t>
  </si>
  <si>
    <t xml:space="preserve">Raden</t>
  </si>
  <si>
    <t xml:space="preserve">Rovčanin</t>
  </si>
  <si>
    <t xml:space="preserve">Dunja</t>
  </si>
  <si>
    <t xml:space="preserve">Cmiljanić</t>
  </si>
  <si>
    <t xml:space="preserve">Žunjić</t>
  </si>
  <si>
    <t xml:space="preserve">Enida</t>
  </si>
  <si>
    <t xml:space="preserve">Krnić</t>
  </si>
  <si>
    <t xml:space="preserve">2017</t>
  </si>
  <si>
    <t xml:space="preserve">Slobodan</t>
  </si>
  <si>
    <t xml:space="preserve">36</t>
  </si>
  <si>
    <t xml:space="preserve">Almin</t>
  </si>
  <si>
    <t xml:space="preserve">Kalač</t>
  </si>
  <si>
    <t xml:space="preserve">Rašović</t>
  </si>
  <si>
    <t xml:space="preserve">Bernard</t>
  </si>
  <si>
    <t xml:space="preserve">Berišaj</t>
  </si>
  <si>
    <t xml:space="preserve">Branko</t>
  </si>
  <si>
    <t xml:space="preserve">2016</t>
  </si>
  <si>
    <t xml:space="preserve">Mladen</t>
  </si>
  <si>
    <t xml:space="preserve">Maslak</t>
  </si>
  <si>
    <t xml:space="preserve">Viktor</t>
  </si>
  <si>
    <t xml:space="preserve">Ivanović</t>
  </si>
  <si>
    <t xml:space="preserve">Tamara</t>
  </si>
  <si>
    <t xml:space="preserve">Miletić</t>
  </si>
  <si>
    <t xml:space="preserve">55</t>
  </si>
  <si>
    <t xml:space="preserve">Bošković</t>
  </si>
  <si>
    <t xml:space="preserve">2015</t>
  </si>
  <si>
    <t xml:space="preserve">Nela</t>
  </si>
  <si>
    <t xml:space="preserve">Šabović</t>
  </si>
  <si>
    <t xml:space="preserve">Vladana</t>
  </si>
  <si>
    <t xml:space="preserve">Nikaljević</t>
  </si>
  <si>
    <t xml:space="preserve">2014</t>
  </si>
  <si>
    <t xml:space="preserve">Tatjana</t>
  </si>
  <si>
    <t xml:space="preserve">2013</t>
  </si>
  <si>
    <t xml:space="preserve">Milena</t>
  </si>
  <si>
    <t xml:space="preserve">Dragić</t>
  </si>
</sst>
</file>

<file path=xl/styles.xml><?xml version="1.0" encoding="utf-8"?>
<styleSheet xmlns="http://schemas.openxmlformats.org/spreadsheetml/2006/main">
  <numFmts count="1">
    <numFmt numFmtId="164" formatCode="General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38"/>
      </patternFill>
    </fill>
    <fill>
      <patternFill patternType="solid">
        <fgColor rgb="FF5983B0"/>
        <bgColor rgb="FF808080"/>
      </patternFill>
    </fill>
    <fill>
      <patternFill patternType="solid">
        <fgColor rgb="FFFFFF38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7" xfId="20"/>
    <cellStyle name="Accent 16" xfId="21"/>
    <cellStyle name="Accent 2 18" xfId="22"/>
    <cellStyle name="Accent 3 19" xfId="23"/>
    <cellStyle name="Bad 13" xfId="24"/>
    <cellStyle name="Error 15" xfId="25"/>
    <cellStyle name="Footnote 8" xfId="26"/>
    <cellStyle name="Good 11" xfId="27"/>
    <cellStyle name="Heading 1 4" xfId="28"/>
    <cellStyle name="Heading 2 5" xfId="29"/>
    <cellStyle name="Heading 3" xfId="30"/>
    <cellStyle name="Hyperlink 9" xfId="31"/>
    <cellStyle name="Neutral 12" xfId="32"/>
    <cellStyle name="Note 7" xfId="33"/>
    <cellStyle name="Status 10" xfId="34"/>
    <cellStyle name="Text 6" xfId="35"/>
    <cellStyle name="Warning 1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J82"/>
  <sheetViews>
    <sheetView showFormulas="false" showGridLines="true" showRowColHeaders="true" showZeros="true" rightToLeft="false" tabSelected="true" showOutlineSymbols="true" defaultGridColor="true" view="normal" topLeftCell="N39" colorId="64" zoomScale="100" zoomScaleNormal="100" zoomScalePageLayoutView="100" workbookViewId="0">
      <selection pane="topLeft" activeCell="BD82" activeCellId="0" sqref="BD82"/>
    </sheetView>
  </sheetViews>
  <sheetFormatPr defaultColWidth="11.66015625" defaultRowHeight="12.8" zeroHeight="false" outlineLevelRow="0" outlineLevelCol="0"/>
  <cols>
    <col collapsed="false" customWidth="true" hidden="false" outlineLevel="0" max="1" min="1" style="0" width="9.63"/>
    <col collapsed="false" customWidth="true" hidden="false" outlineLevel="0" max="2" min="2" style="0" width="6.98"/>
    <col collapsed="false" customWidth="true" hidden="false" outlineLevel="0" max="4" min="3" style="0" width="10.6"/>
    <col collapsed="false" customWidth="true" hidden="false" outlineLevel="0" max="5" min="5" style="0" width="12.13"/>
    <col collapsed="false" customWidth="true" hidden="false" outlineLevel="0" max="6" min="6" style="1" width="10.88"/>
    <col collapsed="false" customWidth="true" hidden="false" outlineLevel="0" max="8" min="7" style="0" width="10.88"/>
    <col collapsed="false" customWidth="true" hidden="false" outlineLevel="0" max="9" min="9" style="0" width="11.85"/>
    <col collapsed="false" customWidth="true" hidden="false" outlineLevel="0" max="10" min="10" style="0" width="15.88"/>
    <col collapsed="false" customWidth="true" hidden="false" outlineLevel="0" max="20" min="12" style="0" width="3.64"/>
    <col collapsed="false" customWidth="true" hidden="false" outlineLevel="0" max="21" min="21" style="2" width="15.88"/>
    <col collapsed="false" customWidth="true" hidden="false" outlineLevel="0" max="25" min="25" style="0" width="15.88"/>
    <col collapsed="false" customWidth="true" hidden="false" outlineLevel="0" max="33" min="26" style="0" width="3.64"/>
    <col collapsed="false" customWidth="true" hidden="false" outlineLevel="0" max="34" min="34" style="0" width="15.88"/>
    <col collapsed="false" customWidth="true" hidden="false" outlineLevel="0" max="36" min="35" style="2" width="6.85"/>
    <col collapsed="false" customWidth="true" hidden="false" outlineLevel="0" max="37" min="37" style="2" width="3.64"/>
    <col collapsed="false" customWidth="true" hidden="false" outlineLevel="0" max="39" min="38" style="2" width="4.07"/>
    <col collapsed="false" customWidth="true" hidden="false" outlineLevel="0" max="40" min="40" style="2" width="8.52"/>
    <col collapsed="false" customWidth="true" hidden="false" outlineLevel="0" max="41" min="41" style="3" width="17.4"/>
    <col collapsed="false" customWidth="true" hidden="false" outlineLevel="0" max="42" min="42" style="3" width="5.16"/>
    <col collapsed="false" customWidth="true" hidden="false" outlineLevel="0" max="43" min="43" style="3" width="5.32"/>
    <col collapsed="false" customWidth="true" hidden="false" outlineLevel="0" max="44" min="44" style="3" width="3.64"/>
    <col collapsed="false" customWidth="true" hidden="false" outlineLevel="0" max="47" min="45" style="3" width="3.11"/>
    <col collapsed="false" customWidth="true" hidden="false" outlineLevel="0" max="51" min="48" style="3" width="3.51"/>
    <col collapsed="false" customWidth="true" hidden="false" outlineLevel="0" max="52" min="52" style="3" width="4.97"/>
    <col collapsed="false" customWidth="true" hidden="false" outlineLevel="0" max="53" min="53" style="3" width="4.44"/>
    <col collapsed="false" customWidth="true" hidden="false" outlineLevel="0" max="54" min="54" style="3" width="3.64"/>
    <col collapsed="false" customWidth="true" hidden="false" outlineLevel="0" max="55" min="55" style="3" width="5.32"/>
    <col collapsed="false" customWidth="true" hidden="false" outlineLevel="0" max="56" min="56" style="2" width="7.68"/>
    <col collapsed="false" customWidth="true" hidden="false" outlineLevel="0" max="57" min="57" style="0" width="4.36"/>
    <col collapsed="false" customWidth="true" hidden="false" outlineLevel="0" max="58" min="58" style="0" width="7.54"/>
    <col collapsed="false" customWidth="true" hidden="false" outlineLevel="0" max="59" min="59" style="0" width="15.88"/>
    <col collapsed="false" customWidth="true" hidden="false" outlineLevel="0" max="60" min="60" style="2" width="6.85"/>
    <col collapsed="false" customWidth="true" hidden="false" outlineLevel="0" max="61" min="61" style="2" width="6.16"/>
    <col collapsed="false" customWidth="true" hidden="false" outlineLevel="0" max="62" min="62" style="2" width="7.26"/>
  </cols>
  <sheetData>
    <row r="1" customFormat="false" ht="12.8" hidden="false" customHeight="false" outlineLevel="0" collapsed="false">
      <c r="F1" s="4" t="s">
        <v>0</v>
      </c>
      <c r="G1" s="4"/>
      <c r="H1" s="4"/>
      <c r="I1" s="4"/>
      <c r="J1" s="4"/>
      <c r="K1" s="5"/>
      <c r="L1" s="4" t="s">
        <v>1</v>
      </c>
      <c r="M1" s="4"/>
      <c r="N1" s="4"/>
      <c r="O1" s="4"/>
      <c r="P1" s="4"/>
      <c r="Q1" s="4"/>
      <c r="R1" s="4"/>
      <c r="S1" s="4"/>
      <c r="T1" s="4"/>
      <c r="U1" s="4"/>
      <c r="V1" s="4" t="s">
        <v>2</v>
      </c>
      <c r="W1" s="4"/>
      <c r="X1" s="4"/>
      <c r="Y1" s="4"/>
      <c r="Z1" s="4" t="s">
        <v>3</v>
      </c>
      <c r="AA1" s="4"/>
      <c r="AB1" s="4"/>
      <c r="AC1" s="4"/>
      <c r="AD1" s="4"/>
      <c r="AE1" s="4"/>
      <c r="AF1" s="4"/>
      <c r="AG1" s="4"/>
      <c r="AH1" s="4"/>
      <c r="AN1" s="2" t="s">
        <v>4</v>
      </c>
      <c r="AO1" s="3" t="s">
        <v>5</v>
      </c>
      <c r="AP1" s="2" t="s">
        <v>6</v>
      </c>
      <c r="AQ1" s="2" t="s">
        <v>7</v>
      </c>
      <c r="AR1" s="2" t="s">
        <v>8</v>
      </c>
      <c r="AS1" s="2" t="s">
        <v>9</v>
      </c>
      <c r="AT1" s="2" t="s">
        <v>10</v>
      </c>
      <c r="AU1" s="2" t="s">
        <v>11</v>
      </c>
      <c r="AV1" s="2" t="s">
        <v>12</v>
      </c>
      <c r="AW1" s="2" t="s">
        <v>13</v>
      </c>
      <c r="AX1" s="2" t="s">
        <v>14</v>
      </c>
      <c r="AY1" s="2" t="s">
        <v>15</v>
      </c>
      <c r="AZ1" s="2"/>
      <c r="BA1" s="2"/>
      <c r="BB1" s="2" t="s">
        <v>16</v>
      </c>
      <c r="BC1" s="2" t="s">
        <v>17</v>
      </c>
      <c r="BD1" s="2" t="s">
        <v>18</v>
      </c>
      <c r="BE1" s="0" t="s">
        <v>19</v>
      </c>
      <c r="BF1" s="2" t="s">
        <v>20</v>
      </c>
      <c r="BG1" s="2" t="s">
        <v>5</v>
      </c>
      <c r="BH1" s="2" t="s">
        <v>21</v>
      </c>
      <c r="BI1" s="2" t="s">
        <v>22</v>
      </c>
      <c r="BJ1" s="2" t="s">
        <v>23</v>
      </c>
    </row>
    <row r="2" customFormat="false" ht="12.8" hidden="false" customHeight="false" outlineLevel="0" collapsed="false">
      <c r="A2" s="0" t="s">
        <v>24</v>
      </c>
      <c r="B2" s="0" t="s">
        <v>4</v>
      </c>
      <c r="C2" s="0" t="s">
        <v>25</v>
      </c>
      <c r="D2" s="0" t="s">
        <v>5</v>
      </c>
      <c r="E2" s="0" t="s">
        <v>26</v>
      </c>
      <c r="F2" s="1" t="s">
        <v>27</v>
      </c>
      <c r="G2" s="0" t="s">
        <v>28</v>
      </c>
      <c r="H2" s="0" t="s">
        <v>29</v>
      </c>
      <c r="I2" s="0" t="s">
        <v>30</v>
      </c>
      <c r="J2" s="0" t="s">
        <v>31</v>
      </c>
      <c r="K2" s="0" t="s">
        <v>32</v>
      </c>
      <c r="L2" s="1" t="s">
        <v>16</v>
      </c>
      <c r="M2" s="0" t="s">
        <v>33</v>
      </c>
      <c r="N2" s="1" t="s">
        <v>34</v>
      </c>
      <c r="O2" s="0" t="s">
        <v>35</v>
      </c>
      <c r="P2" s="1" t="s">
        <v>36</v>
      </c>
      <c r="Q2" s="0" t="s">
        <v>37</v>
      </c>
      <c r="R2" s="1" t="s">
        <v>38</v>
      </c>
      <c r="S2" s="0" t="s">
        <v>39</v>
      </c>
      <c r="T2" s="1" t="s">
        <v>40</v>
      </c>
      <c r="U2" s="2" t="s">
        <v>31</v>
      </c>
      <c r="V2" s="1" t="s">
        <v>41</v>
      </c>
      <c r="W2" s="0" t="s">
        <v>42</v>
      </c>
      <c r="X2" s="0" t="s">
        <v>43</v>
      </c>
      <c r="Y2" s="2" t="s">
        <v>44</v>
      </c>
      <c r="Z2" s="1" t="s">
        <v>16</v>
      </c>
      <c r="AA2" s="0" t="s">
        <v>33</v>
      </c>
      <c r="AB2" s="1" t="s">
        <v>34</v>
      </c>
      <c r="AC2" s="0" t="s">
        <v>35</v>
      </c>
      <c r="AD2" s="1" t="s">
        <v>36</v>
      </c>
      <c r="AE2" s="0" t="s">
        <v>37</v>
      </c>
      <c r="AF2" s="1" t="s">
        <v>38</v>
      </c>
      <c r="AG2" s="0" t="s">
        <v>39</v>
      </c>
      <c r="AH2" s="2" t="s">
        <v>44</v>
      </c>
      <c r="AI2" s="2" t="s">
        <v>45</v>
      </c>
      <c r="AJ2" s="2" t="s">
        <v>46</v>
      </c>
      <c r="AK2" s="2" t="s">
        <v>8</v>
      </c>
      <c r="AL2" s="2" t="s">
        <v>47</v>
      </c>
      <c r="AM2" s="2" t="s">
        <v>48</v>
      </c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0"/>
    </row>
    <row r="3" customFormat="false" ht="12.8" hidden="false" customHeight="false" outlineLevel="0" collapsed="false">
      <c r="A3" s="3" t="n">
        <v>1</v>
      </c>
      <c r="B3" s="0" t="s">
        <v>49</v>
      </c>
      <c r="C3" s="0" t="s">
        <v>50</v>
      </c>
      <c r="D3" s="0" t="s">
        <v>51</v>
      </c>
      <c r="E3" s="0" t="s">
        <v>52</v>
      </c>
      <c r="F3" s="6" t="n">
        <v>0</v>
      </c>
      <c r="G3" s="7" t="n">
        <v>0</v>
      </c>
      <c r="H3" s="7" t="n">
        <v>0</v>
      </c>
      <c r="I3" s="7" t="n">
        <v>0</v>
      </c>
      <c r="J3" s="7" t="n">
        <f aca="false">SUM(F3:I3)</f>
        <v>0</v>
      </c>
      <c r="L3" s="8" t="n">
        <v>2</v>
      </c>
      <c r="M3" s="8" t="n">
        <v>2</v>
      </c>
      <c r="N3" s="8" t="n">
        <v>0</v>
      </c>
      <c r="O3" s="8" t="n">
        <v>1</v>
      </c>
      <c r="P3" s="8"/>
      <c r="Q3" s="8"/>
      <c r="R3" s="8" t="n">
        <v>1</v>
      </c>
      <c r="S3" s="8"/>
      <c r="T3" s="8" t="n">
        <v>0</v>
      </c>
      <c r="U3" s="8" t="n">
        <f aca="false">SUM(L3:T3)</f>
        <v>6</v>
      </c>
      <c r="V3" s="7" t="n">
        <v>0</v>
      </c>
      <c r="W3" s="7" t="n">
        <v>0</v>
      </c>
      <c r="X3" s="7" t="n">
        <v>0</v>
      </c>
      <c r="Y3" s="7" t="n">
        <f aca="false">SUM(V3:X3)</f>
        <v>0</v>
      </c>
      <c r="Z3" s="8" t="n">
        <v>2</v>
      </c>
      <c r="AA3" s="8" t="n">
        <v>5</v>
      </c>
      <c r="AB3" s="8" t="n">
        <v>1</v>
      </c>
      <c r="AC3" s="8" t="n">
        <v>0</v>
      </c>
      <c r="AD3" s="8" t="n">
        <v>1</v>
      </c>
      <c r="AE3" s="8"/>
      <c r="AF3" s="8"/>
      <c r="AG3" s="8"/>
      <c r="AH3" s="8" t="n">
        <f aca="false">SUM(Z3:AG3)</f>
        <v>9</v>
      </c>
      <c r="AI3" s="2" t="n">
        <v>80</v>
      </c>
      <c r="AJ3" s="2" t="n">
        <v>95</v>
      </c>
      <c r="AK3" s="2" t="n">
        <v>1</v>
      </c>
      <c r="AL3" s="2" t="n">
        <v>2</v>
      </c>
      <c r="AM3" s="2" t="n">
        <v>0.5</v>
      </c>
      <c r="AN3" s="3" t="str">
        <f aca="false">_xlfn.CONCAT(B3," /", C3)</f>
        <v>1 /2019</v>
      </c>
      <c r="AO3" s="3" t="str">
        <f aca="false">_xlfn.CONCAT(D3," ", E3)</f>
        <v>Dimitrije Gerenčić</v>
      </c>
      <c r="AP3" s="2"/>
      <c r="AQ3" s="2" t="n">
        <f aca="false">0.05*(AI3+AJ3)</f>
        <v>8.75</v>
      </c>
      <c r="AR3" s="2" t="n">
        <f aca="false">AK3</f>
        <v>1</v>
      </c>
      <c r="AS3" s="2" t="n">
        <f aca="false">AL3</f>
        <v>2</v>
      </c>
      <c r="AT3" s="2" t="n">
        <f aca="false">AM3</f>
        <v>0.5</v>
      </c>
      <c r="AU3" s="2"/>
      <c r="AV3" s="2" t="n">
        <f aca="false">MAX(U3, J3)</f>
        <v>6</v>
      </c>
      <c r="AW3" s="2"/>
      <c r="AX3" s="2"/>
      <c r="AY3" s="2"/>
      <c r="AZ3" s="2"/>
      <c r="BA3" s="2"/>
      <c r="BB3" s="2" t="n">
        <f aca="false">Y3</f>
        <v>0</v>
      </c>
      <c r="BC3" s="2" t="n">
        <f aca="false">MAX(Y3,AH3)</f>
        <v>9</v>
      </c>
      <c r="BD3" s="2" t="n">
        <f aca="false">AK3+AL3+AM3+MAX(Y3,AH3)+MAX(U3,J3)+0.05*(AI3+AJ3)</f>
        <v>27.25</v>
      </c>
      <c r="BE3" s="2" t="str">
        <f aca="false">IF(BD3&gt;=90 ,"A",IF(BD3&gt;=80 ,"B",IF(BD3&gt;=70 ,"C",IF(BD3&gt;=60 ,"D",IF(BD3&gt;=50 ,"E","F")))))</f>
        <v>F</v>
      </c>
      <c r="BF3" s="0" t="str">
        <f aca="false">AN3</f>
        <v>1 /2019</v>
      </c>
      <c r="BG3" s="0" t="str">
        <f aca="false">AO3</f>
        <v>Dimitrije Gerenčić</v>
      </c>
      <c r="BH3" s="2" t="n">
        <f aca="false">AK3+AL3+AM3+MAX(U3,J3)+0.05*(AI3+AJ3)</f>
        <v>18.25</v>
      </c>
      <c r="BI3" s="2" t="n">
        <f aca="false">BC3</f>
        <v>9</v>
      </c>
      <c r="BJ3" s="2" t="str">
        <f aca="false">BE3</f>
        <v>F</v>
      </c>
    </row>
    <row r="4" customFormat="false" ht="12.8" hidden="false" customHeight="false" outlineLevel="0" collapsed="false">
      <c r="A4" s="3" t="n">
        <v>2</v>
      </c>
      <c r="B4" s="0" t="s">
        <v>53</v>
      </c>
      <c r="C4" s="0" t="s">
        <v>50</v>
      </c>
      <c r="D4" s="0" t="s">
        <v>54</v>
      </c>
      <c r="E4" s="0" t="s">
        <v>55</v>
      </c>
      <c r="F4" s="9" t="n">
        <v>4</v>
      </c>
      <c r="G4" s="2" t="n">
        <v>8</v>
      </c>
      <c r="H4" s="2" t="n">
        <v>0</v>
      </c>
      <c r="I4" s="2" t="n">
        <v>10</v>
      </c>
      <c r="J4" s="2" t="n">
        <f aca="false">SUM(F4:I4)</f>
        <v>22</v>
      </c>
      <c r="L4" s="2"/>
      <c r="M4" s="2"/>
      <c r="N4" s="2"/>
      <c r="O4" s="2"/>
      <c r="P4" s="2"/>
      <c r="Q4" s="2"/>
      <c r="R4" s="2"/>
      <c r="S4" s="2"/>
      <c r="T4" s="2"/>
      <c r="U4" s="2" t="n">
        <f aca="false">SUM(L4:T4)</f>
        <v>0</v>
      </c>
      <c r="V4" s="2" t="n">
        <v>14</v>
      </c>
      <c r="W4" s="2" t="n">
        <v>3</v>
      </c>
      <c r="X4" s="2" t="n">
        <v>0</v>
      </c>
      <c r="Y4" s="2" t="n">
        <f aca="false">SUM(V4:X4)</f>
        <v>17</v>
      </c>
      <c r="Z4" s="2" t="n">
        <v>19</v>
      </c>
      <c r="AA4" s="2" t="n">
        <v>8</v>
      </c>
      <c r="AB4" s="2"/>
      <c r="AC4" s="2"/>
      <c r="AD4" s="2"/>
      <c r="AE4" s="2"/>
      <c r="AF4" s="2"/>
      <c r="AG4" s="2"/>
      <c r="AH4" s="2" t="n">
        <f aca="false">SUM(Z4:AG4)</f>
        <v>27</v>
      </c>
      <c r="AK4" s="2" t="n">
        <v>5</v>
      </c>
      <c r="AL4" s="2" t="n">
        <v>3</v>
      </c>
      <c r="AM4" s="2" t="n">
        <v>3</v>
      </c>
      <c r="AN4" s="3" t="str">
        <f aca="false">_xlfn.CONCAT(B4," /", C4)</f>
        <v>2 /2019</v>
      </c>
      <c r="AO4" s="3" t="str">
        <f aca="false">_xlfn.CONCAT(D4," ", E4)</f>
        <v>Miloš Radoman</v>
      </c>
      <c r="AP4" s="2"/>
      <c r="AQ4" s="2" t="n">
        <f aca="false">0.05*(AI4+AJ4)</f>
        <v>0</v>
      </c>
      <c r="AR4" s="2" t="n">
        <f aca="false">AK4</f>
        <v>5</v>
      </c>
      <c r="AS4" s="2" t="n">
        <f aca="false">AL4</f>
        <v>3</v>
      </c>
      <c r="AT4" s="2" t="n">
        <f aca="false">AM4</f>
        <v>3</v>
      </c>
      <c r="AU4" s="2"/>
      <c r="AV4" s="2" t="n">
        <f aca="false">MAX(U4, J4)</f>
        <v>22</v>
      </c>
      <c r="AW4" s="2"/>
      <c r="AX4" s="2"/>
      <c r="AY4" s="2"/>
      <c r="AZ4" s="2"/>
      <c r="BA4" s="2"/>
      <c r="BB4" s="2" t="n">
        <f aca="false">Y4</f>
        <v>17</v>
      </c>
      <c r="BC4" s="2" t="n">
        <f aca="false">MAX(Y4,AH4)</f>
        <v>27</v>
      </c>
      <c r="BD4" s="2" t="n">
        <f aca="false">AK4+AL4+AM4+MAX(Y4,AH4)+MAX(U4,J4)+0.05*(AI4+AJ4)</f>
        <v>60</v>
      </c>
      <c r="BE4" s="2" t="str">
        <f aca="false">IF(BD4&gt;=90 ,"A",IF(BD4&gt;=80 ,"B",IF(BD4&gt;=70 ,"C",IF(BD4&gt;=60 ,"D",IF(BD4&gt;=50 ,"E","F")))))</f>
        <v>D</v>
      </c>
      <c r="BF4" s="0" t="str">
        <f aca="false">AN4</f>
        <v>2 /2019</v>
      </c>
      <c r="BG4" s="0" t="str">
        <f aca="false">AO4</f>
        <v>Miloš Radoman</v>
      </c>
      <c r="BH4" s="2" t="n">
        <f aca="false">AK4+AL4+AM4+MAX(U4,J4)+0.05*(AI4+AJ4)</f>
        <v>33</v>
      </c>
      <c r="BI4" s="2" t="n">
        <f aca="false">BC4</f>
        <v>27</v>
      </c>
      <c r="BJ4" s="2" t="str">
        <f aca="false">BE4</f>
        <v>D</v>
      </c>
    </row>
    <row r="5" customFormat="false" ht="12.8" hidden="false" customHeight="false" outlineLevel="0" collapsed="false">
      <c r="A5" s="3" t="n">
        <v>3</v>
      </c>
      <c r="B5" s="0" t="s">
        <v>56</v>
      </c>
      <c r="C5" s="0" t="s">
        <v>50</v>
      </c>
      <c r="D5" s="0" t="s">
        <v>57</v>
      </c>
      <c r="E5" s="0" t="s">
        <v>58</v>
      </c>
      <c r="F5" s="6" t="n">
        <v>0</v>
      </c>
      <c r="G5" s="7" t="n">
        <v>0</v>
      </c>
      <c r="H5" s="7" t="n">
        <v>9</v>
      </c>
      <c r="I5" s="7" t="n">
        <v>0</v>
      </c>
      <c r="J5" s="7" t="n">
        <f aca="false">SUM(F5:I5)</f>
        <v>9</v>
      </c>
      <c r="L5" s="8" t="n">
        <v>2</v>
      </c>
      <c r="M5" s="8" t="n">
        <v>2</v>
      </c>
      <c r="N5" s="8"/>
      <c r="O5" s="8" t="n">
        <v>4</v>
      </c>
      <c r="P5" s="8"/>
      <c r="Q5" s="8"/>
      <c r="R5" s="8"/>
      <c r="S5" s="8"/>
      <c r="T5" s="8"/>
      <c r="U5" s="8" t="n">
        <f aca="false">SUM(L5:T5)</f>
        <v>8</v>
      </c>
      <c r="V5" s="7" t="n">
        <v>10</v>
      </c>
      <c r="W5" s="7" t="n">
        <v>0</v>
      </c>
      <c r="X5" s="7" t="n">
        <v>0</v>
      </c>
      <c r="Y5" s="7" t="n">
        <f aca="false">SUM(V5:X5)</f>
        <v>10</v>
      </c>
      <c r="Z5" s="8" t="n">
        <v>2</v>
      </c>
      <c r="AA5" s="8" t="n">
        <v>9</v>
      </c>
      <c r="AB5" s="8" t="n">
        <v>1</v>
      </c>
      <c r="AC5" s="8"/>
      <c r="AD5" s="8"/>
      <c r="AE5" s="8"/>
      <c r="AF5" s="8"/>
      <c r="AG5" s="8"/>
      <c r="AH5" s="8" t="n">
        <f aca="false">SUM(Z5:AG5)</f>
        <v>12</v>
      </c>
      <c r="AI5" s="2" t="n">
        <v>100</v>
      </c>
      <c r="AJ5" s="2" t="n">
        <v>95</v>
      </c>
      <c r="AK5" s="2" t="n">
        <v>2</v>
      </c>
      <c r="AL5" s="2" t="n">
        <v>2</v>
      </c>
      <c r="AM5" s="2" t="n">
        <v>1</v>
      </c>
      <c r="AN5" s="3" t="str">
        <f aca="false">_xlfn.CONCAT(B5," /", C5)</f>
        <v>3 /2019</v>
      </c>
      <c r="AO5" s="3" t="str">
        <f aca="false">_xlfn.CONCAT(D5," ", E5)</f>
        <v>Marina Radulović</v>
      </c>
      <c r="AP5" s="2"/>
      <c r="AQ5" s="2" t="n">
        <f aca="false">0.05*(AI5+AJ5)</f>
        <v>9.75</v>
      </c>
      <c r="AR5" s="2" t="n">
        <f aca="false">AK5</f>
        <v>2</v>
      </c>
      <c r="AS5" s="2" t="n">
        <f aca="false">AL5</f>
        <v>2</v>
      </c>
      <c r="AT5" s="2" t="n">
        <f aca="false">AM5</f>
        <v>1</v>
      </c>
      <c r="AU5" s="2"/>
      <c r="AV5" s="2" t="n">
        <f aca="false">MAX(U5, J5)</f>
        <v>9</v>
      </c>
      <c r="AW5" s="2"/>
      <c r="AX5" s="2"/>
      <c r="AY5" s="2"/>
      <c r="AZ5" s="2"/>
      <c r="BA5" s="2"/>
      <c r="BB5" s="2" t="n">
        <f aca="false">Y5</f>
        <v>10</v>
      </c>
      <c r="BC5" s="2" t="n">
        <f aca="false">MAX(Y5,AH5)</f>
        <v>12</v>
      </c>
      <c r="BD5" s="2" t="n">
        <f aca="false">AK5+AL5+AM5+MAX(Y5,AH5)+MAX(U5,J5)+0.05*(AI5+AJ5)</f>
        <v>35.75</v>
      </c>
      <c r="BE5" s="2" t="str">
        <f aca="false">IF(BD5&gt;=90 ,"A",IF(BD5&gt;=80 ,"B",IF(BD5&gt;=70 ,"C",IF(BD5&gt;=60 ,"D",IF(BD5&gt;=50 ,"E","F")))))</f>
        <v>F</v>
      </c>
      <c r="BF5" s="0" t="str">
        <f aca="false">AN5</f>
        <v>3 /2019</v>
      </c>
      <c r="BG5" s="0" t="str">
        <f aca="false">AO5</f>
        <v>Marina Radulović</v>
      </c>
      <c r="BH5" s="2" t="n">
        <f aca="false">AK5+AL5+AM5+MAX(U5,J5)+0.05*(AI5+AJ5)</f>
        <v>23.75</v>
      </c>
      <c r="BI5" s="2" t="n">
        <f aca="false">BC5</f>
        <v>12</v>
      </c>
      <c r="BJ5" s="2" t="str">
        <f aca="false">BE5</f>
        <v>F</v>
      </c>
    </row>
    <row r="6" customFormat="false" ht="12.8" hidden="false" customHeight="false" outlineLevel="0" collapsed="false">
      <c r="A6" s="3" t="n">
        <v>4</v>
      </c>
      <c r="B6" s="0" t="s">
        <v>59</v>
      </c>
      <c r="C6" s="0" t="s">
        <v>50</v>
      </c>
      <c r="D6" s="0" t="s">
        <v>60</v>
      </c>
      <c r="E6" s="0" t="s">
        <v>61</v>
      </c>
      <c r="F6" s="9" t="n">
        <v>4</v>
      </c>
      <c r="G6" s="2" t="n">
        <v>1</v>
      </c>
      <c r="H6" s="2" t="n">
        <v>0</v>
      </c>
      <c r="I6" s="2" t="n">
        <v>0</v>
      </c>
      <c r="J6" s="2" t="n">
        <f aca="false">SUM(F6:I6)</f>
        <v>5</v>
      </c>
      <c r="L6" s="2" t="n">
        <v>0</v>
      </c>
      <c r="M6" s="2" t="n">
        <v>1</v>
      </c>
      <c r="N6" s="2" t="n">
        <v>0</v>
      </c>
      <c r="O6" s="2" t="n">
        <v>0</v>
      </c>
      <c r="P6" s="2"/>
      <c r="Q6" s="2"/>
      <c r="R6" s="2"/>
      <c r="S6" s="2"/>
      <c r="T6" s="2"/>
      <c r="U6" s="2" t="n">
        <f aca="false">SUM(L6:T6)</f>
        <v>1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 t="n">
        <f aca="false">SUM(Z6:AG6)</f>
        <v>0</v>
      </c>
      <c r="AK6" s="2" t="n">
        <v>4</v>
      </c>
      <c r="AM6" s="2" t="n">
        <v>0.5</v>
      </c>
      <c r="AN6" s="3" t="str">
        <f aca="false">_xlfn.CONCAT(B6," /", C6)</f>
        <v>4 /2019</v>
      </c>
      <c r="AO6" s="3" t="str">
        <f aca="false">_xlfn.CONCAT(D6," ", E6)</f>
        <v>Nikola Zečević</v>
      </c>
      <c r="AP6" s="2"/>
      <c r="AQ6" s="2" t="n">
        <f aca="false">0.05*(AI6+AJ6)</f>
        <v>0</v>
      </c>
      <c r="AR6" s="2" t="n">
        <f aca="false">AK6</f>
        <v>4</v>
      </c>
      <c r="AS6" s="2" t="n">
        <f aca="false">AL6</f>
        <v>0</v>
      </c>
      <c r="AT6" s="2" t="n">
        <f aca="false">AM6</f>
        <v>0.5</v>
      </c>
      <c r="AU6" s="2"/>
      <c r="AV6" s="2" t="n">
        <f aca="false">MAX(U6, J6)</f>
        <v>5</v>
      </c>
      <c r="AW6" s="2"/>
      <c r="AX6" s="2"/>
      <c r="AY6" s="2"/>
      <c r="AZ6" s="2"/>
      <c r="BA6" s="2"/>
      <c r="BB6" s="2" t="n">
        <f aca="false">Y6</f>
        <v>0</v>
      </c>
      <c r="BC6" s="2" t="n">
        <f aca="false">MAX(Y6,AH6)</f>
        <v>0</v>
      </c>
      <c r="BD6" s="2" t="n">
        <f aca="false">AK6+AL6+AM6+MAX(Y6,AH6)+MAX(U6,J6)+0.05*(AI6+AJ6)</f>
        <v>9.5</v>
      </c>
      <c r="BE6" s="2" t="str">
        <f aca="false">IF(BD6&gt;=90 ,"A",IF(BD6&gt;=80 ,"B",IF(BD6&gt;=70 ,"C",IF(BD6&gt;=60 ,"D",IF(BD6&gt;=50 ,"E","F")))))</f>
        <v>F</v>
      </c>
      <c r="BF6" s="0" t="str">
        <f aca="false">AN6</f>
        <v>4 /2019</v>
      </c>
      <c r="BG6" s="0" t="str">
        <f aca="false">AO6</f>
        <v>Nikola Zečević</v>
      </c>
      <c r="BH6" s="2" t="n">
        <f aca="false">AK6+AL6+AM6+MAX(U6,J6)+0.05*(AI6+AJ6)</f>
        <v>9.5</v>
      </c>
      <c r="BI6" s="2" t="n">
        <f aca="false">BC6</f>
        <v>0</v>
      </c>
      <c r="BJ6" s="2" t="str">
        <f aca="false">BE6</f>
        <v>F</v>
      </c>
    </row>
    <row r="7" customFormat="false" ht="12.8" hidden="false" customHeight="false" outlineLevel="0" collapsed="false">
      <c r="A7" s="3" t="n">
        <v>5</v>
      </c>
      <c r="B7" s="0" t="s">
        <v>62</v>
      </c>
      <c r="C7" s="0" t="s">
        <v>50</v>
      </c>
      <c r="D7" s="0" t="s">
        <v>63</v>
      </c>
      <c r="E7" s="0" t="s">
        <v>64</v>
      </c>
      <c r="F7" s="6" t="n">
        <v>8</v>
      </c>
      <c r="G7" s="7" t="n">
        <v>0</v>
      </c>
      <c r="H7" s="7" t="n">
        <v>8</v>
      </c>
      <c r="I7" s="7" t="n">
        <v>6</v>
      </c>
      <c r="J7" s="7" t="n">
        <f aca="false">SUM(F7:I7)</f>
        <v>22</v>
      </c>
      <c r="L7" s="2"/>
      <c r="M7" s="2"/>
      <c r="N7" s="2"/>
      <c r="O7" s="2"/>
      <c r="P7" s="2"/>
      <c r="Q7" s="2"/>
      <c r="R7" s="2"/>
      <c r="S7" s="2"/>
      <c r="T7" s="2"/>
      <c r="U7" s="2" t="n">
        <f aca="false">SUM(L7:T7)</f>
        <v>0</v>
      </c>
      <c r="V7" s="7" t="n">
        <v>9</v>
      </c>
      <c r="W7" s="7" t="n">
        <v>10</v>
      </c>
      <c r="X7" s="7" t="n">
        <v>0</v>
      </c>
      <c r="Y7" s="7" t="n">
        <f aca="false">SUM(V7:X7)</f>
        <v>19</v>
      </c>
      <c r="Z7" s="2"/>
      <c r="AA7" s="2"/>
      <c r="AB7" s="2"/>
      <c r="AC7" s="2"/>
      <c r="AD7" s="2"/>
      <c r="AE7" s="2"/>
      <c r="AF7" s="2"/>
      <c r="AG7" s="2"/>
      <c r="AH7" s="2" t="n">
        <f aca="false">SUM(Z7:AG7)</f>
        <v>0</v>
      </c>
      <c r="AI7" s="2" t="n">
        <v>70</v>
      </c>
      <c r="AJ7" s="2" t="n">
        <v>0</v>
      </c>
      <c r="AK7" s="2" t="n">
        <v>3</v>
      </c>
      <c r="AL7" s="2" t="n">
        <v>3</v>
      </c>
      <c r="AM7" s="2" t="n">
        <v>0.5</v>
      </c>
      <c r="AN7" s="3" t="str">
        <f aca="false">_xlfn.CONCAT(B7," /", C7)</f>
        <v>5 /2019</v>
      </c>
      <c r="AO7" s="3" t="str">
        <f aca="false">_xlfn.CONCAT(D7," ", E7)</f>
        <v>Uroš Savić</v>
      </c>
      <c r="AP7" s="2"/>
      <c r="AQ7" s="2" t="n">
        <f aca="false">0.05*(AI7+AJ7)</f>
        <v>3.5</v>
      </c>
      <c r="AR7" s="2" t="n">
        <f aca="false">AK7</f>
        <v>3</v>
      </c>
      <c r="AS7" s="2" t="n">
        <f aca="false">AL7</f>
        <v>3</v>
      </c>
      <c r="AT7" s="2" t="n">
        <f aca="false">AM7</f>
        <v>0.5</v>
      </c>
      <c r="AU7" s="2"/>
      <c r="AV7" s="2" t="n">
        <f aca="false">MAX(U7, J7)</f>
        <v>22</v>
      </c>
      <c r="AW7" s="2"/>
      <c r="AX7" s="2"/>
      <c r="AY7" s="2"/>
      <c r="AZ7" s="2"/>
      <c r="BA7" s="2"/>
      <c r="BB7" s="2" t="n">
        <f aca="false">Y7</f>
        <v>19</v>
      </c>
      <c r="BC7" s="2" t="n">
        <f aca="false">MAX(Y7,AH7)</f>
        <v>19</v>
      </c>
      <c r="BD7" s="2" t="n">
        <f aca="false">AK7+AL7+AM7+MAX(Y7,AH7)+MAX(U7,J7)+0.05*(AI7+AJ7)</f>
        <v>51</v>
      </c>
      <c r="BE7" s="2" t="str">
        <f aca="false">IF(BD7&gt;=90 ,"A",IF(BD7&gt;=80 ,"B",IF(BD7&gt;=70 ,"C",IF(BD7&gt;=60 ,"D",IF(BD7&gt;=50 ,"E","F")))))</f>
        <v>E</v>
      </c>
      <c r="BF7" s="0" t="str">
        <f aca="false">AN7</f>
        <v>5 /2019</v>
      </c>
      <c r="BG7" s="0" t="str">
        <f aca="false">AO7</f>
        <v>Uroš Savić</v>
      </c>
      <c r="BH7" s="2" t="n">
        <f aca="false">AK7+AL7+AM7+MAX(U7,J7)+0.05*(AI7+AJ7)</f>
        <v>32</v>
      </c>
      <c r="BI7" s="2" t="n">
        <f aca="false">BC7</f>
        <v>19</v>
      </c>
      <c r="BJ7" s="2" t="str">
        <f aca="false">BE7</f>
        <v>E</v>
      </c>
    </row>
    <row r="8" customFormat="false" ht="12.8" hidden="false" customHeight="false" outlineLevel="0" collapsed="false">
      <c r="A8" s="3" t="n">
        <v>6</v>
      </c>
      <c r="B8" s="0" t="s">
        <v>65</v>
      </c>
      <c r="C8" s="0" t="s">
        <v>50</v>
      </c>
      <c r="D8" s="0" t="s">
        <v>66</v>
      </c>
      <c r="E8" s="0" t="s">
        <v>67</v>
      </c>
      <c r="F8" s="9" t="n">
        <v>0</v>
      </c>
      <c r="G8" s="2" t="n">
        <v>6</v>
      </c>
      <c r="H8" s="2" t="n">
        <v>0</v>
      </c>
      <c r="I8" s="2" t="n">
        <v>0</v>
      </c>
      <c r="J8" s="2" t="n">
        <f aca="false">SUM(F8:I8)</f>
        <v>6</v>
      </c>
      <c r="L8" s="2" t="n">
        <v>1</v>
      </c>
      <c r="M8" s="2" t="n">
        <v>0</v>
      </c>
      <c r="N8" s="2" t="n">
        <v>0</v>
      </c>
      <c r="O8" s="2" t="n">
        <v>0</v>
      </c>
      <c r="P8" s="2"/>
      <c r="Q8" s="2"/>
      <c r="R8" s="2"/>
      <c r="S8" s="2"/>
      <c r="T8" s="2"/>
      <c r="U8" s="2" t="n">
        <f aca="false">SUM(L8:T8)</f>
        <v>1</v>
      </c>
      <c r="V8" s="2" t="n">
        <v>4</v>
      </c>
      <c r="W8" s="2" t="n">
        <v>5</v>
      </c>
      <c r="X8" s="2" t="n">
        <v>0</v>
      </c>
      <c r="Y8" s="2" t="n">
        <f aca="false">SUM(V8:X8)</f>
        <v>9</v>
      </c>
      <c r="Z8" s="2" t="n">
        <v>17</v>
      </c>
      <c r="AA8" s="2" t="n">
        <v>5</v>
      </c>
      <c r="AB8" s="2" t="n">
        <v>5</v>
      </c>
      <c r="AC8" s="2"/>
      <c r="AD8" s="2"/>
      <c r="AE8" s="2"/>
      <c r="AF8" s="2"/>
      <c r="AG8" s="2"/>
      <c r="AH8" s="2" t="n">
        <f aca="false">SUM(Z8:AG8)</f>
        <v>27</v>
      </c>
      <c r="AI8" s="2" t="n">
        <v>90</v>
      </c>
      <c r="AJ8" s="2" t="n">
        <v>100</v>
      </c>
      <c r="AK8" s="2" t="n">
        <v>2</v>
      </c>
      <c r="AL8" s="2" t="n">
        <v>4</v>
      </c>
      <c r="AM8" s="2" t="n">
        <v>2.5</v>
      </c>
      <c r="AN8" s="3" t="str">
        <f aca="false">_xlfn.CONCAT(B8," /", C8)</f>
        <v>6 /2019</v>
      </c>
      <c r="AO8" s="3" t="str">
        <f aca="false">_xlfn.CONCAT(D8," ", E8)</f>
        <v>Barbara Brzić</v>
      </c>
      <c r="AP8" s="2"/>
      <c r="AQ8" s="2" t="n">
        <f aca="false">0.05*(AI8+AJ8)</f>
        <v>9.5</v>
      </c>
      <c r="AR8" s="2" t="n">
        <f aca="false">AK8</f>
        <v>2</v>
      </c>
      <c r="AS8" s="2" t="n">
        <f aca="false">AL8</f>
        <v>4</v>
      </c>
      <c r="AT8" s="2" t="n">
        <f aca="false">AM8</f>
        <v>2.5</v>
      </c>
      <c r="AU8" s="2"/>
      <c r="AV8" s="2" t="n">
        <f aca="false">MAX(U8, J8)</f>
        <v>6</v>
      </c>
      <c r="AW8" s="2"/>
      <c r="AX8" s="2"/>
      <c r="AY8" s="2"/>
      <c r="AZ8" s="2"/>
      <c r="BA8" s="2"/>
      <c r="BB8" s="2" t="n">
        <f aca="false">Y8</f>
        <v>9</v>
      </c>
      <c r="BC8" s="2" t="n">
        <f aca="false">MAX(Y8,AH8)</f>
        <v>27</v>
      </c>
      <c r="BD8" s="2" t="n">
        <f aca="false">AK8+AL8+AM8+MAX(Y8,AH8)+MAX(U8,J8)+0.05*(AI8+AJ8)</f>
        <v>51</v>
      </c>
      <c r="BE8" s="2" t="str">
        <f aca="false">IF(BD8&gt;=90 ,"A",IF(BD8&gt;=80 ,"B",IF(BD8&gt;=70 ,"C",IF(BD8&gt;=60 ,"D",IF(BD8&gt;=50 ,"E","F")))))</f>
        <v>E</v>
      </c>
      <c r="BF8" s="0" t="str">
        <f aca="false">AN8</f>
        <v>6 /2019</v>
      </c>
      <c r="BG8" s="0" t="str">
        <f aca="false">AO8</f>
        <v>Barbara Brzić</v>
      </c>
      <c r="BH8" s="2" t="n">
        <f aca="false">AK8+AL8+AM8+MAX(U8,J8)+0.05*(AI8+AJ8)</f>
        <v>24</v>
      </c>
      <c r="BI8" s="2" t="n">
        <f aca="false">BC8</f>
        <v>27</v>
      </c>
      <c r="BJ8" s="2" t="str">
        <f aca="false">BE8</f>
        <v>E</v>
      </c>
    </row>
    <row r="9" customFormat="false" ht="12.8" hidden="false" customHeight="false" outlineLevel="0" collapsed="false">
      <c r="A9" s="3" t="n">
        <v>7</v>
      </c>
      <c r="B9" s="0" t="s">
        <v>68</v>
      </c>
      <c r="C9" s="0" t="s">
        <v>50</v>
      </c>
      <c r="D9" s="0" t="s">
        <v>69</v>
      </c>
      <c r="E9" s="0" t="s">
        <v>70</v>
      </c>
      <c r="F9" s="9" t="n">
        <v>0</v>
      </c>
      <c r="G9" s="2" t="n">
        <v>4</v>
      </c>
      <c r="H9" s="2" t="n">
        <v>0</v>
      </c>
      <c r="I9" s="2" t="n">
        <v>0</v>
      </c>
      <c r="J9" s="2" t="n">
        <f aca="false">SUM(F9:I9)</f>
        <v>4</v>
      </c>
      <c r="L9" s="2" t="n">
        <v>1</v>
      </c>
      <c r="M9" s="2" t="n">
        <v>0</v>
      </c>
      <c r="N9" s="2" t="n">
        <v>0</v>
      </c>
      <c r="O9" s="2" t="n">
        <v>6</v>
      </c>
      <c r="P9" s="2"/>
      <c r="Q9" s="2"/>
      <c r="R9" s="2"/>
      <c r="S9" s="2"/>
      <c r="T9" s="2"/>
      <c r="U9" s="2" t="n">
        <f aca="false">SUM(L9:T9)</f>
        <v>7</v>
      </c>
      <c r="V9" s="2" t="n">
        <v>10</v>
      </c>
      <c r="W9" s="2" t="n">
        <v>8</v>
      </c>
      <c r="X9" s="2" t="n">
        <v>8</v>
      </c>
      <c r="Y9" s="2" t="n">
        <f aca="false">SUM(V9:X9)</f>
        <v>26</v>
      </c>
      <c r="Z9" s="2"/>
      <c r="AA9" s="2"/>
      <c r="AB9" s="2"/>
      <c r="AC9" s="2"/>
      <c r="AD9" s="2"/>
      <c r="AE9" s="2"/>
      <c r="AF9" s="2"/>
      <c r="AG9" s="2"/>
      <c r="AH9" s="2" t="n">
        <f aca="false">SUM(Z9:AG9)</f>
        <v>0</v>
      </c>
      <c r="AI9" s="2" t="n">
        <v>100</v>
      </c>
      <c r="AJ9" s="2" t="n">
        <v>100</v>
      </c>
      <c r="AK9" s="2" t="n">
        <v>3</v>
      </c>
      <c r="AL9" s="2" t="n">
        <v>3</v>
      </c>
      <c r="AM9" s="2" t="n">
        <v>1.5</v>
      </c>
      <c r="AN9" s="3" t="str">
        <f aca="false">_xlfn.CONCAT(B9," /", C9)</f>
        <v>7 /2019</v>
      </c>
      <c r="AO9" s="3" t="str">
        <f aca="false">_xlfn.CONCAT(D9," ", E9)</f>
        <v>Vuksan Dragaš</v>
      </c>
      <c r="AP9" s="2"/>
      <c r="AQ9" s="2" t="n">
        <f aca="false">0.05*(AI9+AJ9)</f>
        <v>10</v>
      </c>
      <c r="AR9" s="2" t="n">
        <f aca="false">AK9</f>
        <v>3</v>
      </c>
      <c r="AS9" s="2" t="n">
        <f aca="false">AL9</f>
        <v>3</v>
      </c>
      <c r="AT9" s="2" t="n">
        <f aca="false">AM9</f>
        <v>1.5</v>
      </c>
      <c r="AU9" s="2"/>
      <c r="AV9" s="2" t="n">
        <f aca="false">MAX(U9, J9)</f>
        <v>7</v>
      </c>
      <c r="AW9" s="2"/>
      <c r="AX9" s="2"/>
      <c r="AY9" s="2"/>
      <c r="AZ9" s="2"/>
      <c r="BA9" s="2"/>
      <c r="BB9" s="2" t="n">
        <f aca="false">Y9</f>
        <v>26</v>
      </c>
      <c r="BC9" s="2" t="n">
        <f aca="false">MAX(Y9,AH9)</f>
        <v>26</v>
      </c>
      <c r="BD9" s="2" t="n">
        <f aca="false">AK9+AL9+AM9+MAX(Y9,AH9)+MAX(U9,J9)+0.05*(AI9+AJ9)</f>
        <v>50.5</v>
      </c>
      <c r="BE9" s="2" t="str">
        <f aca="false">IF(BD9&gt;=90 ,"A",IF(BD9&gt;=80 ,"B",IF(BD9&gt;=70 ,"C",IF(BD9&gt;=60 ,"D",IF(BD9&gt;=50 ,"E","F")))))</f>
        <v>E</v>
      </c>
      <c r="BF9" s="0" t="str">
        <f aca="false">AN9</f>
        <v>7 /2019</v>
      </c>
      <c r="BG9" s="0" t="str">
        <f aca="false">AO9</f>
        <v>Vuksan Dragaš</v>
      </c>
      <c r="BH9" s="2" t="n">
        <f aca="false">AK9+AL9+AM9+MAX(U9,J9)+0.05*(AI9+AJ9)</f>
        <v>24.5</v>
      </c>
      <c r="BI9" s="2" t="n">
        <f aca="false">BC9</f>
        <v>26</v>
      </c>
      <c r="BJ9" s="2" t="str">
        <f aca="false">BE9</f>
        <v>E</v>
      </c>
    </row>
    <row r="10" customFormat="false" ht="12.8" hidden="false" customHeight="false" outlineLevel="0" collapsed="false">
      <c r="A10" s="3" t="n">
        <v>8</v>
      </c>
      <c r="B10" s="0" t="s">
        <v>71</v>
      </c>
      <c r="C10" s="0" t="s">
        <v>50</v>
      </c>
      <c r="D10" s="0" t="s">
        <v>72</v>
      </c>
      <c r="E10" s="0" t="s">
        <v>73</v>
      </c>
      <c r="F10" s="9" t="n">
        <v>0</v>
      </c>
      <c r="G10" s="2" t="n">
        <v>0</v>
      </c>
      <c r="H10" s="2" t="n">
        <v>0</v>
      </c>
      <c r="I10" s="2" t="n">
        <v>0</v>
      </c>
      <c r="J10" s="2" t="n">
        <f aca="false">SUM(F10:I10)</f>
        <v>0</v>
      </c>
      <c r="L10" s="2"/>
      <c r="M10" s="2"/>
      <c r="N10" s="2"/>
      <c r="O10" s="2"/>
      <c r="P10" s="2"/>
      <c r="Q10" s="2"/>
      <c r="R10" s="2"/>
      <c r="S10" s="2"/>
      <c r="T10" s="2"/>
      <c r="U10" s="2" t="n">
        <f aca="false">SUM(L10:T10)</f>
        <v>0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 t="n">
        <f aca="false">SUM(Z10:AG10)</f>
        <v>0</v>
      </c>
      <c r="AK10" s="2" t="n">
        <v>0</v>
      </c>
      <c r="AL10" s="2" t="n">
        <v>2</v>
      </c>
      <c r="AM10" s="2" t="n">
        <v>2</v>
      </c>
      <c r="AN10" s="3" t="str">
        <f aca="false">_xlfn.CONCAT(B10," /", C10)</f>
        <v>8 /2019</v>
      </c>
      <c r="AO10" s="3" t="str">
        <f aca="false">_xlfn.CONCAT(D10," ", E10)</f>
        <v>Ksenija Peruničić</v>
      </c>
      <c r="AP10" s="2"/>
      <c r="AQ10" s="2" t="n">
        <f aca="false">0.05*(AI10+AJ10)</f>
        <v>0</v>
      </c>
      <c r="AR10" s="2" t="n">
        <f aca="false">AK10</f>
        <v>0</v>
      </c>
      <c r="AS10" s="2" t="n">
        <f aca="false">AL10</f>
        <v>2</v>
      </c>
      <c r="AT10" s="2" t="n">
        <f aca="false">AM10</f>
        <v>2</v>
      </c>
      <c r="AU10" s="2"/>
      <c r="AV10" s="2" t="n">
        <f aca="false">MAX(U10, J10)</f>
        <v>0</v>
      </c>
      <c r="AW10" s="2"/>
      <c r="AX10" s="2"/>
      <c r="AY10" s="2"/>
      <c r="AZ10" s="2"/>
      <c r="BA10" s="2"/>
      <c r="BB10" s="2" t="n">
        <f aca="false">Y10</f>
        <v>0</v>
      </c>
      <c r="BC10" s="2" t="n">
        <f aca="false">MAX(Y10,AH10)</f>
        <v>0</v>
      </c>
      <c r="BD10" s="2" t="n">
        <f aca="false">AK10+AL10+AM10+MAX(Y10,AH10)+MAX(U10,J10)+0.05*(AI10+AJ10)</f>
        <v>4</v>
      </c>
      <c r="BE10" s="2" t="str">
        <f aca="false">IF(BD10&gt;=90 ,"A",IF(BD10&gt;=80 ,"B",IF(BD10&gt;=70 ,"C",IF(BD10&gt;=60 ,"D",IF(BD10&gt;=50 ,"E","F")))))</f>
        <v>F</v>
      </c>
      <c r="BF10" s="0" t="str">
        <f aca="false">AN10</f>
        <v>8 /2019</v>
      </c>
      <c r="BG10" s="0" t="str">
        <f aca="false">AO10</f>
        <v>Ksenija Peruničić</v>
      </c>
      <c r="BH10" s="2" t="n">
        <f aca="false">AK10+AL10+AM10+MAX(U10,J10)+0.05*(AI10+AJ10)</f>
        <v>4</v>
      </c>
      <c r="BI10" s="2" t="n">
        <f aca="false">BC10</f>
        <v>0</v>
      </c>
      <c r="BJ10" s="2" t="str">
        <f aca="false">BE10</f>
        <v>F</v>
      </c>
    </row>
    <row r="11" customFormat="false" ht="12.8" hidden="false" customHeight="false" outlineLevel="0" collapsed="false">
      <c r="A11" s="3" t="n">
        <v>9</v>
      </c>
      <c r="B11" s="0" t="s">
        <v>74</v>
      </c>
      <c r="C11" s="0" t="s">
        <v>50</v>
      </c>
      <c r="D11" s="0" t="s">
        <v>75</v>
      </c>
      <c r="E11" s="0" t="s">
        <v>76</v>
      </c>
      <c r="F11" s="6" t="n">
        <v>0</v>
      </c>
      <c r="G11" s="7" t="n">
        <v>0</v>
      </c>
      <c r="H11" s="7" t="n">
        <v>9</v>
      </c>
      <c r="I11" s="7" t="n">
        <v>0</v>
      </c>
      <c r="J11" s="7" t="n">
        <f aca="false">SUM(F11:I11)</f>
        <v>9</v>
      </c>
      <c r="L11" s="8"/>
      <c r="M11" s="8" t="n">
        <v>2</v>
      </c>
      <c r="N11" s="8" t="n">
        <v>4</v>
      </c>
      <c r="O11" s="8"/>
      <c r="P11" s="8" t="n">
        <v>2</v>
      </c>
      <c r="Q11" s="8"/>
      <c r="R11" s="8" t="n">
        <v>0</v>
      </c>
      <c r="S11" s="8"/>
      <c r="T11" s="8"/>
      <c r="U11" s="8" t="n">
        <f aca="false">SUM(L11:T11)</f>
        <v>8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 t="n">
        <f aca="false">SUM(Z11:AG11)</f>
        <v>0</v>
      </c>
      <c r="AI11" s="2" t="n">
        <v>100</v>
      </c>
      <c r="AJ11" s="2" t="n">
        <v>95</v>
      </c>
      <c r="AK11" s="2" t="n">
        <v>2</v>
      </c>
      <c r="AL11" s="2" t="n">
        <v>2</v>
      </c>
      <c r="AM11" s="2" t="n">
        <v>1</v>
      </c>
      <c r="AN11" s="3" t="str">
        <f aca="false">_xlfn.CONCAT(B11," /", C11)</f>
        <v>10 /2019</v>
      </c>
      <c r="AO11" s="3" t="str">
        <f aca="false">_xlfn.CONCAT(D11," ", E11)</f>
        <v>Vasilije Rakočević</v>
      </c>
      <c r="AP11" s="2"/>
      <c r="AQ11" s="2" t="n">
        <f aca="false">0.05*(AI11+AJ11)</f>
        <v>9.75</v>
      </c>
      <c r="AR11" s="2" t="n">
        <f aca="false">AK11</f>
        <v>2</v>
      </c>
      <c r="AS11" s="2" t="n">
        <f aca="false">AL11</f>
        <v>2</v>
      </c>
      <c r="AT11" s="2" t="n">
        <f aca="false">AM11</f>
        <v>1</v>
      </c>
      <c r="AU11" s="2"/>
      <c r="AV11" s="2" t="n">
        <f aca="false">MAX(U11, J11)</f>
        <v>9</v>
      </c>
      <c r="AW11" s="2"/>
      <c r="AX11" s="2"/>
      <c r="AY11" s="2"/>
      <c r="AZ11" s="2"/>
      <c r="BA11" s="2"/>
      <c r="BB11" s="2" t="n">
        <f aca="false">Y11</f>
        <v>0</v>
      </c>
      <c r="BC11" s="2" t="n">
        <f aca="false">MAX(Y11,AH11)</f>
        <v>0</v>
      </c>
      <c r="BD11" s="2" t="n">
        <f aca="false">AK11+AL11+AM11+MAX(Y11,AH11)+MAX(U11,J11)+0.05*(AI11+AJ11)</f>
        <v>23.75</v>
      </c>
      <c r="BE11" s="2" t="str">
        <f aca="false">IF(BD11&gt;=90 ,"A",IF(BD11&gt;=80 ,"B",IF(BD11&gt;=70 ,"C",IF(BD11&gt;=60 ,"D",IF(BD11&gt;=50 ,"E","F")))))</f>
        <v>F</v>
      </c>
      <c r="BF11" s="0" t="str">
        <f aca="false">AN11</f>
        <v>10 /2019</v>
      </c>
      <c r="BG11" s="0" t="str">
        <f aca="false">AO11</f>
        <v>Vasilije Rakočević</v>
      </c>
      <c r="BH11" s="2" t="n">
        <f aca="false">AK11+AL11+AM11+MAX(U11,J11)+0.05*(AI11+AJ11)</f>
        <v>23.75</v>
      </c>
      <c r="BI11" s="2" t="n">
        <f aca="false">BC11</f>
        <v>0</v>
      </c>
      <c r="BJ11" s="2" t="str">
        <f aca="false">BE11</f>
        <v>F</v>
      </c>
    </row>
    <row r="12" customFormat="false" ht="12.8" hidden="false" customHeight="false" outlineLevel="0" collapsed="false">
      <c r="A12" s="3" t="n">
        <v>10</v>
      </c>
      <c r="B12" s="0" t="s">
        <v>77</v>
      </c>
      <c r="C12" s="0" t="s">
        <v>50</v>
      </c>
      <c r="D12" s="0" t="s">
        <v>60</v>
      </c>
      <c r="E12" s="0" t="s">
        <v>78</v>
      </c>
      <c r="F12" s="9" t="n">
        <v>0</v>
      </c>
      <c r="G12" s="2" t="n">
        <v>1</v>
      </c>
      <c r="H12" s="2" t="n">
        <v>4</v>
      </c>
      <c r="I12" s="2" t="n">
        <v>0</v>
      </c>
      <c r="J12" s="2" t="n">
        <f aca="false">SUM(F12:I12)</f>
        <v>5</v>
      </c>
      <c r="L12" s="2" t="n">
        <v>0</v>
      </c>
      <c r="M12" s="2" t="n">
        <v>8</v>
      </c>
      <c r="N12" s="2" t="n">
        <v>0</v>
      </c>
      <c r="O12" s="2" t="n">
        <v>0</v>
      </c>
      <c r="P12" s="2"/>
      <c r="Q12" s="2"/>
      <c r="R12" s="2"/>
      <c r="S12" s="2"/>
      <c r="T12" s="2"/>
      <c r="U12" s="2" t="n">
        <f aca="false">SUM(L12:T12)</f>
        <v>8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 t="n">
        <f aca="false">SUM(Z12:AG12)</f>
        <v>0</v>
      </c>
      <c r="AI12" s="2" t="n">
        <v>100</v>
      </c>
      <c r="AJ12" s="2" t="n">
        <v>95</v>
      </c>
      <c r="AK12" s="2" t="n">
        <v>2</v>
      </c>
      <c r="AL12" s="2" t="n">
        <v>2</v>
      </c>
      <c r="AM12" s="2" t="n">
        <v>2</v>
      </c>
      <c r="AN12" s="3" t="str">
        <f aca="false">_xlfn.CONCAT(B12," /", C12)</f>
        <v>11 /2019</v>
      </c>
      <c r="AO12" s="3" t="str">
        <f aca="false">_xlfn.CONCAT(D12," ", E12)</f>
        <v>Nikola Lešić</v>
      </c>
      <c r="AP12" s="2"/>
      <c r="AQ12" s="2" t="n">
        <f aca="false">0.05*(AI12+AJ12)</f>
        <v>9.75</v>
      </c>
      <c r="AR12" s="2" t="n">
        <f aca="false">AK12</f>
        <v>2</v>
      </c>
      <c r="AS12" s="2" t="n">
        <f aca="false">AL12</f>
        <v>2</v>
      </c>
      <c r="AT12" s="2" t="n">
        <f aca="false">AM12</f>
        <v>2</v>
      </c>
      <c r="AU12" s="2"/>
      <c r="AV12" s="2" t="n">
        <f aca="false">MAX(U12, J12)</f>
        <v>8</v>
      </c>
      <c r="AW12" s="2"/>
      <c r="AX12" s="2"/>
      <c r="AY12" s="2"/>
      <c r="AZ12" s="2"/>
      <c r="BA12" s="2"/>
      <c r="BB12" s="2" t="n">
        <f aca="false">Y12</f>
        <v>0</v>
      </c>
      <c r="BC12" s="2" t="n">
        <f aca="false">MAX(Y12,AH12)</f>
        <v>0</v>
      </c>
      <c r="BD12" s="2" t="n">
        <f aca="false">AK12+AL12+AM12+MAX(Y12,AH12)+MAX(U12,J12)+0.05*(AI12+AJ12)</f>
        <v>23.75</v>
      </c>
      <c r="BE12" s="2" t="str">
        <f aca="false">IF(BD12&gt;=90 ,"A",IF(BD12&gt;=80 ,"B",IF(BD12&gt;=70 ,"C",IF(BD12&gt;=60 ,"D",IF(BD12&gt;=50 ,"E","F")))))</f>
        <v>F</v>
      </c>
      <c r="BF12" s="0" t="str">
        <f aca="false">AN12</f>
        <v>11 /2019</v>
      </c>
      <c r="BG12" s="0" t="str">
        <f aca="false">AO12</f>
        <v>Nikola Lešić</v>
      </c>
      <c r="BH12" s="2" t="n">
        <f aca="false">AK12+AL12+AM12+MAX(U12,J12)+0.05*(AI12+AJ12)</f>
        <v>23.75</v>
      </c>
      <c r="BI12" s="2" t="n">
        <f aca="false">BC12</f>
        <v>0</v>
      </c>
      <c r="BJ12" s="2" t="str">
        <f aca="false">BE12</f>
        <v>F</v>
      </c>
    </row>
    <row r="13" customFormat="false" ht="12.8" hidden="false" customHeight="false" outlineLevel="0" collapsed="false">
      <c r="A13" s="3" t="n">
        <v>11</v>
      </c>
      <c r="B13" s="0" t="s">
        <v>79</v>
      </c>
      <c r="C13" s="0" t="s">
        <v>50</v>
      </c>
      <c r="D13" s="0" t="s">
        <v>80</v>
      </c>
      <c r="E13" s="0" t="s">
        <v>81</v>
      </c>
      <c r="F13" s="9" t="n">
        <v>0</v>
      </c>
      <c r="G13" s="2" t="n">
        <v>0</v>
      </c>
      <c r="H13" s="2" t="n">
        <v>0</v>
      </c>
      <c r="I13" s="2" t="n">
        <v>0</v>
      </c>
      <c r="J13" s="2" t="n">
        <f aca="false">SUM(F13:I13)</f>
        <v>0</v>
      </c>
      <c r="L13" s="2" t="n">
        <v>0</v>
      </c>
      <c r="M13" s="2" t="n">
        <v>1</v>
      </c>
      <c r="N13" s="2" t="n">
        <v>0</v>
      </c>
      <c r="O13" s="2" t="n">
        <v>0</v>
      </c>
      <c r="P13" s="2"/>
      <c r="Q13" s="2"/>
      <c r="R13" s="2"/>
      <c r="S13" s="2"/>
      <c r="T13" s="2"/>
      <c r="U13" s="2" t="n">
        <f aca="false">SUM(L13:T13)</f>
        <v>1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 t="n">
        <f aca="false">SUM(Z13:AG13)</f>
        <v>0</v>
      </c>
      <c r="AI13" s="2" t="n">
        <v>0</v>
      </c>
      <c r="AJ13" s="2" t="n">
        <v>95</v>
      </c>
      <c r="AK13" s="2" t="n">
        <v>1</v>
      </c>
      <c r="AN13" s="3" t="str">
        <f aca="false">_xlfn.CONCAT(B13," /", C13)</f>
        <v>12 /2019</v>
      </c>
      <c r="AO13" s="3" t="str">
        <f aca="false">_xlfn.CONCAT(D13," ", E13)</f>
        <v>Aleksa Rabrenović</v>
      </c>
      <c r="AP13" s="2"/>
      <c r="AQ13" s="2" t="n">
        <f aca="false">0.05*(AI13+AJ13)</f>
        <v>4.75</v>
      </c>
      <c r="AR13" s="2" t="n">
        <f aca="false">AK13</f>
        <v>1</v>
      </c>
      <c r="AS13" s="2" t="n">
        <f aca="false">AL13</f>
        <v>0</v>
      </c>
      <c r="AT13" s="2" t="n">
        <f aca="false">AM13</f>
        <v>0</v>
      </c>
      <c r="AU13" s="2"/>
      <c r="AV13" s="2" t="n">
        <f aca="false">MAX(U13, J13)</f>
        <v>1</v>
      </c>
      <c r="AW13" s="2"/>
      <c r="AX13" s="2"/>
      <c r="AY13" s="2"/>
      <c r="AZ13" s="2"/>
      <c r="BA13" s="2"/>
      <c r="BB13" s="2" t="n">
        <f aca="false">Y13</f>
        <v>0</v>
      </c>
      <c r="BC13" s="2" t="n">
        <f aca="false">MAX(Y13,AH13)</f>
        <v>0</v>
      </c>
      <c r="BD13" s="2" t="n">
        <f aca="false">AK13+AL13+AM13+MAX(Y13,AH13)+MAX(U13,J13)+0.05*(AI13+AJ13)</f>
        <v>6.75</v>
      </c>
      <c r="BE13" s="2" t="str">
        <f aca="false">IF(BD13&gt;=90 ,"A",IF(BD13&gt;=80 ,"B",IF(BD13&gt;=70 ,"C",IF(BD13&gt;=60 ,"D",IF(BD13&gt;=50 ,"E","F")))))</f>
        <v>F</v>
      </c>
      <c r="BF13" s="0" t="str">
        <f aca="false">AN13</f>
        <v>12 /2019</v>
      </c>
      <c r="BG13" s="0" t="str">
        <f aca="false">AO13</f>
        <v>Aleksa Rabrenović</v>
      </c>
      <c r="BH13" s="2" t="n">
        <f aca="false">AK13+AL13+AM13+MAX(U13,J13)+0.05*(AI13+AJ13)</f>
        <v>6.75</v>
      </c>
      <c r="BI13" s="2" t="n">
        <f aca="false">BC13</f>
        <v>0</v>
      </c>
      <c r="BJ13" s="2" t="str">
        <f aca="false">BE13</f>
        <v>F</v>
      </c>
    </row>
    <row r="14" customFormat="false" ht="12.8" hidden="false" customHeight="false" outlineLevel="0" collapsed="false">
      <c r="A14" s="3" t="n">
        <v>12</v>
      </c>
      <c r="B14" s="0" t="s">
        <v>82</v>
      </c>
      <c r="C14" s="0" t="s">
        <v>50</v>
      </c>
      <c r="D14" s="0" t="s">
        <v>83</v>
      </c>
      <c r="E14" s="0" t="s">
        <v>84</v>
      </c>
      <c r="F14" s="6" t="n">
        <v>4</v>
      </c>
      <c r="G14" s="7" t="n">
        <v>3</v>
      </c>
      <c r="H14" s="7" t="n">
        <v>4</v>
      </c>
      <c r="I14" s="7" t="n">
        <v>6</v>
      </c>
      <c r="J14" s="7" t="n">
        <f aca="false">SUM(F14:I14)</f>
        <v>17</v>
      </c>
      <c r="L14" s="2"/>
      <c r="M14" s="2"/>
      <c r="N14" s="2"/>
      <c r="O14" s="2"/>
      <c r="P14" s="2"/>
      <c r="Q14" s="2"/>
      <c r="R14" s="2"/>
      <c r="S14" s="2"/>
      <c r="T14" s="2"/>
      <c r="U14" s="2" t="n">
        <f aca="false">SUM(L14:T14)</f>
        <v>0</v>
      </c>
      <c r="V14" s="7" t="n">
        <v>10</v>
      </c>
      <c r="W14" s="7" t="n">
        <v>10</v>
      </c>
      <c r="X14" s="7" t="n">
        <v>0</v>
      </c>
      <c r="Y14" s="7" t="n">
        <f aca="false">SUM(V14:X14)</f>
        <v>20</v>
      </c>
      <c r="Z14" s="2"/>
      <c r="AA14" s="2"/>
      <c r="AB14" s="2"/>
      <c r="AC14" s="2"/>
      <c r="AD14" s="2"/>
      <c r="AE14" s="2"/>
      <c r="AF14" s="2"/>
      <c r="AG14" s="2"/>
      <c r="AH14" s="2" t="n">
        <f aca="false">SUM(Z14:AG14)</f>
        <v>0</v>
      </c>
      <c r="AI14" s="2" t="n">
        <v>100</v>
      </c>
      <c r="AJ14" s="2" t="n">
        <v>95</v>
      </c>
      <c r="AK14" s="2" t="n">
        <v>1</v>
      </c>
      <c r="AL14" s="2" t="n">
        <v>1.5</v>
      </c>
      <c r="AM14" s="2" t="n">
        <v>1</v>
      </c>
      <c r="AN14" s="3" t="str">
        <f aca="false">_xlfn.CONCAT(B14," /", C14)</f>
        <v>13 /2019</v>
      </c>
      <c r="AO14" s="3" t="str">
        <f aca="false">_xlfn.CONCAT(D14," ", E14)</f>
        <v>Jovana Vukićević</v>
      </c>
      <c r="AP14" s="2"/>
      <c r="AQ14" s="2" t="n">
        <f aca="false">0.05*(AI14+AJ14)</f>
        <v>9.75</v>
      </c>
      <c r="AR14" s="2" t="n">
        <f aca="false">AK14</f>
        <v>1</v>
      </c>
      <c r="AS14" s="2" t="n">
        <f aca="false">AL14</f>
        <v>1.5</v>
      </c>
      <c r="AT14" s="2" t="n">
        <f aca="false">AM14</f>
        <v>1</v>
      </c>
      <c r="AU14" s="2"/>
      <c r="AV14" s="2" t="n">
        <f aca="false">MAX(U14, J14)</f>
        <v>17</v>
      </c>
      <c r="AW14" s="2"/>
      <c r="AX14" s="2"/>
      <c r="AY14" s="2"/>
      <c r="AZ14" s="2"/>
      <c r="BA14" s="2"/>
      <c r="BB14" s="2" t="n">
        <f aca="false">Y14</f>
        <v>20</v>
      </c>
      <c r="BC14" s="2" t="n">
        <f aca="false">MAX(Y14,AH14)</f>
        <v>20</v>
      </c>
      <c r="BD14" s="2" t="n">
        <f aca="false">AK14+AL14+AM14+MAX(Y14,AH14)+MAX(U14,J14)+0.05*(AI14+AJ14)</f>
        <v>50.25</v>
      </c>
      <c r="BE14" s="2" t="str">
        <f aca="false">IF(BD14&gt;=90 ,"A",IF(BD14&gt;=80 ,"B",IF(BD14&gt;=70 ,"C",IF(BD14&gt;=60 ,"D",IF(BD14&gt;=50 ,"E","F")))))</f>
        <v>E</v>
      </c>
      <c r="BF14" s="0" t="str">
        <f aca="false">AN14</f>
        <v>13 /2019</v>
      </c>
      <c r="BG14" s="0" t="str">
        <f aca="false">AO14</f>
        <v>Jovana Vukićević</v>
      </c>
      <c r="BH14" s="2" t="n">
        <f aca="false">AK14+AL14+AM14+MAX(U14,J14)+0.05*(AI14+AJ14)</f>
        <v>30.25</v>
      </c>
      <c r="BI14" s="2" t="n">
        <f aca="false">BC14</f>
        <v>20</v>
      </c>
      <c r="BJ14" s="2" t="str">
        <f aca="false">BE14</f>
        <v>E</v>
      </c>
    </row>
    <row r="15" customFormat="false" ht="12.8" hidden="false" customHeight="false" outlineLevel="0" collapsed="false">
      <c r="A15" s="3" t="n">
        <v>13</v>
      </c>
      <c r="B15" s="0" t="s">
        <v>85</v>
      </c>
      <c r="C15" s="0" t="s">
        <v>50</v>
      </c>
      <c r="D15" s="0" t="s">
        <v>86</v>
      </c>
      <c r="E15" s="0" t="s">
        <v>87</v>
      </c>
      <c r="F15" s="9" t="n">
        <v>0</v>
      </c>
      <c r="G15" s="2" t="n">
        <v>0</v>
      </c>
      <c r="H15" s="2" t="n">
        <v>0</v>
      </c>
      <c r="I15" s="2" t="n">
        <v>0</v>
      </c>
      <c r="J15" s="2" t="n">
        <f aca="false">SUM(F15:I15)</f>
        <v>0</v>
      </c>
      <c r="L15" s="8" t="n">
        <v>2</v>
      </c>
      <c r="M15" s="8" t="n">
        <v>0</v>
      </c>
      <c r="N15" s="8"/>
      <c r="O15" s="8" t="n">
        <v>1</v>
      </c>
      <c r="P15" s="8"/>
      <c r="Q15" s="8"/>
      <c r="R15" s="8"/>
      <c r="S15" s="8"/>
      <c r="T15" s="8"/>
      <c r="U15" s="8" t="n">
        <f aca="false">SUM(L15:T15)</f>
        <v>3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 t="n">
        <f aca="false">SUM(Z15:AG15)</f>
        <v>0</v>
      </c>
      <c r="AI15" s="2" t="n">
        <v>100</v>
      </c>
      <c r="AJ15" s="2" t="n">
        <v>60</v>
      </c>
      <c r="AK15" s="2" t="n">
        <v>1</v>
      </c>
      <c r="AL15" s="2" t="n">
        <v>0</v>
      </c>
      <c r="AN15" s="3" t="str">
        <f aca="false">_xlfn.CONCAT(B15," /", C15)</f>
        <v>14 /2019</v>
      </c>
      <c r="AO15" s="3" t="str">
        <f aca="false">_xlfn.CONCAT(D15," ", E15)</f>
        <v>Marija Stijović</v>
      </c>
      <c r="AP15" s="2"/>
      <c r="AQ15" s="2" t="n">
        <f aca="false">0.05*(AI15+AJ15)</f>
        <v>8</v>
      </c>
      <c r="AR15" s="2" t="n">
        <f aca="false">AK15</f>
        <v>1</v>
      </c>
      <c r="AS15" s="2" t="n">
        <f aca="false">AL15</f>
        <v>0</v>
      </c>
      <c r="AT15" s="2" t="n">
        <f aca="false">AM15</f>
        <v>0</v>
      </c>
      <c r="AU15" s="2"/>
      <c r="AV15" s="2" t="n">
        <f aca="false">MAX(U15, J15)</f>
        <v>3</v>
      </c>
      <c r="AW15" s="2"/>
      <c r="AX15" s="2"/>
      <c r="AY15" s="2"/>
      <c r="AZ15" s="2"/>
      <c r="BA15" s="2"/>
      <c r="BB15" s="2" t="n">
        <f aca="false">Y15</f>
        <v>0</v>
      </c>
      <c r="BC15" s="2" t="n">
        <f aca="false">MAX(Y15,AH15)</f>
        <v>0</v>
      </c>
      <c r="BD15" s="2" t="n">
        <f aca="false">AK15+AL15+AM15+MAX(Y15,AH15)+MAX(U15,J15)+0.05*(AI15+AJ15)</f>
        <v>12</v>
      </c>
      <c r="BE15" s="2" t="str">
        <f aca="false">IF(BD15&gt;=90 ,"A",IF(BD15&gt;=80 ,"B",IF(BD15&gt;=70 ,"C",IF(BD15&gt;=60 ,"D",IF(BD15&gt;=50 ,"E","F")))))</f>
        <v>F</v>
      </c>
      <c r="BF15" s="0" t="str">
        <f aca="false">AN15</f>
        <v>14 /2019</v>
      </c>
      <c r="BG15" s="0" t="str">
        <f aca="false">AO15</f>
        <v>Marija Stijović</v>
      </c>
      <c r="BH15" s="2" t="n">
        <f aca="false">AK15+AL15+AM15+MAX(U15,J15)+0.05*(AI15+AJ15)</f>
        <v>12</v>
      </c>
      <c r="BI15" s="2" t="n">
        <f aca="false">BC15</f>
        <v>0</v>
      </c>
      <c r="BJ15" s="2" t="str">
        <f aca="false">BE15</f>
        <v>F</v>
      </c>
    </row>
    <row r="16" customFormat="false" ht="12.8" hidden="false" customHeight="false" outlineLevel="0" collapsed="false">
      <c r="A16" s="3" t="n">
        <v>14</v>
      </c>
      <c r="B16" s="0" t="s">
        <v>88</v>
      </c>
      <c r="C16" s="0" t="s">
        <v>50</v>
      </c>
      <c r="D16" s="0" t="s">
        <v>89</v>
      </c>
      <c r="E16" s="0" t="s">
        <v>90</v>
      </c>
      <c r="F16" s="6" t="n">
        <v>0</v>
      </c>
      <c r="G16" s="7" t="n">
        <v>0</v>
      </c>
      <c r="H16" s="7" t="n">
        <v>6</v>
      </c>
      <c r="I16" s="7" t="n">
        <v>0</v>
      </c>
      <c r="J16" s="7" t="n">
        <f aca="false">SUM(F16:I16)</f>
        <v>6</v>
      </c>
      <c r="L16" s="8" t="n">
        <v>2</v>
      </c>
      <c r="M16" s="8" t="n">
        <v>2</v>
      </c>
      <c r="N16" s="8" t="n">
        <v>0</v>
      </c>
      <c r="O16" s="8" t="n">
        <v>0</v>
      </c>
      <c r="P16" s="8"/>
      <c r="Q16" s="8"/>
      <c r="R16" s="8"/>
      <c r="S16" s="8"/>
      <c r="T16" s="8"/>
      <c r="U16" s="8" t="n">
        <f aca="false">SUM(L16:T16)</f>
        <v>4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 t="n">
        <f aca="false">SUM(Z16:AG16)</f>
        <v>0</v>
      </c>
      <c r="AI16" s="2" t="n">
        <v>100</v>
      </c>
      <c r="AJ16" s="2" t="n">
        <v>75</v>
      </c>
      <c r="AK16" s="2" t="n">
        <v>2</v>
      </c>
      <c r="AL16" s="2" t="n">
        <v>3</v>
      </c>
      <c r="AN16" s="3" t="str">
        <f aca="false">_xlfn.CONCAT(B16," /", C16)</f>
        <v>15 /2019</v>
      </c>
      <c r="AO16" s="3" t="str">
        <f aca="false">_xlfn.CONCAT(D16," ", E16)</f>
        <v>Anđela Mašković</v>
      </c>
      <c r="AP16" s="2"/>
      <c r="AQ16" s="2" t="n">
        <f aca="false">0.05*(AI16+AJ16)</f>
        <v>8.75</v>
      </c>
      <c r="AR16" s="2" t="n">
        <f aca="false">AK16</f>
        <v>2</v>
      </c>
      <c r="AS16" s="2" t="n">
        <f aca="false">AL16</f>
        <v>3</v>
      </c>
      <c r="AT16" s="2" t="n">
        <f aca="false">AM16</f>
        <v>0</v>
      </c>
      <c r="AU16" s="2"/>
      <c r="AV16" s="2" t="n">
        <f aca="false">MAX(U16, J16)</f>
        <v>6</v>
      </c>
      <c r="AW16" s="2"/>
      <c r="AX16" s="2"/>
      <c r="AY16" s="2"/>
      <c r="AZ16" s="2"/>
      <c r="BA16" s="2"/>
      <c r="BB16" s="2" t="n">
        <f aca="false">Y16</f>
        <v>0</v>
      </c>
      <c r="BC16" s="2" t="n">
        <f aca="false">MAX(Y16,AH16)</f>
        <v>0</v>
      </c>
      <c r="BD16" s="2" t="n">
        <f aca="false">AK16+AL16+AM16+MAX(Y16,AH16)+MAX(U16,J16)+0.05*(AI16+AJ16)</f>
        <v>19.75</v>
      </c>
      <c r="BE16" s="2" t="str">
        <f aca="false">IF(BD16&gt;=90 ,"A",IF(BD16&gt;=80 ,"B",IF(BD16&gt;=70 ,"C",IF(BD16&gt;=60 ,"D",IF(BD16&gt;=50 ,"E","F")))))</f>
        <v>F</v>
      </c>
      <c r="BF16" s="0" t="str">
        <f aca="false">AN16</f>
        <v>15 /2019</v>
      </c>
      <c r="BG16" s="0" t="str">
        <f aca="false">AO16</f>
        <v>Anđela Mašković</v>
      </c>
      <c r="BH16" s="2" t="n">
        <f aca="false">AK16+AL16+AM16+MAX(U16,J16)+0.05*(AI16+AJ16)</f>
        <v>19.75</v>
      </c>
      <c r="BI16" s="2" t="n">
        <f aca="false">BC16</f>
        <v>0</v>
      </c>
      <c r="BJ16" s="2" t="str">
        <f aca="false">BE16</f>
        <v>F</v>
      </c>
    </row>
    <row r="17" customFormat="false" ht="12.8" hidden="false" customHeight="false" outlineLevel="0" collapsed="false">
      <c r="A17" s="3" t="n">
        <v>15</v>
      </c>
      <c r="B17" s="0" t="s">
        <v>91</v>
      </c>
      <c r="C17" s="0" t="s">
        <v>50</v>
      </c>
      <c r="D17" s="0" t="s">
        <v>92</v>
      </c>
      <c r="E17" s="0" t="s">
        <v>93</v>
      </c>
      <c r="F17" s="6" t="n">
        <v>0</v>
      </c>
      <c r="G17" s="7" t="n">
        <v>0</v>
      </c>
      <c r="H17" s="7" t="n">
        <v>6</v>
      </c>
      <c r="I17" s="7" t="n">
        <v>6</v>
      </c>
      <c r="J17" s="7" t="n">
        <f aca="false">SUM(F17:I17)</f>
        <v>12</v>
      </c>
      <c r="L17" s="2"/>
      <c r="M17" s="2"/>
      <c r="N17" s="2"/>
      <c r="O17" s="2"/>
      <c r="P17" s="2"/>
      <c r="Q17" s="2"/>
      <c r="R17" s="2"/>
      <c r="S17" s="2"/>
      <c r="T17" s="2"/>
      <c r="U17" s="2" t="n">
        <f aca="false">SUM(L17:T17)</f>
        <v>0</v>
      </c>
      <c r="V17" s="10" t="n">
        <v>4</v>
      </c>
      <c r="W17" s="10" t="n">
        <v>10</v>
      </c>
      <c r="X17" s="10" t="n">
        <v>8</v>
      </c>
      <c r="Y17" s="7" t="n">
        <f aca="false">SUM(V17:X17)</f>
        <v>22</v>
      </c>
      <c r="Z17" s="2"/>
      <c r="AA17" s="2"/>
      <c r="AB17" s="2"/>
      <c r="AC17" s="2"/>
      <c r="AD17" s="2"/>
      <c r="AE17" s="2"/>
      <c r="AF17" s="2"/>
      <c r="AG17" s="2"/>
      <c r="AH17" s="2" t="n">
        <f aca="false">SUM(Z17:AG17)</f>
        <v>0</v>
      </c>
      <c r="AI17" s="2" t="n">
        <v>100</v>
      </c>
      <c r="AJ17" s="2" t="n">
        <v>95</v>
      </c>
      <c r="AK17" s="2" t="n">
        <v>3</v>
      </c>
      <c r="AL17" s="2" t="n">
        <v>3</v>
      </c>
      <c r="AM17" s="2" t="n">
        <v>0.5</v>
      </c>
      <c r="AN17" s="3" t="str">
        <f aca="false">_xlfn.CONCAT(B17," /", C17)</f>
        <v>16 /2019</v>
      </c>
      <c r="AO17" s="3" t="str">
        <f aca="false">_xlfn.CONCAT(D17," ", E17)</f>
        <v>Petar Jovanović</v>
      </c>
      <c r="AP17" s="2"/>
      <c r="AQ17" s="2" t="n">
        <f aca="false">0.05*(AI17+AJ17)</f>
        <v>9.75</v>
      </c>
      <c r="AR17" s="2" t="n">
        <f aca="false">AK17</f>
        <v>3</v>
      </c>
      <c r="AS17" s="2" t="n">
        <f aca="false">AL17</f>
        <v>3</v>
      </c>
      <c r="AT17" s="2" t="n">
        <f aca="false">AM17</f>
        <v>0.5</v>
      </c>
      <c r="AU17" s="2"/>
      <c r="AV17" s="2" t="n">
        <f aca="false">MAX(U17, J17)</f>
        <v>12</v>
      </c>
      <c r="AW17" s="2"/>
      <c r="AX17" s="2"/>
      <c r="AY17" s="2"/>
      <c r="AZ17" s="2"/>
      <c r="BA17" s="2"/>
      <c r="BB17" s="2" t="n">
        <f aca="false">Y17</f>
        <v>22</v>
      </c>
      <c r="BC17" s="2" t="n">
        <f aca="false">MAX(Y17,AH17)</f>
        <v>22</v>
      </c>
      <c r="BD17" s="2" t="n">
        <f aca="false">AK17+AL17+AM17+MAX(Y17,AH17)+MAX(U17,J17)+0.05*(AI17+AJ17)</f>
        <v>50.25</v>
      </c>
      <c r="BE17" s="2" t="str">
        <f aca="false">IF(BD17&gt;=90 ,"A",IF(BD17&gt;=80 ,"B",IF(BD17&gt;=70 ,"C",IF(BD17&gt;=60 ,"D",IF(BD17&gt;=50 ,"E","F")))))</f>
        <v>E</v>
      </c>
      <c r="BF17" s="0" t="str">
        <f aca="false">AN17</f>
        <v>16 /2019</v>
      </c>
      <c r="BG17" s="0" t="str">
        <f aca="false">AO17</f>
        <v>Petar Jovanović</v>
      </c>
      <c r="BH17" s="2" t="n">
        <f aca="false">AK17+AL17+AM17+MAX(U17,J17)+0.05*(AI17+AJ17)</f>
        <v>28.25</v>
      </c>
      <c r="BI17" s="2" t="n">
        <f aca="false">BC17</f>
        <v>22</v>
      </c>
      <c r="BJ17" s="2" t="str">
        <f aca="false">BE17</f>
        <v>E</v>
      </c>
    </row>
    <row r="18" customFormat="false" ht="12.8" hidden="false" customHeight="false" outlineLevel="0" collapsed="false">
      <c r="A18" s="3" t="n">
        <v>16</v>
      </c>
      <c r="B18" s="0" t="s">
        <v>94</v>
      </c>
      <c r="C18" s="0" t="s">
        <v>50</v>
      </c>
      <c r="D18" s="0" t="s">
        <v>95</v>
      </c>
      <c r="E18" s="0" t="s">
        <v>96</v>
      </c>
      <c r="F18" s="9" t="n">
        <v>0</v>
      </c>
      <c r="G18" s="2" t="n">
        <v>0</v>
      </c>
      <c r="H18" s="2" t="n">
        <v>0</v>
      </c>
      <c r="I18" s="2" t="n">
        <v>0</v>
      </c>
      <c r="J18" s="2" t="n">
        <f aca="false">SUM(F18:I18)</f>
        <v>0</v>
      </c>
      <c r="L18" s="2"/>
      <c r="M18" s="2"/>
      <c r="N18" s="2"/>
      <c r="O18" s="2"/>
      <c r="P18" s="2"/>
      <c r="Q18" s="2"/>
      <c r="R18" s="2"/>
      <c r="S18" s="2"/>
      <c r="T18" s="2"/>
      <c r="U18" s="2" t="n">
        <f aca="false">SUM(L18:T18)</f>
        <v>0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 t="n">
        <f aca="false">SUM(Z18:AG18)</f>
        <v>0</v>
      </c>
      <c r="AL18" s="2" t="n">
        <v>0</v>
      </c>
      <c r="AN18" s="3" t="str">
        <f aca="false">_xlfn.CONCAT(B18," /", C18)</f>
        <v>17 /2019</v>
      </c>
      <c r="AO18" s="3" t="str">
        <f aca="false">_xlfn.CONCAT(D18," ", E18)</f>
        <v>Danilo Vukčević</v>
      </c>
      <c r="AP18" s="2"/>
      <c r="AQ18" s="2" t="n">
        <f aca="false">0.05*(AI18+AJ18)</f>
        <v>0</v>
      </c>
      <c r="AR18" s="2" t="n">
        <f aca="false">AK18</f>
        <v>0</v>
      </c>
      <c r="AS18" s="2" t="n">
        <f aca="false">AL18</f>
        <v>0</v>
      </c>
      <c r="AT18" s="2" t="n">
        <f aca="false">AM18</f>
        <v>0</v>
      </c>
      <c r="AU18" s="2"/>
      <c r="AV18" s="2" t="n">
        <f aca="false">MAX(U18, J18)</f>
        <v>0</v>
      </c>
      <c r="AW18" s="2"/>
      <c r="AX18" s="2"/>
      <c r="AY18" s="2"/>
      <c r="AZ18" s="2"/>
      <c r="BA18" s="2"/>
      <c r="BB18" s="2" t="n">
        <f aca="false">Y18</f>
        <v>0</v>
      </c>
      <c r="BC18" s="2" t="n">
        <f aca="false">MAX(Y18,AH18)</f>
        <v>0</v>
      </c>
      <c r="BD18" s="2" t="n">
        <f aca="false">AK18+AL18+AM18+MAX(Y18,AH18)+MAX(U18,J18)+0.05*(AI18+AJ18)</f>
        <v>0</v>
      </c>
      <c r="BE18" s="2" t="str">
        <f aca="false">IF(BD18&gt;=90 ,"A",IF(BD18&gt;=80 ,"B",IF(BD18&gt;=70 ,"C",IF(BD18&gt;=60 ,"D",IF(BD18&gt;=50 ,"E","F")))))</f>
        <v>F</v>
      </c>
      <c r="BF18" s="0" t="str">
        <f aca="false">AN18</f>
        <v>17 /2019</v>
      </c>
      <c r="BG18" s="0" t="str">
        <f aca="false">AO18</f>
        <v>Danilo Vukčević</v>
      </c>
      <c r="BH18" s="2" t="n">
        <f aca="false">AK18+AL18+AM18+MAX(U18,J18)+0.05*(AI18+AJ18)</f>
        <v>0</v>
      </c>
      <c r="BI18" s="2" t="n">
        <f aca="false">BC18</f>
        <v>0</v>
      </c>
      <c r="BJ18" s="2" t="str">
        <f aca="false">BE18</f>
        <v>F</v>
      </c>
    </row>
    <row r="19" customFormat="false" ht="12.8" hidden="false" customHeight="false" outlineLevel="0" collapsed="false">
      <c r="A19" s="3" t="n">
        <v>17</v>
      </c>
      <c r="B19" s="0" t="s">
        <v>97</v>
      </c>
      <c r="C19" s="0" t="s">
        <v>50</v>
      </c>
      <c r="D19" s="0" t="s">
        <v>98</v>
      </c>
      <c r="E19" s="0" t="s">
        <v>99</v>
      </c>
      <c r="F19" s="9" t="n">
        <v>4</v>
      </c>
      <c r="G19" s="2" t="n">
        <v>5</v>
      </c>
      <c r="H19" s="2" t="n">
        <v>4</v>
      </c>
      <c r="I19" s="2" t="n">
        <v>10</v>
      </c>
      <c r="J19" s="2" t="n">
        <f aca="false">SUM(F19:I19)</f>
        <v>23</v>
      </c>
      <c r="L19" s="2"/>
      <c r="M19" s="2"/>
      <c r="N19" s="2"/>
      <c r="O19" s="2"/>
      <c r="P19" s="2"/>
      <c r="Q19" s="2"/>
      <c r="R19" s="2"/>
      <c r="S19" s="2"/>
      <c r="T19" s="2"/>
      <c r="U19" s="2" t="n">
        <f aca="false">SUM(L19:T19)</f>
        <v>0</v>
      </c>
      <c r="V19" s="2" t="n">
        <v>12</v>
      </c>
      <c r="W19" s="2" t="n">
        <v>5</v>
      </c>
      <c r="X19" s="2" t="n">
        <v>10</v>
      </c>
      <c r="Y19" s="2" t="n">
        <f aca="false">SUM(V19:X19)</f>
        <v>27</v>
      </c>
      <c r="Z19" s="2"/>
      <c r="AA19" s="2"/>
      <c r="AB19" s="2"/>
      <c r="AC19" s="2"/>
      <c r="AD19" s="2"/>
      <c r="AE19" s="2"/>
      <c r="AF19" s="2"/>
      <c r="AG19" s="2"/>
      <c r="AH19" s="2" t="n">
        <f aca="false">SUM(Z19:AG19)</f>
        <v>0</v>
      </c>
      <c r="AI19" s="2" t="n">
        <v>100</v>
      </c>
      <c r="AJ19" s="2" t="n">
        <v>95</v>
      </c>
      <c r="AK19" s="2" t="n">
        <v>5</v>
      </c>
      <c r="AL19" s="2" t="n">
        <v>3.5</v>
      </c>
      <c r="AM19" s="2" t="n">
        <v>2.5</v>
      </c>
      <c r="AN19" s="3" t="str">
        <f aca="false">_xlfn.CONCAT(B19," /", C19)</f>
        <v>18 /2019</v>
      </c>
      <c r="AO19" s="3" t="str">
        <f aca="false">_xlfn.CONCAT(D19," ", E19)</f>
        <v>Aleksandar Jašović</v>
      </c>
      <c r="AP19" s="2"/>
      <c r="AQ19" s="2" t="n">
        <f aca="false">0.05*(AI19+AJ19)</f>
        <v>9.75</v>
      </c>
      <c r="AR19" s="2" t="n">
        <f aca="false">AK19</f>
        <v>5</v>
      </c>
      <c r="AS19" s="2" t="n">
        <f aca="false">AL19</f>
        <v>3.5</v>
      </c>
      <c r="AT19" s="2" t="n">
        <f aca="false">AM19</f>
        <v>2.5</v>
      </c>
      <c r="AU19" s="2"/>
      <c r="AV19" s="2" t="n">
        <f aca="false">MAX(U19, J19)</f>
        <v>23</v>
      </c>
      <c r="AW19" s="2"/>
      <c r="AX19" s="2"/>
      <c r="AY19" s="2"/>
      <c r="AZ19" s="2"/>
      <c r="BA19" s="2"/>
      <c r="BB19" s="2" t="n">
        <f aca="false">Y19</f>
        <v>27</v>
      </c>
      <c r="BC19" s="2" t="n">
        <f aca="false">MAX(Y19,AH19)</f>
        <v>27</v>
      </c>
      <c r="BD19" s="2" t="n">
        <f aca="false">AK19+AL19+AM19+MAX(Y19,AH19)+MAX(U19,J19)+0.05*(AI19+AJ19)</f>
        <v>70.75</v>
      </c>
      <c r="BE19" s="2" t="str">
        <f aca="false">IF(BD19&gt;=90 ,"A",IF(BD19&gt;=80 ,"B",IF(BD19&gt;=70 ,"C",IF(BD19&gt;=60 ,"D",IF(BD19&gt;=50 ,"E","F")))))</f>
        <v>C</v>
      </c>
      <c r="BF19" s="0" t="str">
        <f aca="false">AN19</f>
        <v>18 /2019</v>
      </c>
      <c r="BG19" s="0" t="str">
        <f aca="false">AO19</f>
        <v>Aleksandar Jašović</v>
      </c>
      <c r="BH19" s="2" t="n">
        <f aca="false">AK19+AL19+AM19+MAX(U19,J19)+0.05*(AI19+AJ19)</f>
        <v>43.75</v>
      </c>
      <c r="BI19" s="2" t="n">
        <f aca="false">BC19</f>
        <v>27</v>
      </c>
      <c r="BJ19" s="2" t="str">
        <f aca="false">BE19</f>
        <v>C</v>
      </c>
    </row>
    <row r="20" customFormat="false" ht="12.8" hidden="false" customHeight="false" outlineLevel="0" collapsed="false">
      <c r="A20" s="3" t="n">
        <v>18</v>
      </c>
      <c r="B20" s="0" t="s">
        <v>100</v>
      </c>
      <c r="C20" s="0" t="s">
        <v>50</v>
      </c>
      <c r="D20" s="0" t="s">
        <v>101</v>
      </c>
      <c r="E20" s="0" t="s">
        <v>102</v>
      </c>
      <c r="F20" s="9" t="n">
        <v>0</v>
      </c>
      <c r="G20" s="2" t="n">
        <v>0</v>
      </c>
      <c r="H20" s="2" t="n">
        <v>0</v>
      </c>
      <c r="I20" s="2" t="n">
        <v>0</v>
      </c>
      <c r="J20" s="2" t="n">
        <f aca="false">SUM(F20:I20)</f>
        <v>0</v>
      </c>
      <c r="L20" s="2"/>
      <c r="M20" s="2"/>
      <c r="N20" s="2"/>
      <c r="O20" s="2"/>
      <c r="P20" s="2"/>
      <c r="Q20" s="2"/>
      <c r="R20" s="2"/>
      <c r="S20" s="2"/>
      <c r="T20" s="2"/>
      <c r="U20" s="2" t="n">
        <f aca="false">SUM(L20:T20)</f>
        <v>0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 t="n">
        <f aca="false">SUM(Z20:AG20)</f>
        <v>0</v>
      </c>
      <c r="AK20" s="2" t="n">
        <v>2</v>
      </c>
      <c r="AL20" s="2" t="n">
        <v>1</v>
      </c>
      <c r="AN20" s="3" t="str">
        <f aca="false">_xlfn.CONCAT(B20," /", C20)</f>
        <v>19 /2019</v>
      </c>
      <c r="AO20" s="3" t="str">
        <f aca="false">_xlfn.CONCAT(D20," ", E20)</f>
        <v>Gordana Vujović</v>
      </c>
      <c r="AP20" s="2"/>
      <c r="AQ20" s="2" t="n">
        <f aca="false">0.05*(AI20+AJ20)</f>
        <v>0</v>
      </c>
      <c r="AR20" s="2" t="n">
        <f aca="false">AK20</f>
        <v>2</v>
      </c>
      <c r="AS20" s="2" t="n">
        <f aca="false">AL20</f>
        <v>1</v>
      </c>
      <c r="AT20" s="2" t="n">
        <f aca="false">AM20</f>
        <v>0</v>
      </c>
      <c r="AU20" s="2"/>
      <c r="AV20" s="2" t="n">
        <f aca="false">MAX(U20, J20)</f>
        <v>0</v>
      </c>
      <c r="AW20" s="2"/>
      <c r="AX20" s="2"/>
      <c r="AY20" s="2"/>
      <c r="AZ20" s="2"/>
      <c r="BA20" s="2"/>
      <c r="BB20" s="2" t="n">
        <f aca="false">Y20</f>
        <v>0</v>
      </c>
      <c r="BC20" s="2" t="n">
        <f aca="false">MAX(Y20,AH20)</f>
        <v>0</v>
      </c>
      <c r="BD20" s="2" t="n">
        <f aca="false">AK20+AL20+AM20+MAX(Y20,AH20)+MAX(U20,J20)+0.05*(AI20+AJ20)</f>
        <v>3</v>
      </c>
      <c r="BE20" s="2" t="str">
        <f aca="false">IF(BD20&gt;=90 ,"A",IF(BD20&gt;=80 ,"B",IF(BD20&gt;=70 ,"C",IF(BD20&gt;=60 ,"D",IF(BD20&gt;=50 ,"E","F")))))</f>
        <v>F</v>
      </c>
      <c r="BF20" s="0" t="str">
        <f aca="false">AN20</f>
        <v>19 /2019</v>
      </c>
      <c r="BG20" s="0" t="str">
        <f aca="false">AO20</f>
        <v>Gordana Vujović</v>
      </c>
      <c r="BH20" s="2" t="n">
        <f aca="false">AK20+AL20+AM20+MAX(U20,J20)+0.05*(AI20+AJ20)</f>
        <v>3</v>
      </c>
      <c r="BI20" s="2" t="n">
        <f aca="false">BC20</f>
        <v>0</v>
      </c>
      <c r="BJ20" s="2" t="str">
        <f aca="false">BE20</f>
        <v>F</v>
      </c>
    </row>
    <row r="21" customFormat="false" ht="12.8" hidden="false" customHeight="false" outlineLevel="0" collapsed="false">
      <c r="A21" s="3" t="n">
        <v>19</v>
      </c>
      <c r="B21" s="0" t="s">
        <v>103</v>
      </c>
      <c r="C21" s="0" t="s">
        <v>50</v>
      </c>
      <c r="D21" s="0" t="s">
        <v>95</v>
      </c>
      <c r="E21" s="0" t="s">
        <v>104</v>
      </c>
      <c r="F21" s="9" t="n">
        <v>4</v>
      </c>
      <c r="G21" s="2" t="n">
        <v>2</v>
      </c>
      <c r="H21" s="2" t="n">
        <v>4</v>
      </c>
      <c r="I21" s="2" t="n">
        <v>0</v>
      </c>
      <c r="J21" s="2" t="n">
        <f aca="false">SUM(F21:I21)</f>
        <v>10</v>
      </c>
      <c r="L21" s="2" t="n">
        <v>2</v>
      </c>
      <c r="M21" s="2" t="n">
        <v>8</v>
      </c>
      <c r="N21" s="2" t="n">
        <v>4</v>
      </c>
      <c r="O21" s="2" t="n">
        <v>0</v>
      </c>
      <c r="P21" s="2"/>
      <c r="Q21" s="2"/>
      <c r="R21" s="2"/>
      <c r="S21" s="2"/>
      <c r="T21" s="2"/>
      <c r="U21" s="2" t="n">
        <f aca="false">SUM(L21:T21)</f>
        <v>14</v>
      </c>
      <c r="V21" s="2" t="n">
        <v>5</v>
      </c>
      <c r="W21" s="2" t="n">
        <v>3</v>
      </c>
      <c r="X21" s="2" t="n">
        <v>3</v>
      </c>
      <c r="Y21" s="2" t="n">
        <f aca="false">SUM(V21:X21)</f>
        <v>11</v>
      </c>
      <c r="Z21" s="2" t="n">
        <v>13</v>
      </c>
      <c r="AA21" s="2" t="n">
        <v>7</v>
      </c>
      <c r="AB21" s="2" t="n">
        <v>2</v>
      </c>
      <c r="AC21" s="2"/>
      <c r="AD21" s="2"/>
      <c r="AE21" s="2"/>
      <c r="AF21" s="2"/>
      <c r="AG21" s="2"/>
      <c r="AH21" s="2" t="n">
        <f aca="false">SUM(Z21:AG21)</f>
        <v>22</v>
      </c>
      <c r="AI21" s="2" t="n">
        <v>100</v>
      </c>
      <c r="AJ21" s="2" t="n">
        <v>95</v>
      </c>
      <c r="AK21" s="2" t="n">
        <v>1</v>
      </c>
      <c r="AL21" s="2" t="n">
        <v>2</v>
      </c>
      <c r="AM21" s="2" t="n">
        <v>2</v>
      </c>
      <c r="AN21" s="3" t="str">
        <f aca="false">_xlfn.CONCAT(B21," /", C21)</f>
        <v>20 /2019</v>
      </c>
      <c r="AO21" s="3" t="str">
        <f aca="false">_xlfn.CONCAT(D21," ", E21)</f>
        <v>Danilo Stanojević</v>
      </c>
      <c r="AP21" s="2"/>
      <c r="AQ21" s="2" t="n">
        <f aca="false">0.05*(AI21+AJ21)</f>
        <v>9.75</v>
      </c>
      <c r="AR21" s="2" t="n">
        <f aca="false">AK21</f>
        <v>1</v>
      </c>
      <c r="AS21" s="2" t="n">
        <f aca="false">AL21</f>
        <v>2</v>
      </c>
      <c r="AT21" s="2" t="n">
        <f aca="false">AM21</f>
        <v>2</v>
      </c>
      <c r="AU21" s="2"/>
      <c r="AV21" s="2" t="n">
        <f aca="false">MAX(U21, J21)</f>
        <v>14</v>
      </c>
      <c r="AW21" s="2"/>
      <c r="AX21" s="2"/>
      <c r="AY21" s="2"/>
      <c r="AZ21" s="2"/>
      <c r="BA21" s="2"/>
      <c r="BB21" s="2" t="n">
        <f aca="false">Y21</f>
        <v>11</v>
      </c>
      <c r="BC21" s="2" t="n">
        <f aca="false">MAX(Y21,AH21)</f>
        <v>22</v>
      </c>
      <c r="BD21" s="2" t="n">
        <f aca="false">AK21+AL21+AM21+MAX(Y21,AH21)+MAX(U21,J21)+0.05*(AI21+AJ21)</f>
        <v>50.75</v>
      </c>
      <c r="BE21" s="2" t="str">
        <f aca="false">IF(BD21&gt;=90 ,"A",IF(BD21&gt;=80 ,"B",IF(BD21&gt;=70 ,"C",IF(BD21&gt;=60 ,"D",IF(BD21&gt;=50 ,"E","F")))))</f>
        <v>E</v>
      </c>
      <c r="BF21" s="0" t="str">
        <f aca="false">AN21</f>
        <v>20 /2019</v>
      </c>
      <c r="BG21" s="0" t="str">
        <f aca="false">AO21</f>
        <v>Danilo Stanojević</v>
      </c>
      <c r="BH21" s="2" t="n">
        <f aca="false">AK21+AL21+AM21+MAX(U21,J21)+0.05*(AI21+AJ21)</f>
        <v>28.75</v>
      </c>
      <c r="BI21" s="2" t="n">
        <f aca="false">BC21</f>
        <v>22</v>
      </c>
      <c r="BJ21" s="2" t="str">
        <f aca="false">BE21</f>
        <v>E</v>
      </c>
    </row>
    <row r="22" customFormat="false" ht="12.8" hidden="false" customHeight="false" outlineLevel="0" collapsed="false">
      <c r="A22" s="3" t="n">
        <v>20</v>
      </c>
      <c r="B22" s="0" t="s">
        <v>105</v>
      </c>
      <c r="C22" s="0" t="s">
        <v>50</v>
      </c>
      <c r="D22" s="0" t="s">
        <v>106</v>
      </c>
      <c r="E22" s="0" t="s">
        <v>107</v>
      </c>
      <c r="F22" s="9" t="n">
        <v>0</v>
      </c>
      <c r="G22" s="2" t="n">
        <v>0</v>
      </c>
      <c r="H22" s="2" t="n">
        <v>0</v>
      </c>
      <c r="I22" s="2" t="n">
        <v>0</v>
      </c>
      <c r="J22" s="2" t="n">
        <f aca="false">SUM(F22:I22)</f>
        <v>0</v>
      </c>
      <c r="L22" s="2"/>
      <c r="M22" s="2"/>
      <c r="N22" s="2"/>
      <c r="O22" s="2"/>
      <c r="P22" s="2"/>
      <c r="Q22" s="2"/>
      <c r="R22" s="2"/>
      <c r="S22" s="2"/>
      <c r="T22" s="2"/>
      <c r="U22" s="2" t="n">
        <f aca="false">SUM(L22:T22)</f>
        <v>0</v>
      </c>
      <c r="V22" s="2"/>
      <c r="W22" s="2"/>
      <c r="X22" s="2"/>
      <c r="Y22" s="2" t="n">
        <f aca="false">SUM(V22:X22)</f>
        <v>0</v>
      </c>
      <c r="Z22" s="2"/>
      <c r="AA22" s="2"/>
      <c r="AB22" s="2"/>
      <c r="AC22" s="2"/>
      <c r="AD22" s="2"/>
      <c r="AE22" s="2"/>
      <c r="AF22" s="2"/>
      <c r="AG22" s="2"/>
      <c r="AH22" s="2" t="n">
        <f aca="false">SUM(Z22:AG22)</f>
        <v>0</v>
      </c>
      <c r="AK22" s="2" t="n">
        <v>0</v>
      </c>
      <c r="AL22" s="2" t="n">
        <v>0</v>
      </c>
      <c r="AN22" s="3" t="str">
        <f aca="false">_xlfn.CONCAT(B22," /", C22)</f>
        <v>21 /2019</v>
      </c>
      <c r="AO22" s="3" t="str">
        <f aca="false">_xlfn.CONCAT(D22," ", E22)</f>
        <v>Luka Vuković</v>
      </c>
      <c r="AP22" s="2"/>
      <c r="AQ22" s="2" t="n">
        <f aca="false">0.05*(AI22+AJ22)</f>
        <v>0</v>
      </c>
      <c r="AR22" s="2" t="n">
        <f aca="false">AK22</f>
        <v>0</v>
      </c>
      <c r="AS22" s="2" t="n">
        <f aca="false">AL22</f>
        <v>0</v>
      </c>
      <c r="AT22" s="2" t="n">
        <f aca="false">AM22</f>
        <v>0</v>
      </c>
      <c r="AU22" s="2"/>
      <c r="AV22" s="2" t="n">
        <f aca="false">MAX(U22, J22)</f>
        <v>0</v>
      </c>
      <c r="AW22" s="2"/>
      <c r="AX22" s="2"/>
      <c r="AY22" s="2"/>
      <c r="AZ22" s="2"/>
      <c r="BA22" s="2"/>
      <c r="BB22" s="2" t="n">
        <f aca="false">Y22</f>
        <v>0</v>
      </c>
      <c r="BC22" s="2" t="n">
        <f aca="false">MAX(Y22,AH22)</f>
        <v>0</v>
      </c>
      <c r="BD22" s="2" t="n">
        <f aca="false">AK22+AL22+AM22+MAX(Y22,AH22)+MAX(U22,J22)+0.05*(AI22+AJ22)</f>
        <v>0</v>
      </c>
      <c r="BE22" s="2" t="str">
        <f aca="false">IF(BD22&gt;=90 ,"A",IF(BD22&gt;=80 ,"B",IF(BD22&gt;=70 ,"C",IF(BD22&gt;=60 ,"D",IF(BD22&gt;=50 ,"E","F")))))</f>
        <v>F</v>
      </c>
      <c r="BF22" s="0" t="str">
        <f aca="false">AN22</f>
        <v>21 /2019</v>
      </c>
      <c r="BG22" s="0" t="str">
        <f aca="false">AO22</f>
        <v>Luka Vuković</v>
      </c>
      <c r="BH22" s="2" t="n">
        <f aca="false">AK22+AL22+AM22+MAX(U22,J22)+0.05*(AI22+AJ22)</f>
        <v>0</v>
      </c>
      <c r="BI22" s="2" t="n">
        <f aca="false">BC22</f>
        <v>0</v>
      </c>
      <c r="BJ22" s="2" t="str">
        <f aca="false">BE22</f>
        <v>F</v>
      </c>
    </row>
    <row r="23" customFormat="false" ht="12.8" hidden="false" customHeight="false" outlineLevel="0" collapsed="false">
      <c r="A23" s="3" t="n">
        <v>21</v>
      </c>
      <c r="B23" s="0" t="s">
        <v>108</v>
      </c>
      <c r="C23" s="0" t="s">
        <v>50</v>
      </c>
      <c r="D23" s="0" t="s">
        <v>109</v>
      </c>
      <c r="E23" s="0" t="s">
        <v>110</v>
      </c>
      <c r="F23" s="11" t="n">
        <v>0</v>
      </c>
      <c r="G23" s="7" t="n">
        <v>0</v>
      </c>
      <c r="H23" s="7" t="n">
        <v>0</v>
      </c>
      <c r="I23" s="7" t="n">
        <v>0</v>
      </c>
      <c r="J23" s="7" t="n">
        <f aca="false">SUM(F23:I23)</f>
        <v>0</v>
      </c>
      <c r="L23" s="8" t="n">
        <v>0</v>
      </c>
      <c r="M23" s="8" t="n">
        <v>2</v>
      </c>
      <c r="N23" s="8" t="n">
        <v>0</v>
      </c>
      <c r="O23" s="8" t="n">
        <v>0</v>
      </c>
      <c r="P23" s="8"/>
      <c r="Q23" s="8" t="n">
        <v>0</v>
      </c>
      <c r="R23" s="8"/>
      <c r="S23" s="8"/>
      <c r="T23" s="8"/>
      <c r="U23" s="8" t="n">
        <f aca="false">SUM(L23:T23)</f>
        <v>2</v>
      </c>
      <c r="V23" s="2"/>
      <c r="W23" s="2"/>
      <c r="X23" s="2"/>
      <c r="Y23" s="2" t="n">
        <f aca="false">SUM(V23:X23)</f>
        <v>0</v>
      </c>
      <c r="Z23" s="8" t="n">
        <v>0</v>
      </c>
      <c r="AA23" s="8" t="n">
        <v>0</v>
      </c>
      <c r="AB23" s="8"/>
      <c r="AC23" s="8"/>
      <c r="AD23" s="8"/>
      <c r="AE23" s="8"/>
      <c r="AF23" s="8"/>
      <c r="AG23" s="8"/>
      <c r="AH23" s="8" t="n">
        <f aca="false">SUM(Z23:AG23)</f>
        <v>0</v>
      </c>
      <c r="AI23" s="2" t="n">
        <v>100</v>
      </c>
      <c r="AJ23" s="2" t="n">
        <v>95</v>
      </c>
      <c r="AK23" s="2" t="n">
        <v>1</v>
      </c>
      <c r="AL23" s="2" t="n">
        <v>0</v>
      </c>
      <c r="AM23" s="2" t="n">
        <v>0.5</v>
      </c>
      <c r="AN23" s="3" t="str">
        <f aca="false">_xlfn.CONCAT(B23," /", C23)</f>
        <v>22 /2019</v>
      </c>
      <c r="AO23" s="3" t="str">
        <f aca="false">_xlfn.CONCAT(D23," ", E23)</f>
        <v>Savo Drobnjak</v>
      </c>
      <c r="AP23" s="2"/>
      <c r="AQ23" s="2" t="n">
        <f aca="false">0.05*(AI23+AJ23)</f>
        <v>9.75</v>
      </c>
      <c r="AR23" s="2" t="n">
        <f aca="false">AK23</f>
        <v>1</v>
      </c>
      <c r="AS23" s="2" t="n">
        <f aca="false">AL23</f>
        <v>0</v>
      </c>
      <c r="AT23" s="2" t="n">
        <f aca="false">AM23</f>
        <v>0.5</v>
      </c>
      <c r="AU23" s="2"/>
      <c r="AV23" s="2" t="n">
        <f aca="false">MAX(U23, J23)</f>
        <v>2</v>
      </c>
      <c r="AW23" s="2"/>
      <c r="AX23" s="2"/>
      <c r="AY23" s="2"/>
      <c r="AZ23" s="2"/>
      <c r="BA23" s="2"/>
      <c r="BB23" s="2" t="n">
        <f aca="false">Y23</f>
        <v>0</v>
      </c>
      <c r="BC23" s="2" t="n">
        <f aca="false">MAX(Y23,AH23)</f>
        <v>0</v>
      </c>
      <c r="BD23" s="2" t="n">
        <f aca="false">AK23+AL23+AM23+MAX(Y23,AH23)+MAX(U23,J23)+0.05*(AI23+AJ23)</f>
        <v>13.25</v>
      </c>
      <c r="BE23" s="2" t="str">
        <f aca="false">IF(BD23&gt;=90 ,"A",IF(BD23&gt;=80 ,"B",IF(BD23&gt;=70 ,"C",IF(BD23&gt;=60 ,"D",IF(BD23&gt;=50 ,"E","F")))))</f>
        <v>F</v>
      </c>
      <c r="BF23" s="0" t="str">
        <f aca="false">AN23</f>
        <v>22 /2019</v>
      </c>
      <c r="BG23" s="0" t="str">
        <f aca="false">AO23</f>
        <v>Savo Drobnjak</v>
      </c>
      <c r="BH23" s="2" t="n">
        <f aca="false">AK23+AL23+AM23+MAX(U23,J23)+0.05*(AI23+AJ23)</f>
        <v>13.25</v>
      </c>
      <c r="BI23" s="2" t="n">
        <f aca="false">BC23</f>
        <v>0</v>
      </c>
      <c r="BJ23" s="2" t="str">
        <f aca="false">BE23</f>
        <v>F</v>
      </c>
    </row>
    <row r="24" customFormat="false" ht="12.8" hidden="false" customHeight="false" outlineLevel="0" collapsed="false">
      <c r="A24" s="3" t="n">
        <v>22</v>
      </c>
      <c r="B24" s="0" t="s">
        <v>111</v>
      </c>
      <c r="C24" s="0" t="s">
        <v>50</v>
      </c>
      <c r="D24" s="0" t="s">
        <v>112</v>
      </c>
      <c r="E24" s="0" t="s">
        <v>113</v>
      </c>
      <c r="F24" s="6" t="n">
        <v>0</v>
      </c>
      <c r="G24" s="7" t="n">
        <v>0</v>
      </c>
      <c r="H24" s="7" t="n">
        <v>3</v>
      </c>
      <c r="I24" s="7" t="n">
        <v>0</v>
      </c>
      <c r="J24" s="7" t="n">
        <f aca="false">SUM(F24:I24)</f>
        <v>3</v>
      </c>
      <c r="L24" s="8" t="n">
        <v>2</v>
      </c>
      <c r="M24" s="8" t="n">
        <v>2</v>
      </c>
      <c r="N24" s="8"/>
      <c r="O24" s="8" t="n">
        <v>4</v>
      </c>
      <c r="P24" s="8"/>
      <c r="Q24" s="8" t="n">
        <v>1</v>
      </c>
      <c r="R24" s="8" t="n">
        <v>0</v>
      </c>
      <c r="S24" s="8"/>
      <c r="T24" s="8"/>
      <c r="U24" s="8" t="n">
        <f aca="false">SUM(L24:T24)</f>
        <v>9</v>
      </c>
      <c r="V24" s="10" t="n">
        <v>3</v>
      </c>
      <c r="W24" s="10" t="n">
        <v>8</v>
      </c>
      <c r="X24" s="10" t="n">
        <v>0</v>
      </c>
      <c r="Y24" s="10" t="n">
        <f aca="false">SUM(V24:X24)</f>
        <v>11</v>
      </c>
      <c r="Z24" s="8" t="n">
        <v>2</v>
      </c>
      <c r="AA24" s="8" t="n">
        <v>5</v>
      </c>
      <c r="AB24" s="8" t="n">
        <v>1</v>
      </c>
      <c r="AC24" s="8" t="n">
        <v>3</v>
      </c>
      <c r="AD24" s="8" t="n">
        <v>4</v>
      </c>
      <c r="AE24" s="8"/>
      <c r="AF24" s="8"/>
      <c r="AG24" s="8"/>
      <c r="AH24" s="8" t="n">
        <f aca="false">SUM(Z24:AG24)</f>
        <v>15</v>
      </c>
      <c r="AI24" s="2" t="n">
        <v>90</v>
      </c>
      <c r="AJ24" s="2" t="n">
        <v>95</v>
      </c>
      <c r="AK24" s="2" t="n">
        <v>3</v>
      </c>
      <c r="AL24" s="2" t="n">
        <v>1.5</v>
      </c>
      <c r="AM24" s="2" t="n">
        <v>1.5</v>
      </c>
      <c r="AN24" s="3" t="str">
        <f aca="false">_xlfn.CONCAT(B24," /", C24)</f>
        <v>23 /2019</v>
      </c>
      <c r="AO24" s="3" t="str">
        <f aca="false">_xlfn.CONCAT(D24," ", E24)</f>
        <v>Mirela Fatić</v>
      </c>
      <c r="AP24" s="2"/>
      <c r="AQ24" s="2" t="n">
        <f aca="false">0.05*(AI24+AJ24)</f>
        <v>9.25</v>
      </c>
      <c r="AR24" s="2" t="n">
        <f aca="false">AK24</f>
        <v>3</v>
      </c>
      <c r="AS24" s="2" t="n">
        <f aca="false">AL24</f>
        <v>1.5</v>
      </c>
      <c r="AT24" s="2" t="n">
        <f aca="false">AM24</f>
        <v>1.5</v>
      </c>
      <c r="AU24" s="2"/>
      <c r="AV24" s="2" t="n">
        <f aca="false">MAX(U24, J24)</f>
        <v>9</v>
      </c>
      <c r="AW24" s="2"/>
      <c r="AX24" s="2"/>
      <c r="AY24" s="2"/>
      <c r="AZ24" s="2"/>
      <c r="BA24" s="2"/>
      <c r="BB24" s="2" t="n">
        <f aca="false">Y24</f>
        <v>11</v>
      </c>
      <c r="BC24" s="2" t="n">
        <f aca="false">MAX(Y24,AH24)</f>
        <v>15</v>
      </c>
      <c r="BD24" s="2" t="n">
        <f aca="false">AK24+AL24+AM24+MAX(Y24,AH24)+MAX(U24,J24)+0.05*(AI24+AJ24)</f>
        <v>39.25</v>
      </c>
      <c r="BE24" s="2" t="str">
        <f aca="false">IF(BD24&gt;=90 ,"A",IF(BD24&gt;=80 ,"B",IF(BD24&gt;=70 ,"C",IF(BD24&gt;=60 ,"D",IF(BD24&gt;=50 ,"E","F")))))</f>
        <v>F</v>
      </c>
      <c r="BF24" s="0" t="str">
        <f aca="false">AN24</f>
        <v>23 /2019</v>
      </c>
      <c r="BG24" s="0" t="str">
        <f aca="false">AO24</f>
        <v>Mirela Fatić</v>
      </c>
      <c r="BH24" s="2" t="n">
        <f aca="false">AK24+AL24+AM24+MAX(U24,J24)+0.05*(AI24+AJ24)</f>
        <v>24.25</v>
      </c>
      <c r="BI24" s="2" t="n">
        <f aca="false">BC24</f>
        <v>15</v>
      </c>
      <c r="BJ24" s="2" t="str">
        <f aca="false">BE24</f>
        <v>F</v>
      </c>
    </row>
    <row r="25" customFormat="false" ht="12.8" hidden="false" customHeight="false" outlineLevel="0" collapsed="false">
      <c r="A25" s="3" t="n">
        <v>23</v>
      </c>
      <c r="B25" s="0" t="s">
        <v>114</v>
      </c>
      <c r="C25" s="0" t="s">
        <v>50</v>
      </c>
      <c r="D25" s="0" t="s">
        <v>106</v>
      </c>
      <c r="E25" s="0" t="s">
        <v>115</v>
      </c>
      <c r="F25" s="6" t="n">
        <v>8</v>
      </c>
      <c r="G25" s="7" t="n">
        <v>0</v>
      </c>
      <c r="H25" s="7" t="n">
        <v>8</v>
      </c>
      <c r="I25" s="7" t="n">
        <v>0</v>
      </c>
      <c r="J25" s="7" t="n">
        <f aca="false">SUM(F25:I25)</f>
        <v>16</v>
      </c>
      <c r="L25" s="2"/>
      <c r="M25" s="2"/>
      <c r="N25" s="2"/>
      <c r="O25" s="2"/>
      <c r="P25" s="2"/>
      <c r="Q25" s="2"/>
      <c r="R25" s="2"/>
      <c r="S25" s="2"/>
      <c r="T25" s="2"/>
      <c r="U25" s="2" t="n">
        <f aca="false">SUM(L25:T25)</f>
        <v>0</v>
      </c>
      <c r="V25" s="10" t="n">
        <v>10</v>
      </c>
      <c r="W25" s="10" t="n">
        <v>10</v>
      </c>
      <c r="X25" s="10" t="n">
        <v>0</v>
      </c>
      <c r="Y25" s="10" t="n">
        <f aca="false">SUM(V25:X25)</f>
        <v>20</v>
      </c>
      <c r="Z25" s="2"/>
      <c r="AA25" s="2"/>
      <c r="AB25" s="2"/>
      <c r="AC25" s="2"/>
      <c r="AD25" s="2"/>
      <c r="AE25" s="2"/>
      <c r="AF25" s="2"/>
      <c r="AG25" s="2"/>
      <c r="AH25" s="2" t="n">
        <f aca="false">SUM(Z25:AG25)</f>
        <v>0</v>
      </c>
      <c r="AI25" s="2" t="n">
        <v>100</v>
      </c>
      <c r="AJ25" s="2" t="n">
        <v>100</v>
      </c>
      <c r="AK25" s="2" t="n">
        <v>1</v>
      </c>
      <c r="AL25" s="2" t="n">
        <v>1</v>
      </c>
      <c r="AM25" s="2" t="n">
        <v>2.5</v>
      </c>
      <c r="AN25" s="3" t="str">
        <f aca="false">_xlfn.CONCAT(B25," /", C25)</f>
        <v>24 /2019</v>
      </c>
      <c r="AO25" s="3" t="str">
        <f aca="false">_xlfn.CONCAT(D25," ", E25)</f>
        <v>Luka Božović</v>
      </c>
      <c r="AP25" s="2"/>
      <c r="AQ25" s="2" t="n">
        <f aca="false">0.05*(AI25+AJ25)</f>
        <v>10</v>
      </c>
      <c r="AR25" s="2" t="n">
        <f aca="false">AK25</f>
        <v>1</v>
      </c>
      <c r="AS25" s="2" t="n">
        <f aca="false">AL25</f>
        <v>1</v>
      </c>
      <c r="AT25" s="2" t="n">
        <f aca="false">AM25</f>
        <v>2.5</v>
      </c>
      <c r="AU25" s="2"/>
      <c r="AV25" s="2" t="n">
        <f aca="false">MAX(U25, J25)</f>
        <v>16</v>
      </c>
      <c r="AW25" s="2"/>
      <c r="AX25" s="2"/>
      <c r="AY25" s="2"/>
      <c r="AZ25" s="2"/>
      <c r="BA25" s="2"/>
      <c r="BB25" s="2" t="n">
        <f aca="false">Y25</f>
        <v>20</v>
      </c>
      <c r="BC25" s="2" t="n">
        <f aca="false">MAX(Y25,AH25)</f>
        <v>20</v>
      </c>
      <c r="BD25" s="2" t="n">
        <f aca="false">AK25+AL25+AM25+MAX(Y25,AH25)+MAX(U25,J25)+0.05*(AI25+AJ25)</f>
        <v>50.5</v>
      </c>
      <c r="BE25" s="2" t="str">
        <f aca="false">IF(BD25&gt;=90 ,"A",IF(BD25&gt;=80 ,"B",IF(BD25&gt;=70 ,"C",IF(BD25&gt;=60 ,"D",IF(BD25&gt;=50 ,"E","F")))))</f>
        <v>E</v>
      </c>
      <c r="BF25" s="0" t="str">
        <f aca="false">AN25</f>
        <v>24 /2019</v>
      </c>
      <c r="BG25" s="0" t="str">
        <f aca="false">AO25</f>
        <v>Luka Božović</v>
      </c>
      <c r="BH25" s="2" t="n">
        <f aca="false">AK25+AL25+AM25+MAX(U25,J25)+0.05*(AI25+AJ25)</f>
        <v>30.5</v>
      </c>
      <c r="BI25" s="2" t="n">
        <f aca="false">BC25</f>
        <v>20</v>
      </c>
      <c r="BJ25" s="2" t="str">
        <f aca="false">BE25</f>
        <v>E</v>
      </c>
    </row>
    <row r="26" customFormat="false" ht="12.8" hidden="false" customHeight="false" outlineLevel="0" collapsed="false">
      <c r="A26" s="3" t="n">
        <v>24</v>
      </c>
      <c r="B26" s="0" t="s">
        <v>116</v>
      </c>
      <c r="C26" s="0" t="s">
        <v>50</v>
      </c>
      <c r="D26" s="0" t="s">
        <v>117</v>
      </c>
      <c r="E26" s="0" t="s">
        <v>118</v>
      </c>
      <c r="F26" s="6" t="n">
        <v>0</v>
      </c>
      <c r="G26" s="7" t="n">
        <v>0</v>
      </c>
      <c r="H26" s="7" t="n">
        <v>0</v>
      </c>
      <c r="I26" s="7" t="n">
        <v>0</v>
      </c>
      <c r="J26" s="7" t="n">
        <f aca="false">SUM(F26:I26)</f>
        <v>0</v>
      </c>
      <c r="L26" s="8" t="n">
        <v>0</v>
      </c>
      <c r="M26" s="8" t="n">
        <v>2</v>
      </c>
      <c r="N26" s="8" t="n">
        <v>0</v>
      </c>
      <c r="O26" s="8" t="n">
        <v>0</v>
      </c>
      <c r="P26" s="8" t="n">
        <v>0</v>
      </c>
      <c r="Q26" s="8" t="n">
        <v>0</v>
      </c>
      <c r="R26" s="8"/>
      <c r="S26" s="8"/>
      <c r="T26" s="8"/>
      <c r="U26" s="8" t="n">
        <f aca="false">SUM(L26:T26)</f>
        <v>2</v>
      </c>
      <c r="V26" s="2"/>
      <c r="W26" s="2"/>
      <c r="X26" s="2"/>
      <c r="Y26" s="2" t="n">
        <f aca="false">SUM(V26:X26)</f>
        <v>0</v>
      </c>
      <c r="Z26" s="2"/>
      <c r="AA26" s="2"/>
      <c r="AB26" s="2"/>
      <c r="AC26" s="2"/>
      <c r="AD26" s="2"/>
      <c r="AE26" s="2"/>
      <c r="AF26" s="2"/>
      <c r="AG26" s="2"/>
      <c r="AH26" s="2" t="n">
        <f aca="false">SUM(Z26:AG26)</f>
        <v>0</v>
      </c>
      <c r="AI26" s="2" t="n">
        <v>100</v>
      </c>
      <c r="AJ26" s="2" t="n">
        <v>95</v>
      </c>
      <c r="AK26" s="2" t="n">
        <v>2</v>
      </c>
      <c r="AL26" s="2" t="n">
        <v>4</v>
      </c>
      <c r="AM26" s="2" t="n">
        <v>1.5</v>
      </c>
      <c r="AN26" s="3" t="str">
        <f aca="false">_xlfn.CONCAT(B26," /", C26)</f>
        <v>25 /2019</v>
      </c>
      <c r="AO26" s="3" t="str">
        <f aca="false">_xlfn.CONCAT(D26," ", E26)</f>
        <v>Nataša Mijatović</v>
      </c>
      <c r="AP26" s="2"/>
      <c r="AQ26" s="2" t="n">
        <f aca="false">0.05*(AI26+AJ26)</f>
        <v>9.75</v>
      </c>
      <c r="AR26" s="2" t="n">
        <f aca="false">AK26</f>
        <v>2</v>
      </c>
      <c r="AS26" s="2" t="n">
        <f aca="false">AL26</f>
        <v>4</v>
      </c>
      <c r="AT26" s="2" t="n">
        <f aca="false">AM26</f>
        <v>1.5</v>
      </c>
      <c r="AU26" s="2"/>
      <c r="AV26" s="2" t="n">
        <f aca="false">MAX(U26, J26)</f>
        <v>2</v>
      </c>
      <c r="AW26" s="2"/>
      <c r="AX26" s="2"/>
      <c r="AY26" s="2"/>
      <c r="AZ26" s="2"/>
      <c r="BA26" s="2"/>
      <c r="BB26" s="2" t="n">
        <f aca="false">Y26</f>
        <v>0</v>
      </c>
      <c r="BC26" s="2" t="n">
        <f aca="false">MAX(Y26,AH26)</f>
        <v>0</v>
      </c>
      <c r="BD26" s="2" t="n">
        <f aca="false">AK26+AL26+AM26+MAX(Y26,AH26)+MAX(U26,J26)+0.05*(AI26+AJ26)</f>
        <v>19.25</v>
      </c>
      <c r="BE26" s="2" t="str">
        <f aca="false">IF(BD26&gt;=90 ,"A",IF(BD26&gt;=80 ,"B",IF(BD26&gt;=70 ,"C",IF(BD26&gt;=60 ,"D",IF(BD26&gt;=50 ,"E","F")))))</f>
        <v>F</v>
      </c>
      <c r="BF26" s="0" t="str">
        <f aca="false">AN26</f>
        <v>25 /2019</v>
      </c>
      <c r="BG26" s="0" t="str">
        <f aca="false">AO26</f>
        <v>Nataša Mijatović</v>
      </c>
      <c r="BH26" s="2" t="n">
        <f aca="false">AK26+AL26+AM26+MAX(U26,J26)+0.05*(AI26+AJ26)</f>
        <v>19.25</v>
      </c>
      <c r="BI26" s="2" t="n">
        <f aca="false">BC26</f>
        <v>0</v>
      </c>
      <c r="BJ26" s="2" t="str">
        <f aca="false">BE26</f>
        <v>F</v>
      </c>
    </row>
    <row r="27" customFormat="false" ht="12.8" hidden="false" customHeight="false" outlineLevel="0" collapsed="false">
      <c r="A27" s="3" t="n">
        <v>25</v>
      </c>
      <c r="B27" s="0" t="s">
        <v>119</v>
      </c>
      <c r="C27" s="0" t="s">
        <v>50</v>
      </c>
      <c r="D27" s="0" t="s">
        <v>120</v>
      </c>
      <c r="E27" s="0" t="s">
        <v>121</v>
      </c>
      <c r="F27" s="12" t="n">
        <v>0</v>
      </c>
      <c r="G27" s="2" t="n">
        <v>6</v>
      </c>
      <c r="H27" s="2" t="n">
        <v>0</v>
      </c>
      <c r="I27" s="2" t="n">
        <v>0</v>
      </c>
      <c r="J27" s="2" t="n">
        <f aca="false">SUM(F27:I27)</f>
        <v>6</v>
      </c>
      <c r="L27" s="2" t="n">
        <v>6</v>
      </c>
      <c r="M27" s="2" t="n">
        <v>4</v>
      </c>
      <c r="N27" s="2" t="n">
        <v>0</v>
      </c>
      <c r="O27" s="2" t="n">
        <v>1</v>
      </c>
      <c r="P27" s="2"/>
      <c r="Q27" s="2"/>
      <c r="R27" s="2"/>
      <c r="S27" s="2"/>
      <c r="T27" s="2"/>
      <c r="U27" s="2" t="n">
        <f aca="false">SUM(L27:T27)</f>
        <v>11</v>
      </c>
      <c r="V27" s="2" t="n">
        <v>13</v>
      </c>
      <c r="W27" s="2" t="n">
        <v>6</v>
      </c>
      <c r="X27" s="2" t="n">
        <v>0</v>
      </c>
      <c r="Y27" s="2" t="n">
        <f aca="false">SUM(V27:X27)</f>
        <v>19</v>
      </c>
      <c r="Z27" s="2"/>
      <c r="AA27" s="2"/>
      <c r="AB27" s="2"/>
      <c r="AC27" s="2"/>
      <c r="AD27" s="2"/>
      <c r="AE27" s="2"/>
      <c r="AF27" s="2"/>
      <c r="AG27" s="2"/>
      <c r="AH27" s="2" t="n">
        <f aca="false">SUM(Z27:AG27)</f>
        <v>0</v>
      </c>
      <c r="AI27" s="2" t="n">
        <v>100</v>
      </c>
      <c r="AJ27" s="2" t="n">
        <v>95</v>
      </c>
      <c r="AK27" s="2" t="n">
        <v>2</v>
      </c>
      <c r="AL27" s="2" t="n">
        <v>5</v>
      </c>
      <c r="AM27" s="2" t="n">
        <v>4</v>
      </c>
      <c r="AN27" s="3" t="str">
        <f aca="false">_xlfn.CONCAT(B27," /", C27)</f>
        <v>26 /2019</v>
      </c>
      <c r="AO27" s="3" t="str">
        <f aca="false">_xlfn.CONCAT(D27," ", E27)</f>
        <v>Andrija Pavićević</v>
      </c>
      <c r="AP27" s="2"/>
      <c r="AQ27" s="2" t="n">
        <f aca="false">0.05*(AI27+AJ27)</f>
        <v>9.75</v>
      </c>
      <c r="AR27" s="2" t="n">
        <f aca="false">AK27</f>
        <v>2</v>
      </c>
      <c r="AS27" s="2" t="n">
        <f aca="false">AL27</f>
        <v>5</v>
      </c>
      <c r="AT27" s="2" t="n">
        <f aca="false">AM27</f>
        <v>4</v>
      </c>
      <c r="AU27" s="2"/>
      <c r="AV27" s="2" t="n">
        <f aca="false">MAX(U27, J27)</f>
        <v>11</v>
      </c>
      <c r="AW27" s="2"/>
      <c r="AX27" s="2"/>
      <c r="AY27" s="2"/>
      <c r="AZ27" s="2"/>
      <c r="BA27" s="2"/>
      <c r="BB27" s="2" t="n">
        <f aca="false">Y27</f>
        <v>19</v>
      </c>
      <c r="BC27" s="2" t="n">
        <f aca="false">MAX(Y27,AH27)</f>
        <v>19</v>
      </c>
      <c r="BD27" s="2" t="n">
        <f aca="false">AK27+AL27+AM27+MAX(Y27,AH27)+MAX(U27,J27)+0.05*(AI27+AJ27)</f>
        <v>50.75</v>
      </c>
      <c r="BE27" s="2" t="str">
        <f aca="false">IF(BD27&gt;=90 ,"A",IF(BD27&gt;=80 ,"B",IF(BD27&gt;=70 ,"C",IF(BD27&gt;=60 ,"D",IF(BD27&gt;=50 ,"E","F")))))</f>
        <v>E</v>
      </c>
      <c r="BF27" s="0" t="str">
        <f aca="false">AN27</f>
        <v>26 /2019</v>
      </c>
      <c r="BG27" s="0" t="str">
        <f aca="false">AO27</f>
        <v>Andrija Pavićević</v>
      </c>
      <c r="BH27" s="2" t="n">
        <f aca="false">AK27+AL27+AM27+MAX(U27,J27)+0.05*(AI27+AJ27)</f>
        <v>31.75</v>
      </c>
      <c r="BI27" s="2" t="n">
        <f aca="false">BC27</f>
        <v>19</v>
      </c>
      <c r="BJ27" s="2" t="str">
        <f aca="false">BE27</f>
        <v>E</v>
      </c>
    </row>
    <row r="28" customFormat="false" ht="12.8" hidden="false" customHeight="false" outlineLevel="0" collapsed="false">
      <c r="A28" s="3" t="n">
        <v>26</v>
      </c>
      <c r="B28" s="0" t="s">
        <v>122</v>
      </c>
      <c r="C28" s="0" t="s">
        <v>50</v>
      </c>
      <c r="D28" s="0" t="s">
        <v>123</v>
      </c>
      <c r="E28" s="0" t="s">
        <v>124</v>
      </c>
      <c r="F28" s="9" t="n">
        <v>0</v>
      </c>
      <c r="G28" s="2" t="n">
        <v>5</v>
      </c>
      <c r="H28" s="2" t="n">
        <v>0</v>
      </c>
      <c r="I28" s="2" t="n">
        <v>0</v>
      </c>
      <c r="J28" s="2" t="n">
        <f aca="false">SUM(F28:I28)</f>
        <v>5</v>
      </c>
      <c r="L28" s="2" t="n">
        <v>1</v>
      </c>
      <c r="M28" s="2" t="n">
        <v>8</v>
      </c>
      <c r="N28" s="2" t="n">
        <v>0</v>
      </c>
      <c r="O28" s="2" t="n">
        <v>0</v>
      </c>
      <c r="P28" s="2"/>
      <c r="Q28" s="2"/>
      <c r="R28" s="2"/>
      <c r="S28" s="2"/>
      <c r="T28" s="2"/>
      <c r="U28" s="2" t="n">
        <f aca="false">SUM(L28:T28)</f>
        <v>9</v>
      </c>
      <c r="V28" s="2" t="n">
        <v>12</v>
      </c>
      <c r="W28" s="2" t="n">
        <v>9</v>
      </c>
      <c r="X28" s="2" t="n">
        <v>0</v>
      </c>
      <c r="Y28" s="2" t="n">
        <f aca="false">SUM(V28:X28)</f>
        <v>21</v>
      </c>
      <c r="Z28" s="2"/>
      <c r="AA28" s="2"/>
      <c r="AB28" s="2"/>
      <c r="AC28" s="2"/>
      <c r="AD28" s="2"/>
      <c r="AE28" s="2"/>
      <c r="AF28" s="2"/>
      <c r="AG28" s="2"/>
      <c r="AH28" s="2" t="n">
        <f aca="false">SUM(Z28:AG28)</f>
        <v>0</v>
      </c>
      <c r="AI28" s="2" t="n">
        <v>100</v>
      </c>
      <c r="AJ28" s="2" t="n">
        <v>95</v>
      </c>
      <c r="AK28" s="2" t="n">
        <v>3</v>
      </c>
      <c r="AL28" s="2" t="n">
        <v>4.5</v>
      </c>
      <c r="AM28" s="2" t="n">
        <v>3.5</v>
      </c>
      <c r="AN28" s="3" t="str">
        <f aca="false">_xlfn.CONCAT(B28," /", C28)</f>
        <v>27 /2019</v>
      </c>
      <c r="AO28" s="3" t="str">
        <f aca="false">_xlfn.CONCAT(D28," ", E28)</f>
        <v>Matija Milović</v>
      </c>
      <c r="AP28" s="2"/>
      <c r="AQ28" s="2" t="n">
        <f aca="false">0.05*(AI28+AJ28)</f>
        <v>9.75</v>
      </c>
      <c r="AR28" s="2" t="n">
        <f aca="false">AK28</f>
        <v>3</v>
      </c>
      <c r="AS28" s="2" t="n">
        <f aca="false">AL28</f>
        <v>4.5</v>
      </c>
      <c r="AT28" s="2" t="n">
        <f aca="false">AM28</f>
        <v>3.5</v>
      </c>
      <c r="AU28" s="2"/>
      <c r="AV28" s="2" t="n">
        <f aca="false">MAX(U28, J28)</f>
        <v>9</v>
      </c>
      <c r="AW28" s="2"/>
      <c r="AX28" s="2"/>
      <c r="AY28" s="2"/>
      <c r="AZ28" s="2"/>
      <c r="BA28" s="2"/>
      <c r="BB28" s="2" t="n">
        <f aca="false">Y28</f>
        <v>21</v>
      </c>
      <c r="BC28" s="2" t="n">
        <f aca="false">MAX(Y28,AH28)</f>
        <v>21</v>
      </c>
      <c r="BD28" s="2" t="n">
        <f aca="false">AK28+AL28+AM28+MAX(Y28,AH28)+MAX(U28,J28)+0.05*(AI28+AJ28)</f>
        <v>50.75</v>
      </c>
      <c r="BE28" s="2" t="str">
        <f aca="false">IF(BD28&gt;=90 ,"A",IF(BD28&gt;=80 ,"B",IF(BD28&gt;=70 ,"C",IF(BD28&gt;=60 ,"D",IF(BD28&gt;=50 ,"E","F")))))</f>
        <v>E</v>
      </c>
      <c r="BF28" s="0" t="str">
        <f aca="false">AN28</f>
        <v>27 /2019</v>
      </c>
      <c r="BG28" s="0" t="str">
        <f aca="false">AO28</f>
        <v>Matija Milović</v>
      </c>
      <c r="BH28" s="2" t="n">
        <f aca="false">AK28+AL28+AM28+MAX(U28,J28)+0.05*(AI28+AJ28)</f>
        <v>29.75</v>
      </c>
      <c r="BI28" s="2" t="n">
        <f aca="false">BC28</f>
        <v>21</v>
      </c>
      <c r="BJ28" s="2" t="str">
        <f aca="false">BE28</f>
        <v>E</v>
      </c>
    </row>
    <row r="29" customFormat="false" ht="12.8" hidden="false" customHeight="false" outlineLevel="0" collapsed="false">
      <c r="A29" s="3" t="n">
        <v>27</v>
      </c>
      <c r="B29" s="0" t="s">
        <v>125</v>
      </c>
      <c r="C29" s="0" t="s">
        <v>50</v>
      </c>
      <c r="D29" s="0" t="s">
        <v>126</v>
      </c>
      <c r="E29" s="0" t="s">
        <v>127</v>
      </c>
      <c r="F29" s="6" t="n">
        <v>0</v>
      </c>
      <c r="G29" s="7" t="n">
        <v>0</v>
      </c>
      <c r="H29" s="7" t="n">
        <v>3</v>
      </c>
      <c r="I29" s="7" t="n">
        <v>0</v>
      </c>
      <c r="J29" s="7" t="n">
        <f aca="false">SUM(F29:I29)</f>
        <v>3</v>
      </c>
      <c r="L29" s="8" t="n">
        <v>2</v>
      </c>
      <c r="M29" s="8" t="n">
        <v>2</v>
      </c>
      <c r="N29" s="8"/>
      <c r="O29" s="8" t="n">
        <v>0</v>
      </c>
      <c r="P29" s="8"/>
      <c r="Q29" s="8"/>
      <c r="R29" s="8" t="n">
        <v>6</v>
      </c>
      <c r="S29" s="8"/>
      <c r="T29" s="8" t="n">
        <v>0</v>
      </c>
      <c r="U29" s="8" t="n">
        <f aca="false">SUM(L29:T29)</f>
        <v>10</v>
      </c>
      <c r="V29" s="10" t="n">
        <v>10</v>
      </c>
      <c r="W29" s="10" t="n">
        <v>3</v>
      </c>
      <c r="X29" s="10" t="n">
        <v>0</v>
      </c>
      <c r="Y29" s="10" t="n">
        <f aca="false">SUM(V29:X29)</f>
        <v>13</v>
      </c>
      <c r="Z29" s="8" t="n">
        <v>6</v>
      </c>
      <c r="AA29" s="8"/>
      <c r="AB29" s="8" t="n">
        <v>1</v>
      </c>
      <c r="AC29" s="8" t="n">
        <v>2</v>
      </c>
      <c r="AD29" s="8"/>
      <c r="AE29" s="8" t="n">
        <v>4</v>
      </c>
      <c r="AF29" s="8"/>
      <c r="AG29" s="8"/>
      <c r="AH29" s="8" t="n">
        <f aca="false">SUM(Z29:AG29)</f>
        <v>13</v>
      </c>
      <c r="AK29" s="2" t="n">
        <v>1</v>
      </c>
      <c r="AL29" s="2" t="n">
        <v>1.5</v>
      </c>
      <c r="AN29" s="3" t="str">
        <f aca="false">_xlfn.CONCAT(B29," /", C29)</f>
        <v>28 /2019</v>
      </c>
      <c r="AO29" s="3" t="str">
        <f aca="false">_xlfn.CONCAT(D29," ", E29)</f>
        <v>Boris Stevanović</v>
      </c>
      <c r="AP29" s="2"/>
      <c r="AQ29" s="2" t="n">
        <f aca="false">0.05*(AI29+AJ29)</f>
        <v>0</v>
      </c>
      <c r="AR29" s="2" t="n">
        <f aca="false">AK29</f>
        <v>1</v>
      </c>
      <c r="AS29" s="2" t="n">
        <f aca="false">AL29</f>
        <v>1.5</v>
      </c>
      <c r="AT29" s="2" t="n">
        <f aca="false">AM29</f>
        <v>0</v>
      </c>
      <c r="AU29" s="2"/>
      <c r="AV29" s="2" t="n">
        <f aca="false">MAX(U29, J29)</f>
        <v>10</v>
      </c>
      <c r="AW29" s="2"/>
      <c r="AX29" s="2"/>
      <c r="AY29" s="2"/>
      <c r="AZ29" s="2"/>
      <c r="BA29" s="2"/>
      <c r="BB29" s="2" t="n">
        <f aca="false">Y29</f>
        <v>13</v>
      </c>
      <c r="BC29" s="2" t="n">
        <f aca="false">MAX(Y29,AH29)</f>
        <v>13</v>
      </c>
      <c r="BD29" s="2" t="n">
        <f aca="false">AK29+AL29+AM29+MAX(Y29,AH29)+MAX(U29,J29)+0.05*(AI29+AJ29)</f>
        <v>25.5</v>
      </c>
      <c r="BE29" s="2" t="str">
        <f aca="false">IF(BD29&gt;=90 ,"A",IF(BD29&gt;=80 ,"B",IF(BD29&gt;=70 ,"C",IF(BD29&gt;=60 ,"D",IF(BD29&gt;=50 ,"E","F")))))</f>
        <v>F</v>
      </c>
      <c r="BF29" s="0" t="str">
        <f aca="false">AN29</f>
        <v>28 /2019</v>
      </c>
      <c r="BG29" s="0" t="str">
        <f aca="false">AO29</f>
        <v>Boris Stevanović</v>
      </c>
      <c r="BH29" s="2" t="n">
        <f aca="false">AK29+AL29+AM29+MAX(U29,J29)+0.05*(AI29+AJ29)</f>
        <v>12.5</v>
      </c>
      <c r="BI29" s="2" t="n">
        <f aca="false">BC29</f>
        <v>13</v>
      </c>
      <c r="BJ29" s="2" t="str">
        <f aca="false">BE29</f>
        <v>F</v>
      </c>
    </row>
    <row r="30" customFormat="false" ht="12.8" hidden="false" customHeight="false" outlineLevel="0" collapsed="false">
      <c r="A30" s="3" t="n">
        <v>28</v>
      </c>
      <c r="B30" s="0" t="s">
        <v>128</v>
      </c>
      <c r="C30" s="0" t="s">
        <v>50</v>
      </c>
      <c r="D30" s="0" t="s">
        <v>120</v>
      </c>
      <c r="E30" s="0" t="s">
        <v>129</v>
      </c>
      <c r="F30" s="9" t="n">
        <v>0</v>
      </c>
      <c r="G30" s="2" t="n">
        <v>4</v>
      </c>
      <c r="H30" s="2" t="n">
        <v>0</v>
      </c>
      <c r="I30" s="2" t="n">
        <v>0</v>
      </c>
      <c r="J30" s="2" t="n">
        <f aca="false">SUM(F30:I30)</f>
        <v>4</v>
      </c>
      <c r="L30" s="2" t="n">
        <v>8</v>
      </c>
      <c r="M30" s="2" t="n">
        <v>4</v>
      </c>
      <c r="N30" s="2" t="n">
        <v>0</v>
      </c>
      <c r="O30" s="2" t="n">
        <v>0</v>
      </c>
      <c r="P30" s="2"/>
      <c r="Q30" s="2"/>
      <c r="R30" s="2"/>
      <c r="S30" s="2"/>
      <c r="T30" s="2"/>
      <c r="U30" s="2" t="n">
        <f aca="false">SUM(L30:T30)</f>
        <v>12</v>
      </c>
      <c r="V30" s="2"/>
      <c r="W30" s="2"/>
      <c r="X30" s="2"/>
      <c r="Y30" s="2" t="n">
        <f aca="false">SUM(V30:X30)</f>
        <v>0</v>
      </c>
      <c r="Z30" s="8" t="n">
        <v>2</v>
      </c>
      <c r="AA30" s="8" t="n">
        <v>0</v>
      </c>
      <c r="AB30" s="8" t="n">
        <v>1</v>
      </c>
      <c r="AC30" s="8" t="n">
        <v>2</v>
      </c>
      <c r="AD30" s="8" t="n">
        <v>2</v>
      </c>
      <c r="AE30" s="8" t="n">
        <v>2</v>
      </c>
      <c r="AF30" s="8"/>
      <c r="AG30" s="8"/>
      <c r="AH30" s="8" t="n">
        <f aca="false">SUM(Z30:AG30)</f>
        <v>9</v>
      </c>
      <c r="AI30" s="2" t="n">
        <v>100</v>
      </c>
      <c r="AJ30" s="2" t="n">
        <v>95</v>
      </c>
      <c r="AK30" s="2" t="n">
        <v>3</v>
      </c>
      <c r="AL30" s="2" t="n">
        <v>1</v>
      </c>
      <c r="AM30" s="2" t="n">
        <v>2.5</v>
      </c>
      <c r="AN30" s="3" t="str">
        <f aca="false">_xlfn.CONCAT(B30," /", C30)</f>
        <v>29 /2019</v>
      </c>
      <c r="AO30" s="3" t="str">
        <f aca="false">_xlfn.CONCAT(D30," ", E30)</f>
        <v>Andrija Petrović</v>
      </c>
      <c r="AP30" s="2"/>
      <c r="AQ30" s="2" t="n">
        <f aca="false">0.05*(AI30+AJ30)</f>
        <v>9.75</v>
      </c>
      <c r="AR30" s="2" t="n">
        <f aca="false">AK30</f>
        <v>3</v>
      </c>
      <c r="AS30" s="2" t="n">
        <f aca="false">AL30</f>
        <v>1</v>
      </c>
      <c r="AT30" s="2" t="n">
        <f aca="false">AM30</f>
        <v>2.5</v>
      </c>
      <c r="AU30" s="2"/>
      <c r="AV30" s="2" t="n">
        <f aca="false">MAX(U30, J30)</f>
        <v>12</v>
      </c>
      <c r="AW30" s="2"/>
      <c r="AX30" s="2"/>
      <c r="AY30" s="2"/>
      <c r="AZ30" s="2"/>
      <c r="BA30" s="2"/>
      <c r="BB30" s="2" t="n">
        <f aca="false">Y30</f>
        <v>0</v>
      </c>
      <c r="BC30" s="2" t="n">
        <f aca="false">MAX(Y30,AH30)</f>
        <v>9</v>
      </c>
      <c r="BD30" s="2" t="n">
        <f aca="false">AK30+AL30+AM30+MAX(Y30,AH30)+MAX(U30,J30)+0.05*(AI30+AJ30)</f>
        <v>37.25</v>
      </c>
      <c r="BE30" s="2" t="str">
        <f aca="false">IF(BD30&gt;=90 ,"A",IF(BD30&gt;=80 ,"B",IF(BD30&gt;=70 ,"C",IF(BD30&gt;=60 ,"D",IF(BD30&gt;=50 ,"E","F")))))</f>
        <v>F</v>
      </c>
      <c r="BF30" s="0" t="str">
        <f aca="false">AN30</f>
        <v>29 /2019</v>
      </c>
      <c r="BG30" s="0" t="str">
        <f aca="false">AO30</f>
        <v>Andrija Petrović</v>
      </c>
      <c r="BH30" s="2" t="n">
        <f aca="false">AK30+AL30+AM30+MAX(U30,J30)+0.05*(AI30+AJ30)</f>
        <v>28.25</v>
      </c>
      <c r="BI30" s="2" t="n">
        <f aca="false">BC30</f>
        <v>9</v>
      </c>
      <c r="BJ30" s="2" t="str">
        <f aca="false">BE30</f>
        <v>F</v>
      </c>
    </row>
    <row r="31" customFormat="false" ht="12.8" hidden="false" customHeight="false" outlineLevel="0" collapsed="false">
      <c r="A31" s="3" t="n">
        <v>29</v>
      </c>
      <c r="B31" s="0" t="s">
        <v>130</v>
      </c>
      <c r="C31" s="0" t="s">
        <v>50</v>
      </c>
      <c r="D31" s="0" t="s">
        <v>95</v>
      </c>
      <c r="E31" s="0" t="s">
        <v>131</v>
      </c>
      <c r="F31" s="9" t="n">
        <v>8</v>
      </c>
      <c r="G31" s="2" t="n">
        <v>8</v>
      </c>
      <c r="H31" s="2" t="n">
        <v>4</v>
      </c>
      <c r="I31" s="2" t="n">
        <v>0</v>
      </c>
      <c r="J31" s="2" t="n">
        <f aca="false">SUM(F31:I31)</f>
        <v>20</v>
      </c>
      <c r="L31" s="2" t="n">
        <v>8</v>
      </c>
      <c r="M31" s="2" t="n">
        <v>1</v>
      </c>
      <c r="N31" s="2" t="n">
        <v>0</v>
      </c>
      <c r="O31" s="2" t="n">
        <v>6</v>
      </c>
      <c r="P31" s="2"/>
      <c r="Q31" s="2"/>
      <c r="R31" s="2"/>
      <c r="S31" s="2"/>
      <c r="T31" s="2"/>
      <c r="U31" s="2" t="n">
        <f aca="false">SUM(L31:T31)</f>
        <v>15</v>
      </c>
      <c r="V31" s="2" t="n">
        <v>3</v>
      </c>
      <c r="W31" s="2" t="n">
        <v>0</v>
      </c>
      <c r="X31" s="2" t="n">
        <v>10</v>
      </c>
      <c r="Y31" s="2" t="n">
        <f aca="false">SUM(V31:X31)</f>
        <v>13</v>
      </c>
      <c r="Z31" s="2" t="n">
        <v>10</v>
      </c>
      <c r="AA31" s="2"/>
      <c r="AB31" s="2" t="n">
        <v>8</v>
      </c>
      <c r="AC31" s="2"/>
      <c r="AD31" s="2"/>
      <c r="AE31" s="2"/>
      <c r="AF31" s="2"/>
      <c r="AG31" s="2"/>
      <c r="AH31" s="2" t="n">
        <f aca="false">SUM(Z31:AG31)</f>
        <v>18</v>
      </c>
      <c r="AI31" s="2" t="n">
        <v>70</v>
      </c>
      <c r="AJ31" s="2" t="n">
        <v>95</v>
      </c>
      <c r="AK31" s="2" t="n">
        <v>2</v>
      </c>
      <c r="AM31" s="2" t="n">
        <v>2.5</v>
      </c>
      <c r="AN31" s="3" t="str">
        <f aca="false">_xlfn.CONCAT(B31," /", C31)</f>
        <v>30 /2019</v>
      </c>
      <c r="AO31" s="3" t="str">
        <f aca="false">_xlfn.CONCAT(D31," ", E31)</f>
        <v>Danilo Mirković</v>
      </c>
      <c r="AP31" s="2"/>
      <c r="AQ31" s="2" t="n">
        <f aca="false">0.05*(AI31+AJ31)</f>
        <v>8.25</v>
      </c>
      <c r="AR31" s="2" t="n">
        <f aca="false">AK31</f>
        <v>2</v>
      </c>
      <c r="AS31" s="2" t="n">
        <f aca="false">AL31</f>
        <v>0</v>
      </c>
      <c r="AT31" s="2" t="n">
        <f aca="false">AM31</f>
        <v>2.5</v>
      </c>
      <c r="AU31" s="2"/>
      <c r="AV31" s="2" t="n">
        <f aca="false">MAX(U31, J31)</f>
        <v>20</v>
      </c>
      <c r="AW31" s="2"/>
      <c r="AX31" s="2"/>
      <c r="AY31" s="2"/>
      <c r="AZ31" s="2"/>
      <c r="BA31" s="2"/>
      <c r="BB31" s="2" t="n">
        <f aca="false">Y31</f>
        <v>13</v>
      </c>
      <c r="BC31" s="2" t="n">
        <f aca="false">MAX(Y31,AH31)</f>
        <v>18</v>
      </c>
      <c r="BD31" s="2" t="n">
        <f aca="false">AK31+AL31+AM31+MAX(Y31,AH31)+MAX(U31,J31)+0.05*(AI31+AJ31)</f>
        <v>50.75</v>
      </c>
      <c r="BE31" s="2" t="str">
        <f aca="false">IF(BD31&gt;=90 ,"A",IF(BD31&gt;=80 ,"B",IF(BD31&gt;=70 ,"C",IF(BD31&gt;=60 ,"D",IF(BD31&gt;=50 ,"E","F")))))</f>
        <v>E</v>
      </c>
      <c r="BF31" s="0" t="str">
        <f aca="false">AN31</f>
        <v>30 /2019</v>
      </c>
      <c r="BG31" s="0" t="str">
        <f aca="false">AO31</f>
        <v>Danilo Mirković</v>
      </c>
      <c r="BH31" s="2" t="n">
        <f aca="false">AK31+AL31+AM31+MAX(U31,J31)+0.05*(AI31+AJ31)</f>
        <v>32.75</v>
      </c>
      <c r="BI31" s="2" t="n">
        <f aca="false">BC31</f>
        <v>18</v>
      </c>
      <c r="BJ31" s="2" t="str">
        <f aca="false">BE31</f>
        <v>E</v>
      </c>
    </row>
    <row r="32" customFormat="false" ht="12.8" hidden="false" customHeight="false" outlineLevel="0" collapsed="false">
      <c r="A32" s="3" t="n">
        <v>30</v>
      </c>
      <c r="B32" s="0" t="s">
        <v>132</v>
      </c>
      <c r="C32" s="0" t="s">
        <v>50</v>
      </c>
      <c r="D32" s="0" t="s">
        <v>133</v>
      </c>
      <c r="E32" s="0" t="s">
        <v>134</v>
      </c>
      <c r="F32" s="9" t="n">
        <v>0</v>
      </c>
      <c r="G32" s="2" t="n">
        <v>1</v>
      </c>
      <c r="H32" s="2" t="n">
        <v>0</v>
      </c>
      <c r="I32" s="2" t="n">
        <v>0</v>
      </c>
      <c r="J32" s="2" t="n">
        <f aca="false">SUM(F32:I32)</f>
        <v>1</v>
      </c>
      <c r="L32" s="2" t="n">
        <v>1</v>
      </c>
      <c r="M32" s="2" t="n">
        <v>0</v>
      </c>
      <c r="N32" s="2" t="n">
        <v>0</v>
      </c>
      <c r="O32" s="2" t="n">
        <v>0</v>
      </c>
      <c r="P32" s="2"/>
      <c r="Q32" s="2"/>
      <c r="R32" s="2"/>
      <c r="S32" s="2"/>
      <c r="T32" s="2"/>
      <c r="U32" s="2" t="n">
        <f aca="false">SUM(L32:T32)</f>
        <v>1</v>
      </c>
      <c r="V32" s="2"/>
      <c r="W32" s="2"/>
      <c r="X32" s="2"/>
      <c r="Y32" s="2" t="n">
        <f aca="false">SUM(V32:X32)</f>
        <v>0</v>
      </c>
      <c r="Z32" s="2"/>
      <c r="AA32" s="2"/>
      <c r="AB32" s="2"/>
      <c r="AC32" s="2"/>
      <c r="AD32" s="2"/>
      <c r="AE32" s="2"/>
      <c r="AF32" s="2"/>
      <c r="AG32" s="2"/>
      <c r="AH32" s="2" t="n">
        <f aca="false">SUM(Z32:AG32)</f>
        <v>0</v>
      </c>
      <c r="AI32" s="2" t="n">
        <v>100</v>
      </c>
      <c r="AJ32" s="2" t="n">
        <v>95</v>
      </c>
      <c r="AK32" s="2" t="n">
        <v>3</v>
      </c>
      <c r="AL32" s="2" t="n">
        <v>4.5</v>
      </c>
      <c r="AM32" s="2" t="n">
        <v>3</v>
      </c>
      <c r="AN32" s="3" t="str">
        <f aca="false">_xlfn.CONCAT(B32," /", C32)</f>
        <v>31 /2019</v>
      </c>
      <c r="AO32" s="3" t="str">
        <f aca="false">_xlfn.CONCAT(D32," ", E32)</f>
        <v>Marijana Kraljević</v>
      </c>
      <c r="AP32" s="2"/>
      <c r="AQ32" s="2" t="n">
        <f aca="false">0.05*(AI32+AJ32)</f>
        <v>9.75</v>
      </c>
      <c r="AR32" s="2" t="n">
        <f aca="false">AK32</f>
        <v>3</v>
      </c>
      <c r="AS32" s="2" t="n">
        <f aca="false">AL32</f>
        <v>4.5</v>
      </c>
      <c r="AT32" s="2" t="n">
        <f aca="false">AM32</f>
        <v>3</v>
      </c>
      <c r="AU32" s="2"/>
      <c r="AV32" s="2" t="n">
        <f aca="false">MAX(U32, J32)</f>
        <v>1</v>
      </c>
      <c r="AW32" s="2"/>
      <c r="AX32" s="2"/>
      <c r="AY32" s="2"/>
      <c r="AZ32" s="2"/>
      <c r="BA32" s="2"/>
      <c r="BB32" s="2" t="n">
        <f aca="false">Y32</f>
        <v>0</v>
      </c>
      <c r="BC32" s="2" t="n">
        <f aca="false">MAX(Y32,AH32)</f>
        <v>0</v>
      </c>
      <c r="BD32" s="2" t="n">
        <f aca="false">AK32+AL32+AM32+MAX(Y32,AH32)+MAX(U32,J32)+0.05*(AI32+AJ32)</f>
        <v>21.25</v>
      </c>
      <c r="BE32" s="2" t="str">
        <f aca="false">IF(BD32&gt;=90 ,"A",IF(BD32&gt;=80 ,"B",IF(BD32&gt;=70 ,"C",IF(BD32&gt;=60 ,"D",IF(BD32&gt;=50 ,"E","F")))))</f>
        <v>F</v>
      </c>
      <c r="BF32" s="0" t="str">
        <f aca="false">AN32</f>
        <v>31 /2019</v>
      </c>
      <c r="BG32" s="0" t="str">
        <f aca="false">AO32</f>
        <v>Marijana Kraljević</v>
      </c>
      <c r="BH32" s="2" t="n">
        <f aca="false">AK32+AL32+AM32+MAX(U32,J32)+0.05*(AI32+AJ32)</f>
        <v>21.25</v>
      </c>
      <c r="BI32" s="2" t="n">
        <f aca="false">BC32</f>
        <v>0</v>
      </c>
      <c r="BJ32" s="2" t="str">
        <f aca="false">BE32</f>
        <v>F</v>
      </c>
    </row>
    <row r="33" customFormat="false" ht="12.8" hidden="false" customHeight="false" outlineLevel="0" collapsed="false">
      <c r="A33" s="3" t="n">
        <v>31</v>
      </c>
      <c r="B33" s="0" t="s">
        <v>135</v>
      </c>
      <c r="C33" s="0" t="s">
        <v>50</v>
      </c>
      <c r="D33" s="0" t="s">
        <v>120</v>
      </c>
      <c r="E33" s="0" t="s">
        <v>136</v>
      </c>
      <c r="F33" s="9"/>
      <c r="G33" s="2"/>
      <c r="H33" s="2"/>
      <c r="I33" s="2"/>
      <c r="J33" s="2" t="n">
        <f aca="false">SUM(F33:I33)</f>
        <v>0</v>
      </c>
      <c r="L33" s="2"/>
      <c r="M33" s="2"/>
      <c r="N33" s="2"/>
      <c r="O33" s="2"/>
      <c r="P33" s="2"/>
      <c r="Q33" s="2"/>
      <c r="R33" s="2"/>
      <c r="S33" s="2"/>
      <c r="T33" s="2"/>
      <c r="U33" s="2" t="n">
        <f aca="false">SUM(L33:T33)</f>
        <v>0</v>
      </c>
      <c r="V33" s="2"/>
      <c r="W33" s="2"/>
      <c r="X33" s="2"/>
      <c r="Y33" s="2" t="n">
        <f aca="false">SUM(V33:X33)</f>
        <v>0</v>
      </c>
      <c r="Z33" s="2"/>
      <c r="AA33" s="2"/>
      <c r="AB33" s="2"/>
      <c r="AC33" s="2"/>
      <c r="AD33" s="2"/>
      <c r="AE33" s="2"/>
      <c r="AF33" s="2"/>
      <c r="AG33" s="2"/>
      <c r="AH33" s="2" t="n">
        <f aca="false">SUM(Z33:AG33)</f>
        <v>0</v>
      </c>
      <c r="AL33" s="2" t="n">
        <v>1</v>
      </c>
      <c r="AN33" s="3" t="str">
        <f aca="false">_xlfn.CONCAT(B33," /", C33)</f>
        <v>32 /2019</v>
      </c>
      <c r="AO33" s="3" t="str">
        <f aca="false">_xlfn.CONCAT(D33," ", E33)</f>
        <v>Andrija Dedović</v>
      </c>
      <c r="AP33" s="2"/>
      <c r="AQ33" s="2" t="n">
        <f aca="false">0.05*(AI33+AJ33)</f>
        <v>0</v>
      </c>
      <c r="AR33" s="2" t="n">
        <f aca="false">AK33</f>
        <v>0</v>
      </c>
      <c r="AS33" s="2" t="n">
        <f aca="false">AL33</f>
        <v>1</v>
      </c>
      <c r="AT33" s="2" t="n">
        <f aca="false">AM33</f>
        <v>0</v>
      </c>
      <c r="AU33" s="2"/>
      <c r="AV33" s="2" t="n">
        <f aca="false">MAX(U33, J33)</f>
        <v>0</v>
      </c>
      <c r="AW33" s="2"/>
      <c r="AX33" s="2"/>
      <c r="AY33" s="2"/>
      <c r="AZ33" s="2"/>
      <c r="BA33" s="2"/>
      <c r="BB33" s="2" t="n">
        <f aca="false">Y33</f>
        <v>0</v>
      </c>
      <c r="BC33" s="2" t="n">
        <f aca="false">MAX(Y33,AH33)</f>
        <v>0</v>
      </c>
      <c r="BD33" s="2" t="n">
        <f aca="false">AK33+AL33+AM33+MAX(Y33,AH33)+MAX(U33,J33)+0.05*(AI33+AJ33)</f>
        <v>1</v>
      </c>
      <c r="BE33" s="2" t="str">
        <f aca="false">IF(BD33&gt;=90 ,"A",IF(BD33&gt;=80 ,"B",IF(BD33&gt;=70 ,"C",IF(BD33&gt;=60 ,"D",IF(BD33&gt;=50 ,"E","F")))))</f>
        <v>F</v>
      </c>
      <c r="BF33" s="0" t="str">
        <f aca="false">AN33</f>
        <v>32 /2019</v>
      </c>
      <c r="BG33" s="0" t="str">
        <f aca="false">AO33</f>
        <v>Andrija Dedović</v>
      </c>
      <c r="BH33" s="2" t="n">
        <f aca="false">AK33+AL33+AM33+MAX(U33,J33)+0.05*(AI33+AJ33)</f>
        <v>1</v>
      </c>
      <c r="BI33" s="2" t="n">
        <f aca="false">BC33</f>
        <v>0</v>
      </c>
      <c r="BJ33" s="2" t="str">
        <f aca="false">BE33</f>
        <v>F</v>
      </c>
    </row>
    <row r="34" customFormat="false" ht="12.8" hidden="false" customHeight="false" outlineLevel="0" collapsed="false">
      <c r="A34" s="3" t="n">
        <v>32</v>
      </c>
      <c r="B34" s="0" t="s">
        <v>137</v>
      </c>
      <c r="C34" s="0" t="s">
        <v>50</v>
      </c>
      <c r="D34" s="0" t="s">
        <v>138</v>
      </c>
      <c r="E34" s="0" t="s">
        <v>139</v>
      </c>
      <c r="F34" s="9" t="n">
        <v>0</v>
      </c>
      <c r="G34" s="2" t="n">
        <v>0</v>
      </c>
      <c r="H34" s="2" t="n">
        <v>0</v>
      </c>
      <c r="I34" s="2" t="n">
        <v>0</v>
      </c>
      <c r="J34" s="2" t="n">
        <f aca="false">SUM(F34:I34)</f>
        <v>0</v>
      </c>
      <c r="L34" s="2" t="n">
        <v>0</v>
      </c>
      <c r="M34" s="2" t="n">
        <v>0</v>
      </c>
      <c r="N34" s="2" t="n">
        <v>0</v>
      </c>
      <c r="O34" s="2" t="n">
        <v>6</v>
      </c>
      <c r="P34" s="2"/>
      <c r="Q34" s="2"/>
      <c r="R34" s="2"/>
      <c r="S34" s="2"/>
      <c r="T34" s="2"/>
      <c r="U34" s="2" t="n">
        <f aca="false">SUM(L34:T34)</f>
        <v>6</v>
      </c>
      <c r="V34" s="2"/>
      <c r="W34" s="2"/>
      <c r="X34" s="2"/>
      <c r="Y34" s="2" t="n">
        <f aca="false">SUM(V34:X34)</f>
        <v>0</v>
      </c>
      <c r="Z34" s="2"/>
      <c r="AA34" s="2"/>
      <c r="AB34" s="2"/>
      <c r="AC34" s="2"/>
      <c r="AD34" s="2"/>
      <c r="AE34" s="2"/>
      <c r="AF34" s="2"/>
      <c r="AG34" s="2"/>
      <c r="AH34" s="2" t="n">
        <f aca="false">SUM(Z34:AG34)</f>
        <v>0</v>
      </c>
      <c r="AI34" s="2" t="n">
        <v>90</v>
      </c>
      <c r="AJ34" s="2" t="n">
        <v>95</v>
      </c>
      <c r="AK34" s="2" t="n">
        <v>0</v>
      </c>
      <c r="AL34" s="2" t="n">
        <v>1</v>
      </c>
      <c r="AM34" s="2" t="n">
        <v>0.5</v>
      </c>
      <c r="AN34" s="3" t="str">
        <f aca="false">_xlfn.CONCAT(B34," /", C34)</f>
        <v>33 /2019</v>
      </c>
      <c r="AO34" s="3" t="str">
        <f aca="false">_xlfn.CONCAT(D34," ", E34)</f>
        <v>Muhamed Demić</v>
      </c>
      <c r="AP34" s="2"/>
      <c r="AQ34" s="2" t="n">
        <f aca="false">0.05*(AI34+AJ34)</f>
        <v>9.25</v>
      </c>
      <c r="AR34" s="2" t="n">
        <f aca="false">AK34</f>
        <v>0</v>
      </c>
      <c r="AS34" s="2" t="n">
        <f aca="false">AL34</f>
        <v>1</v>
      </c>
      <c r="AT34" s="2" t="n">
        <f aca="false">AM34</f>
        <v>0.5</v>
      </c>
      <c r="AU34" s="2"/>
      <c r="AV34" s="2" t="n">
        <f aca="false">MAX(U34, J34)</f>
        <v>6</v>
      </c>
      <c r="AW34" s="2"/>
      <c r="AX34" s="2"/>
      <c r="AY34" s="2"/>
      <c r="AZ34" s="2"/>
      <c r="BA34" s="2"/>
      <c r="BB34" s="2" t="n">
        <f aca="false">Y34</f>
        <v>0</v>
      </c>
      <c r="BC34" s="2" t="n">
        <f aca="false">MAX(Y34,AH34)</f>
        <v>0</v>
      </c>
      <c r="BD34" s="2" t="n">
        <f aca="false">AK34+AL34+AM34+MAX(Y34,AH34)+MAX(U34,J34)+0.05*(AI34+AJ34)</f>
        <v>16.75</v>
      </c>
      <c r="BE34" s="2" t="str">
        <f aca="false">IF(BD34&gt;=90 ,"A",IF(BD34&gt;=80 ,"B",IF(BD34&gt;=70 ,"C",IF(BD34&gt;=60 ,"D",IF(BD34&gt;=50 ,"E","F")))))</f>
        <v>F</v>
      </c>
      <c r="BF34" s="0" t="str">
        <f aca="false">AN34</f>
        <v>33 /2019</v>
      </c>
      <c r="BG34" s="0" t="str">
        <f aca="false">AO34</f>
        <v>Muhamed Demić</v>
      </c>
      <c r="BH34" s="2" t="n">
        <f aca="false">AK34+AL34+AM34+MAX(U34,J34)+0.05*(AI34+AJ34)</f>
        <v>16.75</v>
      </c>
      <c r="BI34" s="2" t="n">
        <f aca="false">BC34</f>
        <v>0</v>
      </c>
      <c r="BJ34" s="2" t="str">
        <f aca="false">BE34</f>
        <v>F</v>
      </c>
    </row>
    <row r="35" customFormat="false" ht="12.8" hidden="false" customHeight="false" outlineLevel="0" collapsed="false">
      <c r="A35" s="3" t="n">
        <v>33</v>
      </c>
      <c r="B35" s="0" t="s">
        <v>140</v>
      </c>
      <c r="C35" s="0" t="s">
        <v>50</v>
      </c>
      <c r="D35" s="0" t="s">
        <v>141</v>
      </c>
      <c r="E35" s="0" t="s">
        <v>142</v>
      </c>
      <c r="F35" s="9" t="n">
        <v>0</v>
      </c>
      <c r="G35" s="2" t="n">
        <v>0</v>
      </c>
      <c r="H35" s="2" t="n">
        <v>0</v>
      </c>
      <c r="I35" s="2" t="n">
        <v>0</v>
      </c>
      <c r="J35" s="2" t="n">
        <f aca="false">SUM(F35:I35)</f>
        <v>0</v>
      </c>
      <c r="L35" s="2" t="n">
        <v>1</v>
      </c>
      <c r="M35" s="2" t="n">
        <v>1</v>
      </c>
      <c r="N35" s="2" t="n">
        <v>0</v>
      </c>
      <c r="O35" s="2" t="n">
        <v>0</v>
      </c>
      <c r="P35" s="2"/>
      <c r="Q35" s="2"/>
      <c r="R35" s="2"/>
      <c r="S35" s="2"/>
      <c r="T35" s="2"/>
      <c r="U35" s="2" t="n">
        <f aca="false">SUM(L35:T35)</f>
        <v>2</v>
      </c>
      <c r="V35" s="2"/>
      <c r="W35" s="2"/>
      <c r="X35" s="2"/>
      <c r="Y35" s="2" t="n">
        <f aca="false">SUM(V35:X35)</f>
        <v>0</v>
      </c>
      <c r="Z35" s="2"/>
      <c r="AA35" s="2"/>
      <c r="AB35" s="2"/>
      <c r="AC35" s="2"/>
      <c r="AD35" s="2"/>
      <c r="AE35" s="2"/>
      <c r="AF35" s="2"/>
      <c r="AG35" s="2"/>
      <c r="AH35" s="2" t="n">
        <f aca="false">SUM(Z35:AG35)</f>
        <v>0</v>
      </c>
      <c r="AK35" s="2" t="n">
        <v>0</v>
      </c>
      <c r="AN35" s="3" t="str">
        <f aca="false">_xlfn.CONCAT(B35," /", C35)</f>
        <v>34 /2019</v>
      </c>
      <c r="AO35" s="3" t="str">
        <f aca="false">_xlfn.CONCAT(D35," ", E35)</f>
        <v>Mihailo Kalinić</v>
      </c>
      <c r="AP35" s="2"/>
      <c r="AQ35" s="2" t="n">
        <f aca="false">0.05*(AI35+AJ35)</f>
        <v>0</v>
      </c>
      <c r="AR35" s="2" t="n">
        <f aca="false">AK35</f>
        <v>0</v>
      </c>
      <c r="AS35" s="2" t="n">
        <f aca="false">AL35</f>
        <v>0</v>
      </c>
      <c r="AT35" s="2" t="n">
        <f aca="false">AM35</f>
        <v>0</v>
      </c>
      <c r="AU35" s="2"/>
      <c r="AV35" s="2" t="n">
        <f aca="false">MAX(U35, J35)</f>
        <v>2</v>
      </c>
      <c r="AW35" s="2"/>
      <c r="AX35" s="2"/>
      <c r="AY35" s="2"/>
      <c r="AZ35" s="2"/>
      <c r="BA35" s="2"/>
      <c r="BB35" s="2" t="n">
        <f aca="false">Y35</f>
        <v>0</v>
      </c>
      <c r="BC35" s="2" t="n">
        <f aca="false">MAX(Y35,AH35)</f>
        <v>0</v>
      </c>
      <c r="BD35" s="2" t="n">
        <f aca="false">AK35+AL35+AM35+MAX(Y35,AH35)+MAX(U35,J35)+0.05*(AI35+AJ35)</f>
        <v>2</v>
      </c>
      <c r="BE35" s="2" t="str">
        <f aca="false">IF(BD35&gt;=90 ,"A",IF(BD35&gt;=80 ,"B",IF(BD35&gt;=70 ,"C",IF(BD35&gt;=60 ,"D",IF(BD35&gt;=50 ,"E","F")))))</f>
        <v>F</v>
      </c>
      <c r="BF35" s="0" t="str">
        <f aca="false">AN35</f>
        <v>34 /2019</v>
      </c>
      <c r="BG35" s="0" t="str">
        <f aca="false">AO35</f>
        <v>Mihailo Kalinić</v>
      </c>
      <c r="BH35" s="2" t="n">
        <f aca="false">AK35+AL35+AM35+MAX(U35,J35)+0.05*(AI35+AJ35)</f>
        <v>2</v>
      </c>
      <c r="BI35" s="2" t="n">
        <f aca="false">BC35</f>
        <v>0</v>
      </c>
      <c r="BJ35" s="2" t="str">
        <f aca="false">BE35</f>
        <v>F</v>
      </c>
    </row>
    <row r="36" customFormat="false" ht="12.8" hidden="false" customHeight="false" outlineLevel="0" collapsed="false">
      <c r="A36" s="3" t="n">
        <v>34</v>
      </c>
      <c r="B36" s="0" t="s">
        <v>143</v>
      </c>
      <c r="C36" s="0" t="s">
        <v>50</v>
      </c>
      <c r="D36" s="0" t="s">
        <v>144</v>
      </c>
      <c r="E36" s="0" t="s">
        <v>145</v>
      </c>
      <c r="F36" s="9" t="n">
        <v>0</v>
      </c>
      <c r="G36" s="2" t="n">
        <v>2</v>
      </c>
      <c r="H36" s="2" t="n">
        <v>0</v>
      </c>
      <c r="I36" s="2" t="n">
        <v>0</v>
      </c>
      <c r="J36" s="2" t="n">
        <f aca="false">SUM(F36:I36)</f>
        <v>2</v>
      </c>
      <c r="L36" s="2" t="n">
        <v>0</v>
      </c>
      <c r="M36" s="2" t="n">
        <v>0</v>
      </c>
      <c r="N36" s="2" t="n">
        <v>0</v>
      </c>
      <c r="O36" s="2" t="n">
        <v>0</v>
      </c>
      <c r="P36" s="2"/>
      <c r="Q36" s="2"/>
      <c r="R36" s="2"/>
      <c r="S36" s="2"/>
      <c r="T36" s="2"/>
      <c r="U36" s="2" t="n">
        <f aca="false">SUM(L36:T36)</f>
        <v>0</v>
      </c>
      <c r="V36" s="2"/>
      <c r="W36" s="2"/>
      <c r="X36" s="2"/>
      <c r="Y36" s="2" t="n">
        <f aca="false">SUM(V36:X36)</f>
        <v>0</v>
      </c>
      <c r="Z36" s="2"/>
      <c r="AA36" s="2"/>
      <c r="AB36" s="2"/>
      <c r="AC36" s="2"/>
      <c r="AD36" s="2"/>
      <c r="AE36" s="2"/>
      <c r="AF36" s="2"/>
      <c r="AG36" s="2"/>
      <c r="AH36" s="2" t="n">
        <f aca="false">SUM(Z36:AG36)</f>
        <v>0</v>
      </c>
      <c r="AI36" s="2" t="n">
        <v>80</v>
      </c>
      <c r="AJ36" s="2" t="n">
        <v>90</v>
      </c>
      <c r="AK36" s="2" t="n">
        <v>0</v>
      </c>
      <c r="AL36" s="2" t="n">
        <v>2.5</v>
      </c>
      <c r="AM36" s="2" t="n">
        <v>0.5</v>
      </c>
      <c r="AN36" s="3" t="str">
        <f aca="false">_xlfn.CONCAT(B36," /", C36)</f>
        <v>35 /2019</v>
      </c>
      <c r="AO36" s="3" t="str">
        <f aca="false">_xlfn.CONCAT(D36," ", E36)</f>
        <v>Vedad Selmanović</v>
      </c>
      <c r="AP36" s="2"/>
      <c r="AQ36" s="2" t="n">
        <f aca="false">0.05*(AI36+AJ36)</f>
        <v>8.5</v>
      </c>
      <c r="AR36" s="2" t="n">
        <f aca="false">AK36</f>
        <v>0</v>
      </c>
      <c r="AS36" s="2" t="n">
        <f aca="false">AL36</f>
        <v>2.5</v>
      </c>
      <c r="AT36" s="2" t="n">
        <f aca="false">AM36</f>
        <v>0.5</v>
      </c>
      <c r="AU36" s="2"/>
      <c r="AV36" s="2" t="n">
        <f aca="false">MAX(U36, J36)</f>
        <v>2</v>
      </c>
      <c r="AW36" s="2"/>
      <c r="AX36" s="2"/>
      <c r="AY36" s="2"/>
      <c r="AZ36" s="2"/>
      <c r="BA36" s="2"/>
      <c r="BB36" s="2" t="n">
        <f aca="false">Y36</f>
        <v>0</v>
      </c>
      <c r="BC36" s="2" t="n">
        <f aca="false">MAX(Y36,AH36)</f>
        <v>0</v>
      </c>
      <c r="BD36" s="2" t="n">
        <f aca="false">AK36+AL36+AM36+MAX(Y36,AH36)+MAX(U36,J36)+0.05*(AI36+AJ36)</f>
        <v>13.5</v>
      </c>
      <c r="BE36" s="2" t="str">
        <f aca="false">IF(BD36&gt;=90 ,"A",IF(BD36&gt;=80 ,"B",IF(BD36&gt;=70 ,"C",IF(BD36&gt;=60 ,"D",IF(BD36&gt;=50 ,"E","F")))))</f>
        <v>F</v>
      </c>
      <c r="BF36" s="0" t="str">
        <f aca="false">AN36</f>
        <v>35 /2019</v>
      </c>
      <c r="BG36" s="0" t="str">
        <f aca="false">AO36</f>
        <v>Vedad Selmanović</v>
      </c>
      <c r="BH36" s="2" t="n">
        <f aca="false">AK36+AL36+AM36+MAX(U36,J36)+0.05*(AI36+AJ36)</f>
        <v>13.5</v>
      </c>
      <c r="BI36" s="2" t="n">
        <f aca="false">BC36</f>
        <v>0</v>
      </c>
      <c r="BJ36" s="2" t="str">
        <f aca="false">BE36</f>
        <v>F</v>
      </c>
    </row>
    <row r="37" customFormat="false" ht="12.8" hidden="false" customHeight="false" outlineLevel="0" collapsed="false">
      <c r="A37" s="3" t="n">
        <v>35</v>
      </c>
      <c r="B37" s="0" t="s">
        <v>146</v>
      </c>
      <c r="C37" s="0" t="s">
        <v>50</v>
      </c>
      <c r="D37" s="0" t="s">
        <v>147</v>
      </c>
      <c r="E37" s="0" t="s">
        <v>113</v>
      </c>
      <c r="F37" s="9" t="n">
        <v>0</v>
      </c>
      <c r="G37" s="2" t="n">
        <v>0</v>
      </c>
      <c r="H37" s="2" t="n">
        <v>0</v>
      </c>
      <c r="I37" s="2" t="n">
        <v>0</v>
      </c>
      <c r="J37" s="2" t="n">
        <f aca="false">SUM(F37:I37)</f>
        <v>0</v>
      </c>
      <c r="L37" s="2" t="n">
        <v>1</v>
      </c>
      <c r="M37" s="2" t="n">
        <v>6</v>
      </c>
      <c r="N37" s="2" t="n">
        <v>0</v>
      </c>
      <c r="O37" s="2" t="n">
        <v>0</v>
      </c>
      <c r="P37" s="2"/>
      <c r="Q37" s="2"/>
      <c r="R37" s="2"/>
      <c r="S37" s="2"/>
      <c r="T37" s="2"/>
      <c r="U37" s="2" t="n">
        <f aca="false">SUM(L37:T37)</f>
        <v>7</v>
      </c>
      <c r="V37" s="2"/>
      <c r="W37" s="2"/>
      <c r="X37" s="2"/>
      <c r="Y37" s="2" t="n">
        <f aca="false">SUM(V37:X37)</f>
        <v>0</v>
      </c>
      <c r="Z37" s="2"/>
      <c r="AA37" s="2"/>
      <c r="AB37" s="2"/>
      <c r="AC37" s="2"/>
      <c r="AD37" s="2"/>
      <c r="AE37" s="2"/>
      <c r="AF37" s="2"/>
      <c r="AG37" s="2"/>
      <c r="AH37" s="2" t="n">
        <f aca="false">SUM(Z37:AG37)</f>
        <v>0</v>
      </c>
      <c r="AK37" s="2" t="n">
        <v>1</v>
      </c>
      <c r="AL37" s="2" t="n">
        <v>1</v>
      </c>
      <c r="AM37" s="2" t="n">
        <v>2</v>
      </c>
      <c r="AN37" s="3" t="str">
        <f aca="false">_xlfn.CONCAT(B37," /", C37)</f>
        <v>37 /2019</v>
      </c>
      <c r="AO37" s="3" t="str">
        <f aca="false">_xlfn.CONCAT(D37," ", E37)</f>
        <v>Milica Fatić</v>
      </c>
      <c r="AP37" s="2"/>
      <c r="AQ37" s="2" t="n">
        <f aca="false">0.05*(AI37+AJ37)</f>
        <v>0</v>
      </c>
      <c r="AR37" s="2" t="n">
        <f aca="false">AK37</f>
        <v>1</v>
      </c>
      <c r="AS37" s="2" t="n">
        <f aca="false">AL37</f>
        <v>1</v>
      </c>
      <c r="AT37" s="2" t="n">
        <f aca="false">AM37</f>
        <v>2</v>
      </c>
      <c r="AU37" s="2"/>
      <c r="AV37" s="2" t="n">
        <f aca="false">MAX(U37, J37)</f>
        <v>7</v>
      </c>
      <c r="AW37" s="2"/>
      <c r="AX37" s="2"/>
      <c r="AY37" s="2"/>
      <c r="AZ37" s="2"/>
      <c r="BA37" s="2"/>
      <c r="BB37" s="2" t="n">
        <f aca="false">Y37</f>
        <v>0</v>
      </c>
      <c r="BC37" s="2" t="n">
        <f aca="false">MAX(Y37,AH37)</f>
        <v>0</v>
      </c>
      <c r="BD37" s="2" t="n">
        <f aca="false">AK37+AL37+AM37+MAX(Y37,AH37)+MAX(U37,J37)+0.05*(AI37+AJ37)</f>
        <v>11</v>
      </c>
      <c r="BE37" s="2" t="str">
        <f aca="false">IF(BD37&gt;=90 ,"A",IF(BD37&gt;=80 ,"B",IF(BD37&gt;=70 ,"C",IF(BD37&gt;=60 ,"D",IF(BD37&gt;=50 ,"E","F")))))</f>
        <v>F</v>
      </c>
      <c r="BF37" s="0" t="str">
        <f aca="false">AN37</f>
        <v>37 /2019</v>
      </c>
      <c r="BG37" s="0" t="str">
        <f aca="false">AO37</f>
        <v>Milica Fatić</v>
      </c>
      <c r="BH37" s="2" t="n">
        <f aca="false">AK37+AL37+AM37+MAX(U37,J37)+0.05*(AI37+AJ37)</f>
        <v>11</v>
      </c>
      <c r="BI37" s="2" t="n">
        <f aca="false">BC37</f>
        <v>0</v>
      </c>
      <c r="BJ37" s="2" t="str">
        <f aca="false">BE37</f>
        <v>F</v>
      </c>
    </row>
    <row r="38" customFormat="false" ht="12.8" hidden="false" customHeight="false" outlineLevel="0" collapsed="false">
      <c r="A38" s="3" t="n">
        <v>36</v>
      </c>
      <c r="B38" s="0" t="s">
        <v>148</v>
      </c>
      <c r="C38" s="0" t="s">
        <v>50</v>
      </c>
      <c r="D38" s="0" t="s">
        <v>149</v>
      </c>
      <c r="E38" s="0" t="s">
        <v>150</v>
      </c>
      <c r="F38" s="12" t="n">
        <v>0</v>
      </c>
      <c r="G38" s="2" t="n">
        <v>1</v>
      </c>
      <c r="H38" s="2" t="n">
        <v>0</v>
      </c>
      <c r="I38" s="2" t="n">
        <v>0</v>
      </c>
      <c r="J38" s="2" t="n">
        <v>0</v>
      </c>
      <c r="L38" s="2"/>
      <c r="M38" s="2"/>
      <c r="N38" s="2"/>
      <c r="O38" s="2"/>
      <c r="P38" s="2"/>
      <c r="Q38" s="2"/>
      <c r="R38" s="2"/>
      <c r="S38" s="2"/>
      <c r="T38" s="2"/>
      <c r="U38" s="2" t="n">
        <f aca="false">SUM(L38:T38)</f>
        <v>0</v>
      </c>
      <c r="V38" s="2"/>
      <c r="W38" s="2"/>
      <c r="X38" s="2"/>
      <c r="Y38" s="2" t="n">
        <f aca="false">SUM(V38:X38)</f>
        <v>0</v>
      </c>
      <c r="Z38" s="2"/>
      <c r="AA38" s="2"/>
      <c r="AB38" s="2"/>
      <c r="AC38" s="2"/>
      <c r="AD38" s="2"/>
      <c r="AE38" s="2"/>
      <c r="AF38" s="2"/>
      <c r="AG38" s="2"/>
      <c r="AH38" s="2" t="n">
        <f aca="false">SUM(Z38:AG38)</f>
        <v>0</v>
      </c>
      <c r="AK38" s="2" t="n">
        <v>2</v>
      </c>
      <c r="AL38" s="2" t="n">
        <v>2</v>
      </c>
      <c r="AN38" s="3" t="str">
        <f aca="false">_xlfn.CONCAT(B38," /", C38)</f>
        <v>38 /2019</v>
      </c>
      <c r="AO38" s="3" t="str">
        <f aca="false">_xlfn.CONCAT(D38," ", E38)</f>
        <v>Filip Filipović</v>
      </c>
      <c r="AP38" s="2"/>
      <c r="AQ38" s="2" t="n">
        <f aca="false">0.05*(AI38+AJ38)</f>
        <v>0</v>
      </c>
      <c r="AR38" s="2" t="n">
        <f aca="false">AK38</f>
        <v>2</v>
      </c>
      <c r="AS38" s="2" t="n">
        <f aca="false">AL38</f>
        <v>2</v>
      </c>
      <c r="AT38" s="2" t="n">
        <f aca="false">AM38</f>
        <v>0</v>
      </c>
      <c r="AU38" s="2"/>
      <c r="AV38" s="2" t="n">
        <f aca="false">MAX(U38, J38)</f>
        <v>0</v>
      </c>
      <c r="AW38" s="2"/>
      <c r="AX38" s="2"/>
      <c r="AY38" s="2"/>
      <c r="AZ38" s="2"/>
      <c r="BA38" s="2"/>
      <c r="BB38" s="2" t="n">
        <f aca="false">Y38</f>
        <v>0</v>
      </c>
      <c r="BC38" s="2" t="n">
        <f aca="false">MAX(Y38,AH38)</f>
        <v>0</v>
      </c>
      <c r="BD38" s="2" t="n">
        <f aca="false">AK38+AL38+AM38+MAX(Y38,AH38)+MAX(U38,J38)+0.05*(AI38+AJ38)</f>
        <v>4</v>
      </c>
      <c r="BE38" s="2" t="str">
        <f aca="false">IF(BD38&gt;=90 ,"A",IF(BD38&gt;=80 ,"B",IF(BD38&gt;=70 ,"C",IF(BD38&gt;=60 ,"D",IF(BD38&gt;=50 ,"E","F")))))</f>
        <v>F</v>
      </c>
      <c r="BF38" s="0" t="str">
        <f aca="false">AN38</f>
        <v>38 /2019</v>
      </c>
      <c r="BG38" s="0" t="str">
        <f aca="false">AO38</f>
        <v>Filip Filipović</v>
      </c>
      <c r="BH38" s="2" t="n">
        <f aca="false">AK38+AL38+AM38+MAX(U38,J38)+0.05*(AI38+AJ38)</f>
        <v>4</v>
      </c>
      <c r="BI38" s="2" t="n">
        <f aca="false">BC38</f>
        <v>0</v>
      </c>
      <c r="BJ38" s="2" t="str">
        <f aca="false">BE38</f>
        <v>F</v>
      </c>
    </row>
    <row r="39" customFormat="false" ht="12.8" hidden="false" customHeight="false" outlineLevel="0" collapsed="false">
      <c r="A39" s="3" t="n">
        <v>37</v>
      </c>
      <c r="B39" s="0" t="s">
        <v>151</v>
      </c>
      <c r="C39" s="0" t="s">
        <v>50</v>
      </c>
      <c r="D39" s="0" t="s">
        <v>152</v>
      </c>
      <c r="E39" s="0" t="s">
        <v>153</v>
      </c>
      <c r="F39" s="9"/>
      <c r="G39" s="2"/>
      <c r="H39" s="2"/>
      <c r="I39" s="2"/>
      <c r="J39" s="2" t="n">
        <f aca="false">SUM(F39:I39)</f>
        <v>0</v>
      </c>
      <c r="L39" s="2"/>
      <c r="M39" s="2"/>
      <c r="N39" s="2"/>
      <c r="O39" s="2"/>
      <c r="P39" s="2"/>
      <c r="Q39" s="2"/>
      <c r="R39" s="2"/>
      <c r="S39" s="2"/>
      <c r="T39" s="2"/>
      <c r="U39" s="2" t="n">
        <f aca="false">SUM(L39:T39)</f>
        <v>0</v>
      </c>
      <c r="V39" s="2"/>
      <c r="W39" s="2"/>
      <c r="X39" s="2"/>
      <c r="Y39" s="2" t="n">
        <f aca="false">SUM(V39:X39)</f>
        <v>0</v>
      </c>
      <c r="Z39" s="2"/>
      <c r="AA39" s="2"/>
      <c r="AB39" s="2"/>
      <c r="AC39" s="2"/>
      <c r="AD39" s="2"/>
      <c r="AE39" s="2"/>
      <c r="AF39" s="2"/>
      <c r="AG39" s="2"/>
      <c r="AH39" s="2" t="n">
        <f aca="false">SUM(Z39:AG39)</f>
        <v>0</v>
      </c>
      <c r="AN39" s="3" t="str">
        <f aca="false">_xlfn.CONCAT(B39," /", C39)</f>
        <v>39 /2019</v>
      </c>
      <c r="AO39" s="3" t="str">
        <f aca="false">_xlfn.CONCAT(D39," ", E39)</f>
        <v>Zoran Mijanović</v>
      </c>
      <c r="AP39" s="2"/>
      <c r="AQ39" s="2" t="n">
        <f aca="false">0.05*(AI39+AJ39)</f>
        <v>0</v>
      </c>
      <c r="AR39" s="2" t="n">
        <f aca="false">AK39</f>
        <v>0</v>
      </c>
      <c r="AS39" s="2" t="n">
        <f aca="false">AL39</f>
        <v>0</v>
      </c>
      <c r="AT39" s="2" t="n">
        <f aca="false">AM39</f>
        <v>0</v>
      </c>
      <c r="AU39" s="2"/>
      <c r="AV39" s="2" t="n">
        <f aca="false">MAX(U39, J39)</f>
        <v>0</v>
      </c>
      <c r="AW39" s="2"/>
      <c r="AX39" s="2"/>
      <c r="AY39" s="2"/>
      <c r="AZ39" s="2"/>
      <c r="BA39" s="2"/>
      <c r="BB39" s="2" t="n">
        <f aca="false">Y39</f>
        <v>0</v>
      </c>
      <c r="BC39" s="2" t="n">
        <f aca="false">MAX(Y39,AH39)</f>
        <v>0</v>
      </c>
      <c r="BD39" s="2" t="n">
        <f aca="false">AK39+AL39+AM39+MAX(Y39,AH39)+MAX(U39,J39)+0.05*(AI39+AJ39)</f>
        <v>0</v>
      </c>
      <c r="BE39" s="2" t="str">
        <f aca="false">IF(BD39&gt;=90 ,"A",IF(BD39&gt;=80 ,"B",IF(BD39&gt;=70 ,"C",IF(BD39&gt;=60 ,"D",IF(BD39&gt;=50 ,"E","F")))))</f>
        <v>F</v>
      </c>
      <c r="BF39" s="0" t="str">
        <f aca="false">AN39</f>
        <v>39 /2019</v>
      </c>
      <c r="BG39" s="0" t="str">
        <f aca="false">AO39</f>
        <v>Zoran Mijanović</v>
      </c>
      <c r="BH39" s="2" t="n">
        <f aca="false">AK39+AL39+AM39+MAX(U39,J39)+0.05*(AI39+AJ39)</f>
        <v>0</v>
      </c>
      <c r="BI39" s="2" t="n">
        <f aca="false">BC39</f>
        <v>0</v>
      </c>
      <c r="BJ39" s="2" t="str">
        <f aca="false">BE39</f>
        <v>F</v>
      </c>
    </row>
    <row r="40" customFormat="false" ht="12.8" hidden="false" customHeight="false" outlineLevel="0" collapsed="false">
      <c r="A40" s="3" t="n">
        <v>38</v>
      </c>
      <c r="B40" s="0" t="s">
        <v>154</v>
      </c>
      <c r="C40" s="0" t="s">
        <v>50</v>
      </c>
      <c r="D40" s="0" t="s">
        <v>155</v>
      </c>
      <c r="E40" s="0" t="s">
        <v>156</v>
      </c>
      <c r="F40" s="9" t="n">
        <v>0</v>
      </c>
      <c r="G40" s="2" t="n">
        <v>0</v>
      </c>
      <c r="H40" s="2" t="n">
        <v>0</v>
      </c>
      <c r="I40" s="2" t="n">
        <v>0</v>
      </c>
      <c r="J40" s="2" t="n">
        <f aca="false">SUM(F40:I40)</f>
        <v>0</v>
      </c>
      <c r="L40" s="2" t="n">
        <v>8</v>
      </c>
      <c r="M40" s="2" t="n">
        <v>4</v>
      </c>
      <c r="N40" s="2" t="n">
        <v>0</v>
      </c>
      <c r="O40" s="2" t="n">
        <v>2</v>
      </c>
      <c r="P40" s="2"/>
      <c r="Q40" s="2"/>
      <c r="R40" s="2"/>
      <c r="S40" s="2"/>
      <c r="T40" s="2"/>
      <c r="U40" s="2" t="n">
        <f aca="false">SUM(L40:T40)</f>
        <v>14</v>
      </c>
      <c r="V40" s="2" t="n">
        <v>4</v>
      </c>
      <c r="W40" s="2" t="n">
        <v>0</v>
      </c>
      <c r="X40" s="2" t="n">
        <v>0</v>
      </c>
      <c r="Y40" s="2" t="n">
        <f aca="false">SUM(V40:X40)</f>
        <v>4</v>
      </c>
      <c r="Z40" s="13" t="n">
        <v>1</v>
      </c>
      <c r="AA40" s="13" t="n">
        <v>0</v>
      </c>
      <c r="AB40" s="13" t="n">
        <v>1</v>
      </c>
      <c r="AC40" s="13"/>
      <c r="AD40" s="13" t="n">
        <v>2</v>
      </c>
      <c r="AE40" s="13" t="n">
        <v>2</v>
      </c>
      <c r="AF40" s="13"/>
      <c r="AG40" s="13" t="n">
        <v>7</v>
      </c>
      <c r="AH40" s="13" t="n">
        <f aca="false">SUM(Z40:AG40)</f>
        <v>13</v>
      </c>
      <c r="AI40" s="2" t="n">
        <v>100</v>
      </c>
      <c r="AJ40" s="2" t="n">
        <v>95</v>
      </c>
      <c r="AK40" s="2" t="n">
        <v>1</v>
      </c>
      <c r="AL40" s="2" t="n">
        <v>0</v>
      </c>
      <c r="AN40" s="3" t="str">
        <f aca="false">_xlfn.CONCAT(B40," /", C40)</f>
        <v>41 /2019</v>
      </c>
      <c r="AO40" s="3" t="str">
        <f aca="false">_xlfn.CONCAT(D40," ", E40)</f>
        <v>Vido Mandić</v>
      </c>
      <c r="AP40" s="2"/>
      <c r="AQ40" s="2" t="n">
        <f aca="false">0.05*(AI40+AJ40)</f>
        <v>9.75</v>
      </c>
      <c r="AR40" s="2" t="n">
        <f aca="false">AK40</f>
        <v>1</v>
      </c>
      <c r="AS40" s="2" t="n">
        <f aca="false">AL40</f>
        <v>0</v>
      </c>
      <c r="AT40" s="2" t="n">
        <f aca="false">AM40</f>
        <v>0</v>
      </c>
      <c r="AU40" s="2"/>
      <c r="AV40" s="2" t="n">
        <f aca="false">MAX(U40, J40)</f>
        <v>14</v>
      </c>
      <c r="AW40" s="2"/>
      <c r="AX40" s="2"/>
      <c r="AY40" s="2"/>
      <c r="AZ40" s="2"/>
      <c r="BA40" s="2"/>
      <c r="BB40" s="2" t="n">
        <f aca="false">Y40</f>
        <v>4</v>
      </c>
      <c r="BC40" s="2" t="n">
        <f aca="false">MAX(Y40,AH40)</f>
        <v>13</v>
      </c>
      <c r="BD40" s="2" t="n">
        <f aca="false">AK40+AL40+AM40+MAX(Y40,AH40)+MAX(U40,J40)+0.05*(AI40+AJ40)</f>
        <v>37.75</v>
      </c>
      <c r="BE40" s="2" t="str">
        <f aca="false">IF(BD40&gt;=90 ,"A",IF(BD40&gt;=80 ,"B",IF(BD40&gt;=70 ,"C",IF(BD40&gt;=60 ,"D",IF(BD40&gt;=50 ,"E","F")))))</f>
        <v>F</v>
      </c>
      <c r="BF40" s="0" t="str">
        <f aca="false">AN40</f>
        <v>41 /2019</v>
      </c>
      <c r="BG40" s="0" t="str">
        <f aca="false">AO40</f>
        <v>Vido Mandić</v>
      </c>
      <c r="BH40" s="2" t="n">
        <f aca="false">AK40+AL40+AM40+MAX(U40,J40)+0.05*(AI40+AJ40)</f>
        <v>24.75</v>
      </c>
      <c r="BI40" s="2" t="n">
        <f aca="false">BC40</f>
        <v>13</v>
      </c>
      <c r="BJ40" s="2" t="str">
        <f aca="false">BE40</f>
        <v>F</v>
      </c>
    </row>
    <row r="41" customFormat="false" ht="12.8" hidden="false" customHeight="false" outlineLevel="0" collapsed="false">
      <c r="A41" s="3" t="n">
        <v>39</v>
      </c>
      <c r="B41" s="0" t="s">
        <v>157</v>
      </c>
      <c r="C41" s="0" t="s">
        <v>50</v>
      </c>
      <c r="D41" s="0" t="s">
        <v>158</v>
      </c>
      <c r="E41" s="0" t="s">
        <v>93</v>
      </c>
      <c r="F41" s="9" t="n">
        <v>0</v>
      </c>
      <c r="G41" s="2" t="n">
        <v>6</v>
      </c>
      <c r="H41" s="2" t="n">
        <v>0</v>
      </c>
      <c r="I41" s="2" t="n">
        <v>0</v>
      </c>
      <c r="J41" s="2" t="n">
        <f aca="false">SUM(F41:I41)</f>
        <v>6</v>
      </c>
      <c r="L41" s="2" t="n">
        <v>8</v>
      </c>
      <c r="M41" s="2" t="n">
        <v>0</v>
      </c>
      <c r="N41" s="2" t="n">
        <v>0</v>
      </c>
      <c r="O41" s="2" t="n">
        <v>6</v>
      </c>
      <c r="P41" s="2"/>
      <c r="Q41" s="2"/>
      <c r="R41" s="2"/>
      <c r="S41" s="2"/>
      <c r="T41" s="2"/>
      <c r="U41" s="2" t="n">
        <f aca="false">SUM(L41:T41)</f>
        <v>14</v>
      </c>
      <c r="V41" s="2" t="n">
        <v>13</v>
      </c>
      <c r="W41" s="2" t="n">
        <v>8</v>
      </c>
      <c r="X41" s="2" t="n">
        <v>6</v>
      </c>
      <c r="Y41" s="2" t="n">
        <f aca="false">SUM(V41:X41)</f>
        <v>27</v>
      </c>
      <c r="Z41" s="2"/>
      <c r="AA41" s="2"/>
      <c r="AB41" s="2"/>
      <c r="AC41" s="2"/>
      <c r="AD41" s="2"/>
      <c r="AE41" s="2"/>
      <c r="AF41" s="2"/>
      <c r="AG41" s="2"/>
      <c r="AH41" s="2" t="n">
        <f aca="false">SUM(Z41:AG41)</f>
        <v>0</v>
      </c>
      <c r="AI41" s="2" t="n">
        <v>100</v>
      </c>
      <c r="AJ41" s="2" t="n">
        <v>100</v>
      </c>
      <c r="AK41" s="2" t="n">
        <v>4</v>
      </c>
      <c r="AL41" s="2" t="n">
        <v>2.5</v>
      </c>
      <c r="AM41" s="2" t="n">
        <v>2.5</v>
      </c>
      <c r="AN41" s="3" t="str">
        <f aca="false">_xlfn.CONCAT(B41," /", C41)</f>
        <v>42 /2019</v>
      </c>
      <c r="AO41" s="3" t="str">
        <f aca="false">_xlfn.CONCAT(D41," ", E41)</f>
        <v>Vladimir Jovanović</v>
      </c>
      <c r="AP41" s="2"/>
      <c r="AQ41" s="2" t="n">
        <f aca="false">0.05*(AI41+AJ41)</f>
        <v>10</v>
      </c>
      <c r="AR41" s="2" t="n">
        <f aca="false">AK41</f>
        <v>4</v>
      </c>
      <c r="AS41" s="2" t="n">
        <f aca="false">AL41</f>
        <v>2.5</v>
      </c>
      <c r="AT41" s="2" t="n">
        <f aca="false">AM41</f>
        <v>2.5</v>
      </c>
      <c r="AU41" s="2"/>
      <c r="AV41" s="2" t="n">
        <f aca="false">MAX(U41, J41)</f>
        <v>14</v>
      </c>
      <c r="AW41" s="2"/>
      <c r="AX41" s="2"/>
      <c r="AY41" s="2"/>
      <c r="AZ41" s="2"/>
      <c r="BA41" s="2"/>
      <c r="BB41" s="2" t="n">
        <f aca="false">Y41</f>
        <v>27</v>
      </c>
      <c r="BC41" s="2" t="n">
        <f aca="false">MAX(Y41,AH41)</f>
        <v>27</v>
      </c>
      <c r="BD41" s="2" t="n">
        <f aca="false">AK41+AL41+AM41+MAX(Y41,AH41)+MAX(U41,J41)+0.05*(AI41+AJ41)</f>
        <v>60</v>
      </c>
      <c r="BE41" s="2" t="str">
        <f aca="false">IF(BD41&gt;=90 ,"A",IF(BD41&gt;=80 ,"B",IF(BD41&gt;=70 ,"C",IF(BD41&gt;=60 ,"D",IF(BD41&gt;=50 ,"E","F")))))</f>
        <v>D</v>
      </c>
      <c r="BF41" s="0" t="str">
        <f aca="false">AN41</f>
        <v>42 /2019</v>
      </c>
      <c r="BG41" s="0" t="str">
        <f aca="false">AO41</f>
        <v>Vladimir Jovanović</v>
      </c>
      <c r="BH41" s="2" t="n">
        <f aca="false">AK41+AL41+AM41+MAX(U41,J41)+0.05*(AI41+AJ41)</f>
        <v>33</v>
      </c>
      <c r="BI41" s="2" t="n">
        <f aca="false">BC41</f>
        <v>27</v>
      </c>
      <c r="BJ41" s="2" t="str">
        <f aca="false">BE41</f>
        <v>D</v>
      </c>
    </row>
    <row r="42" customFormat="false" ht="12.8" hidden="false" customHeight="false" outlineLevel="0" collapsed="false">
      <c r="A42" s="3" t="n">
        <v>40</v>
      </c>
      <c r="B42" s="0" t="s">
        <v>159</v>
      </c>
      <c r="C42" s="0" t="s">
        <v>50</v>
      </c>
      <c r="D42" s="0" t="s">
        <v>158</v>
      </c>
      <c r="E42" s="0" t="s">
        <v>160</v>
      </c>
      <c r="F42" s="6" t="n">
        <v>8</v>
      </c>
      <c r="G42" s="7" t="n">
        <v>0</v>
      </c>
      <c r="H42" s="7" t="n">
        <v>9</v>
      </c>
      <c r="I42" s="7" t="n">
        <v>0</v>
      </c>
      <c r="J42" s="7" t="n">
        <f aca="false">SUM(F42:I42)</f>
        <v>17</v>
      </c>
      <c r="L42" s="2"/>
      <c r="M42" s="2"/>
      <c r="N42" s="2"/>
      <c r="O42" s="2"/>
      <c r="P42" s="2"/>
      <c r="Q42" s="2"/>
      <c r="R42" s="2"/>
      <c r="S42" s="2"/>
      <c r="T42" s="2"/>
      <c r="U42" s="2" t="n">
        <f aca="false">SUM(L42:T42)</f>
        <v>0</v>
      </c>
      <c r="V42" s="2"/>
      <c r="W42" s="2"/>
      <c r="X42" s="2"/>
      <c r="Y42" s="2" t="n">
        <f aca="false">SUM(V42:X42)</f>
        <v>0</v>
      </c>
      <c r="Z42" s="2"/>
      <c r="AA42" s="2"/>
      <c r="AB42" s="2"/>
      <c r="AC42" s="2"/>
      <c r="AD42" s="2"/>
      <c r="AE42" s="2"/>
      <c r="AF42" s="2"/>
      <c r="AG42" s="2"/>
      <c r="AH42" s="2" t="n">
        <f aca="false">SUM(Z42:AG42)</f>
        <v>0</v>
      </c>
      <c r="AI42" s="2" t="n">
        <v>100</v>
      </c>
      <c r="AJ42" s="2" t="n">
        <v>95</v>
      </c>
      <c r="AK42" s="2" t="n">
        <v>2</v>
      </c>
      <c r="AL42" s="2" t="n">
        <v>0.5</v>
      </c>
      <c r="AN42" s="3" t="str">
        <f aca="false">_xlfn.CONCAT(B42," /", C42)</f>
        <v>43 /2019</v>
      </c>
      <c r="AO42" s="3" t="str">
        <f aca="false">_xlfn.CONCAT(D42," ", E42)</f>
        <v>Vladimir Bojanović</v>
      </c>
      <c r="AP42" s="2"/>
      <c r="AQ42" s="2" t="n">
        <f aca="false">0.05*(AI42+AJ42)</f>
        <v>9.75</v>
      </c>
      <c r="AR42" s="2" t="n">
        <f aca="false">AK42</f>
        <v>2</v>
      </c>
      <c r="AS42" s="2" t="n">
        <f aca="false">AL42</f>
        <v>0.5</v>
      </c>
      <c r="AT42" s="2" t="n">
        <f aca="false">AM42</f>
        <v>0</v>
      </c>
      <c r="AU42" s="2"/>
      <c r="AV42" s="2" t="n">
        <f aca="false">MAX(U42, J42)</f>
        <v>17</v>
      </c>
      <c r="AW42" s="2"/>
      <c r="AX42" s="2"/>
      <c r="AY42" s="2"/>
      <c r="AZ42" s="2"/>
      <c r="BA42" s="2"/>
      <c r="BB42" s="2" t="n">
        <f aca="false">Y42</f>
        <v>0</v>
      </c>
      <c r="BC42" s="2" t="n">
        <f aca="false">MAX(Y42,AH42)</f>
        <v>0</v>
      </c>
      <c r="BD42" s="2" t="n">
        <f aca="false">AK42+AL42+AM42+MAX(Y42,AH42)+MAX(U42,J42)+0.05*(AI42+AJ42)</f>
        <v>29.25</v>
      </c>
      <c r="BE42" s="2" t="str">
        <f aca="false">IF(BD42&gt;=90 ,"A",IF(BD42&gt;=80 ,"B",IF(BD42&gt;=70 ,"C",IF(BD42&gt;=60 ,"D",IF(BD42&gt;=50 ,"E","F")))))</f>
        <v>F</v>
      </c>
      <c r="BF42" s="0" t="str">
        <f aca="false">AN42</f>
        <v>43 /2019</v>
      </c>
      <c r="BG42" s="0" t="str">
        <f aca="false">AO42</f>
        <v>Vladimir Bojanović</v>
      </c>
      <c r="BH42" s="2" t="n">
        <f aca="false">AK42+AL42+AM42+MAX(U42,J42)+0.05*(AI42+AJ42)</f>
        <v>29.25</v>
      </c>
      <c r="BI42" s="2" t="n">
        <f aca="false">BC42</f>
        <v>0</v>
      </c>
      <c r="BJ42" s="2" t="str">
        <f aca="false">BE42</f>
        <v>F</v>
      </c>
    </row>
    <row r="43" customFormat="false" ht="12.8" hidden="false" customHeight="false" outlineLevel="0" collapsed="false">
      <c r="A43" s="3" t="n">
        <v>41</v>
      </c>
      <c r="B43" s="0" t="s">
        <v>161</v>
      </c>
      <c r="C43" s="0" t="s">
        <v>50</v>
      </c>
      <c r="D43" s="0" t="s">
        <v>162</v>
      </c>
      <c r="E43" s="0" t="s">
        <v>163</v>
      </c>
      <c r="F43" s="9"/>
      <c r="G43" s="2"/>
      <c r="H43" s="2"/>
      <c r="I43" s="2"/>
      <c r="J43" s="2" t="n">
        <f aca="false">SUM(F43:I43)</f>
        <v>0</v>
      </c>
      <c r="L43" s="2"/>
      <c r="M43" s="2"/>
      <c r="N43" s="2"/>
      <c r="O43" s="2"/>
      <c r="P43" s="2"/>
      <c r="Q43" s="2"/>
      <c r="R43" s="2"/>
      <c r="S43" s="2"/>
      <c r="T43" s="2"/>
      <c r="U43" s="2" t="n">
        <f aca="false">SUM(L43:T43)</f>
        <v>0</v>
      </c>
      <c r="V43" s="2"/>
      <c r="W43" s="2"/>
      <c r="X43" s="2"/>
      <c r="Y43" s="2" t="n">
        <f aca="false">SUM(V43:X43)</f>
        <v>0</v>
      </c>
      <c r="Z43" s="2"/>
      <c r="AA43" s="2"/>
      <c r="AB43" s="2"/>
      <c r="AC43" s="2"/>
      <c r="AD43" s="2"/>
      <c r="AE43" s="2"/>
      <c r="AF43" s="2"/>
      <c r="AG43" s="2"/>
      <c r="AH43" s="2" t="n">
        <f aca="false">SUM(Z43:AG43)</f>
        <v>0</v>
      </c>
      <c r="AN43" s="3" t="str">
        <f aca="false">_xlfn.CONCAT(B43," /", C43)</f>
        <v>44 /2019</v>
      </c>
      <c r="AO43" s="3" t="str">
        <f aca="false">_xlfn.CONCAT(D43," ", E43)</f>
        <v>Una Obradović</v>
      </c>
      <c r="AP43" s="2"/>
      <c r="AQ43" s="2" t="n">
        <f aca="false">0.05*(AI43+AJ43)</f>
        <v>0</v>
      </c>
      <c r="AR43" s="2" t="n">
        <f aca="false">AK43</f>
        <v>0</v>
      </c>
      <c r="AS43" s="2" t="n">
        <f aca="false">AL43</f>
        <v>0</v>
      </c>
      <c r="AT43" s="2" t="n">
        <f aca="false">AM43</f>
        <v>0</v>
      </c>
      <c r="AU43" s="2"/>
      <c r="AV43" s="2" t="n">
        <f aca="false">MAX(U43, J43)</f>
        <v>0</v>
      </c>
      <c r="AW43" s="2"/>
      <c r="AX43" s="2"/>
      <c r="AY43" s="2"/>
      <c r="AZ43" s="2"/>
      <c r="BA43" s="2"/>
      <c r="BB43" s="2" t="n">
        <f aca="false">Y43</f>
        <v>0</v>
      </c>
      <c r="BC43" s="2" t="n">
        <f aca="false">MAX(Y43,AH43)</f>
        <v>0</v>
      </c>
      <c r="BD43" s="2" t="n">
        <f aca="false">AK43+AL43+AM43+MAX(Y43,AH43)+MAX(U43,J43)+0.05*(AI43+AJ43)</f>
        <v>0</v>
      </c>
      <c r="BE43" s="2" t="str">
        <f aca="false">IF(BD43&gt;=90 ,"A",IF(BD43&gt;=80 ,"B",IF(BD43&gt;=70 ,"C",IF(BD43&gt;=60 ,"D",IF(BD43&gt;=50 ,"E","F")))))</f>
        <v>F</v>
      </c>
      <c r="BF43" s="0" t="str">
        <f aca="false">AN43</f>
        <v>44 /2019</v>
      </c>
      <c r="BG43" s="0" t="str">
        <f aca="false">AO43</f>
        <v>Una Obradović</v>
      </c>
      <c r="BH43" s="2" t="n">
        <f aca="false">AK43+AL43+AM43+MAX(U43,J43)+0.05*(AI43+AJ43)</f>
        <v>0</v>
      </c>
      <c r="BI43" s="2" t="n">
        <f aca="false">BC43</f>
        <v>0</v>
      </c>
      <c r="BJ43" s="2" t="str">
        <f aca="false">BE43</f>
        <v>F</v>
      </c>
    </row>
    <row r="44" customFormat="false" ht="12.8" hidden="false" customHeight="false" outlineLevel="0" collapsed="false">
      <c r="A44" s="3" t="n">
        <v>42</v>
      </c>
      <c r="B44" s="0" t="s">
        <v>164</v>
      </c>
      <c r="C44" s="0" t="s">
        <v>50</v>
      </c>
      <c r="D44" s="0" t="s">
        <v>165</v>
      </c>
      <c r="E44" s="0" t="s">
        <v>166</v>
      </c>
      <c r="F44" s="6" t="n">
        <v>0</v>
      </c>
      <c r="G44" s="7" t="n">
        <v>0</v>
      </c>
      <c r="H44" s="7" t="n">
        <v>0</v>
      </c>
      <c r="I44" s="7" t="n">
        <v>0</v>
      </c>
      <c r="J44" s="7" t="n">
        <f aca="false">SUM(F44:I44)</f>
        <v>0</v>
      </c>
      <c r="L44" s="2"/>
      <c r="M44" s="2"/>
      <c r="N44" s="2"/>
      <c r="O44" s="2"/>
      <c r="P44" s="2"/>
      <c r="Q44" s="2"/>
      <c r="R44" s="2"/>
      <c r="S44" s="2"/>
      <c r="T44" s="2"/>
      <c r="U44" s="2" t="n">
        <f aca="false">SUM(L44:T44)</f>
        <v>0</v>
      </c>
      <c r="V44" s="2"/>
      <c r="W44" s="2"/>
      <c r="X44" s="2"/>
      <c r="Y44" s="2" t="n">
        <f aca="false">SUM(V44:X44)</f>
        <v>0</v>
      </c>
      <c r="Z44" s="2"/>
      <c r="AA44" s="2"/>
      <c r="AB44" s="2"/>
      <c r="AC44" s="2"/>
      <c r="AD44" s="2"/>
      <c r="AE44" s="2"/>
      <c r="AF44" s="2"/>
      <c r="AG44" s="2"/>
      <c r="AH44" s="2" t="n">
        <f aca="false">SUM(Z44:AG44)</f>
        <v>0</v>
      </c>
      <c r="AK44" s="2" t="n">
        <v>1</v>
      </c>
      <c r="AL44" s="2" t="n">
        <v>0</v>
      </c>
      <c r="AN44" s="3" t="str">
        <f aca="false">_xlfn.CONCAT(B44," /", C44)</f>
        <v>45 /2019</v>
      </c>
      <c r="AO44" s="3" t="str">
        <f aca="false">_xlfn.CONCAT(D44," ", E44)</f>
        <v>Vuk Knežević</v>
      </c>
      <c r="AP44" s="2"/>
      <c r="AQ44" s="2" t="n">
        <f aca="false">0.05*(AI44+AJ44)</f>
        <v>0</v>
      </c>
      <c r="AR44" s="2" t="n">
        <f aca="false">AK44</f>
        <v>1</v>
      </c>
      <c r="AS44" s="2" t="n">
        <f aca="false">AL44</f>
        <v>0</v>
      </c>
      <c r="AT44" s="2" t="n">
        <f aca="false">AM44</f>
        <v>0</v>
      </c>
      <c r="AU44" s="2"/>
      <c r="AV44" s="2" t="n">
        <f aca="false">MAX(U44, J44)</f>
        <v>0</v>
      </c>
      <c r="AW44" s="2"/>
      <c r="AX44" s="2"/>
      <c r="AY44" s="2"/>
      <c r="AZ44" s="2"/>
      <c r="BA44" s="2"/>
      <c r="BB44" s="2" t="n">
        <f aca="false">Y44</f>
        <v>0</v>
      </c>
      <c r="BC44" s="2" t="n">
        <f aca="false">MAX(Y44,AH44)</f>
        <v>0</v>
      </c>
      <c r="BD44" s="2" t="n">
        <f aca="false">AK44+AL44+AM44+MAX(Y44,AH44)+MAX(U44,J44)+0.05*(AI44+AJ44)</f>
        <v>1</v>
      </c>
      <c r="BE44" s="2" t="str">
        <f aca="false">IF(BD44&gt;=90 ,"A",IF(BD44&gt;=80 ,"B",IF(BD44&gt;=70 ,"C",IF(BD44&gt;=60 ,"D",IF(BD44&gt;=50 ,"E","F")))))</f>
        <v>F</v>
      </c>
      <c r="BF44" s="0" t="str">
        <f aca="false">AN44</f>
        <v>45 /2019</v>
      </c>
      <c r="BG44" s="0" t="str">
        <f aca="false">AO44</f>
        <v>Vuk Knežević</v>
      </c>
      <c r="BH44" s="2" t="n">
        <f aca="false">AK44+AL44+AM44+MAX(U44,J44)+0.05*(AI44+AJ44)</f>
        <v>1</v>
      </c>
      <c r="BI44" s="2" t="n">
        <f aca="false">BC44</f>
        <v>0</v>
      </c>
      <c r="BJ44" s="2" t="str">
        <f aca="false">BE44</f>
        <v>F</v>
      </c>
    </row>
    <row r="45" customFormat="false" ht="12.8" hidden="false" customHeight="false" outlineLevel="0" collapsed="false">
      <c r="A45" s="3" t="n">
        <v>43</v>
      </c>
      <c r="B45" s="0" t="s">
        <v>167</v>
      </c>
      <c r="C45" s="0" t="s">
        <v>50</v>
      </c>
      <c r="D45" s="0" t="s">
        <v>168</v>
      </c>
      <c r="E45" s="0" t="s">
        <v>169</v>
      </c>
      <c r="F45" s="9" t="n">
        <v>0</v>
      </c>
      <c r="G45" s="2" t="n">
        <v>0</v>
      </c>
      <c r="H45" s="2" t="n">
        <v>0</v>
      </c>
      <c r="I45" s="2" t="n">
        <v>0</v>
      </c>
      <c r="J45" s="2" t="n">
        <f aca="false">SUM(F45:I45)</f>
        <v>0</v>
      </c>
      <c r="L45" s="2"/>
      <c r="M45" s="2"/>
      <c r="N45" s="2"/>
      <c r="O45" s="2"/>
      <c r="P45" s="2"/>
      <c r="Q45" s="2"/>
      <c r="R45" s="2"/>
      <c r="S45" s="2"/>
      <c r="T45" s="2"/>
      <c r="U45" s="2" t="n">
        <f aca="false">SUM(L45:T45)</f>
        <v>0</v>
      </c>
      <c r="V45" s="2"/>
      <c r="W45" s="2"/>
      <c r="X45" s="2"/>
      <c r="Y45" s="2" t="n">
        <f aca="false">SUM(V45:X45)</f>
        <v>0</v>
      </c>
      <c r="Z45" s="2"/>
      <c r="AA45" s="2"/>
      <c r="AB45" s="2"/>
      <c r="AC45" s="2"/>
      <c r="AD45" s="2"/>
      <c r="AE45" s="2"/>
      <c r="AF45" s="2"/>
      <c r="AG45" s="2"/>
      <c r="AH45" s="2" t="n">
        <f aca="false">SUM(Z45:AG45)</f>
        <v>0</v>
      </c>
      <c r="AK45" s="2" t="n">
        <v>1</v>
      </c>
      <c r="AL45" s="2" t="n">
        <v>2.5</v>
      </c>
      <c r="AN45" s="3" t="str">
        <f aca="false">_xlfn.CONCAT(B45," /", C45)</f>
        <v>46 /2019</v>
      </c>
      <c r="AO45" s="3" t="str">
        <f aca="false">_xlfn.CONCAT(D45," ", E45)</f>
        <v>Mia Mijailović</v>
      </c>
      <c r="AP45" s="2"/>
      <c r="AQ45" s="2" t="n">
        <f aca="false">0.05*(AI45+AJ45)</f>
        <v>0</v>
      </c>
      <c r="AR45" s="2" t="n">
        <f aca="false">AK45</f>
        <v>1</v>
      </c>
      <c r="AS45" s="2" t="n">
        <f aca="false">AL45</f>
        <v>2.5</v>
      </c>
      <c r="AT45" s="2" t="n">
        <f aca="false">AM45</f>
        <v>0</v>
      </c>
      <c r="AU45" s="2"/>
      <c r="AV45" s="2" t="n">
        <f aca="false">MAX(U45, J45)</f>
        <v>0</v>
      </c>
      <c r="AW45" s="2"/>
      <c r="AX45" s="2"/>
      <c r="AY45" s="2"/>
      <c r="AZ45" s="2"/>
      <c r="BA45" s="2"/>
      <c r="BB45" s="2" t="n">
        <f aca="false">Y45</f>
        <v>0</v>
      </c>
      <c r="BC45" s="2" t="n">
        <f aca="false">MAX(Y45,AH45)</f>
        <v>0</v>
      </c>
      <c r="BD45" s="2" t="n">
        <f aca="false">AK45+AL45+AM45+MAX(Y45,AH45)+MAX(U45,J45)+0.05*(AI45+AJ45)</f>
        <v>3.5</v>
      </c>
      <c r="BE45" s="2" t="str">
        <f aca="false">IF(BD45&gt;=90 ,"A",IF(BD45&gt;=80 ,"B",IF(BD45&gt;=70 ,"C",IF(BD45&gt;=60 ,"D",IF(BD45&gt;=50 ,"E","F")))))</f>
        <v>F</v>
      </c>
      <c r="BF45" s="0" t="str">
        <f aca="false">AN45</f>
        <v>46 /2019</v>
      </c>
      <c r="BG45" s="0" t="str">
        <f aca="false">AO45</f>
        <v>Mia Mijailović</v>
      </c>
      <c r="BH45" s="2" t="n">
        <f aca="false">AK45+AL45+AM45+MAX(U45,J45)+0.05*(AI45+AJ45)</f>
        <v>3.5</v>
      </c>
      <c r="BI45" s="2" t="n">
        <f aca="false">BC45</f>
        <v>0</v>
      </c>
      <c r="BJ45" s="2" t="str">
        <f aca="false">BE45</f>
        <v>F</v>
      </c>
    </row>
    <row r="46" customFormat="false" ht="12.8" hidden="false" customHeight="false" outlineLevel="0" collapsed="false">
      <c r="A46" s="3" t="n">
        <v>44</v>
      </c>
      <c r="B46" s="0" t="s">
        <v>170</v>
      </c>
      <c r="C46" s="0" t="s">
        <v>50</v>
      </c>
      <c r="D46" s="0" t="s">
        <v>162</v>
      </c>
      <c r="E46" s="0" t="s">
        <v>171</v>
      </c>
      <c r="F46" s="9"/>
      <c r="G46" s="2"/>
      <c r="H46" s="2"/>
      <c r="I46" s="2"/>
      <c r="J46" s="2" t="n">
        <f aca="false">SUM(F46:I46)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 t="n">
        <f aca="false">SUM(L46:T46)</f>
        <v>0</v>
      </c>
      <c r="V46" s="2"/>
      <c r="W46" s="2"/>
      <c r="X46" s="2"/>
      <c r="Y46" s="2" t="n">
        <f aca="false">SUM(V46:X46)</f>
        <v>0</v>
      </c>
      <c r="Z46" s="2"/>
      <c r="AA46" s="2"/>
      <c r="AB46" s="2"/>
      <c r="AC46" s="2"/>
      <c r="AD46" s="2"/>
      <c r="AE46" s="2"/>
      <c r="AF46" s="2"/>
      <c r="AG46" s="2"/>
      <c r="AH46" s="2" t="n">
        <f aca="false">SUM(Z46:AG46)</f>
        <v>0</v>
      </c>
      <c r="AN46" s="3" t="str">
        <f aca="false">_xlfn.CONCAT(B46," /", C46)</f>
        <v>47 /2019</v>
      </c>
      <c r="AO46" s="3" t="str">
        <f aca="false">_xlfn.CONCAT(D46," ", E46)</f>
        <v>Una Sekulović</v>
      </c>
      <c r="AP46" s="2"/>
      <c r="AQ46" s="2" t="n">
        <f aca="false">0.05*(AI46+AJ46)</f>
        <v>0</v>
      </c>
      <c r="AR46" s="2" t="n">
        <f aca="false">AK46</f>
        <v>0</v>
      </c>
      <c r="AS46" s="2" t="n">
        <f aca="false">AL46</f>
        <v>0</v>
      </c>
      <c r="AT46" s="2" t="n">
        <f aca="false">AM46</f>
        <v>0</v>
      </c>
      <c r="AU46" s="2"/>
      <c r="AV46" s="2" t="n">
        <f aca="false">MAX(U46, J46)</f>
        <v>0</v>
      </c>
      <c r="AW46" s="2"/>
      <c r="AX46" s="2"/>
      <c r="AY46" s="2"/>
      <c r="AZ46" s="2"/>
      <c r="BA46" s="2"/>
      <c r="BB46" s="2" t="n">
        <f aca="false">Y46</f>
        <v>0</v>
      </c>
      <c r="BC46" s="2" t="n">
        <f aca="false">MAX(Y46,AH46)</f>
        <v>0</v>
      </c>
      <c r="BD46" s="2" t="n">
        <f aca="false">AK46+AL46+AM46+MAX(Y46,AH46)+MAX(U46,J46)+0.05*(AI46+AJ46)</f>
        <v>0</v>
      </c>
      <c r="BE46" s="2" t="str">
        <f aca="false">IF(BD46&gt;=90 ,"A",IF(BD46&gt;=80 ,"B",IF(BD46&gt;=70 ,"C",IF(BD46&gt;=60 ,"D",IF(BD46&gt;=50 ,"E","F")))))</f>
        <v>F</v>
      </c>
      <c r="BF46" s="0" t="str">
        <f aca="false">AN46</f>
        <v>47 /2019</v>
      </c>
      <c r="BG46" s="0" t="str">
        <f aca="false">AO46</f>
        <v>Una Sekulović</v>
      </c>
      <c r="BH46" s="2" t="n">
        <f aca="false">AK46+AL46+AM46+MAX(U46,J46)+0.05*(AI46+AJ46)</f>
        <v>0</v>
      </c>
      <c r="BI46" s="2" t="n">
        <f aca="false">BC46</f>
        <v>0</v>
      </c>
      <c r="BJ46" s="2" t="str">
        <f aca="false">BE46</f>
        <v>F</v>
      </c>
    </row>
    <row r="47" customFormat="false" ht="12.8" hidden="false" customHeight="false" outlineLevel="0" collapsed="false">
      <c r="A47" s="3" t="n">
        <v>45</v>
      </c>
      <c r="B47" s="0" t="s">
        <v>172</v>
      </c>
      <c r="C47" s="0" t="s">
        <v>50</v>
      </c>
      <c r="D47" s="0" t="s">
        <v>173</v>
      </c>
      <c r="E47" s="0" t="s">
        <v>174</v>
      </c>
      <c r="F47" s="6" t="n">
        <v>0</v>
      </c>
      <c r="G47" s="7" t="n">
        <v>0</v>
      </c>
      <c r="H47" s="7" t="n">
        <v>0</v>
      </c>
      <c r="I47" s="7" t="n">
        <v>0</v>
      </c>
      <c r="J47" s="7" t="n">
        <f aca="false">SUM(F47:I47)</f>
        <v>0</v>
      </c>
      <c r="L47" s="8" t="n">
        <v>2</v>
      </c>
      <c r="M47" s="8" t="n">
        <v>2</v>
      </c>
      <c r="N47" s="8" t="n">
        <v>1</v>
      </c>
      <c r="O47" s="8" t="n">
        <v>3</v>
      </c>
      <c r="P47" s="8"/>
      <c r="Q47" s="8" t="n">
        <v>4</v>
      </c>
      <c r="R47" s="8"/>
      <c r="S47" s="8"/>
      <c r="T47" s="8"/>
      <c r="U47" s="8" t="n">
        <f aca="false">SUM(L47:T47)</f>
        <v>12</v>
      </c>
      <c r="V47" s="2"/>
      <c r="W47" s="2"/>
      <c r="X47" s="2"/>
      <c r="Y47" s="2" t="n">
        <f aca="false">SUM(V47:X47)</f>
        <v>0</v>
      </c>
      <c r="Z47" s="8" t="n">
        <v>2</v>
      </c>
      <c r="AA47" s="8"/>
      <c r="AB47" s="8" t="n">
        <v>1</v>
      </c>
      <c r="AC47" s="8" t="n">
        <v>2</v>
      </c>
      <c r="AD47" s="8"/>
      <c r="AE47" s="8"/>
      <c r="AF47" s="8"/>
      <c r="AG47" s="14"/>
      <c r="AH47" s="8" t="n">
        <f aca="false">SUM(Z47:AG47)</f>
        <v>5</v>
      </c>
      <c r="AK47" s="2" t="n">
        <v>4</v>
      </c>
      <c r="AL47" s="2" t="n">
        <v>1.5</v>
      </c>
      <c r="AN47" s="3" t="str">
        <f aca="false">_xlfn.CONCAT(B47," /", C47)</f>
        <v>48 /2019</v>
      </c>
      <c r="AO47" s="3" t="str">
        <f aca="false">_xlfn.CONCAT(D47," ", E47)</f>
        <v>Teodora Benić</v>
      </c>
      <c r="AP47" s="2"/>
      <c r="AQ47" s="2" t="n">
        <f aca="false">0.05*(AI47+AJ47)</f>
        <v>0</v>
      </c>
      <c r="AR47" s="2" t="n">
        <f aca="false">AK47</f>
        <v>4</v>
      </c>
      <c r="AS47" s="2" t="n">
        <f aca="false">AL47</f>
        <v>1.5</v>
      </c>
      <c r="AT47" s="2" t="n">
        <f aca="false">AM47</f>
        <v>0</v>
      </c>
      <c r="AU47" s="2"/>
      <c r="AV47" s="2" t="n">
        <f aca="false">MAX(U47, J47)</f>
        <v>12</v>
      </c>
      <c r="AW47" s="2"/>
      <c r="AX47" s="2"/>
      <c r="AY47" s="2"/>
      <c r="AZ47" s="2"/>
      <c r="BA47" s="2"/>
      <c r="BB47" s="2" t="n">
        <f aca="false">Y47</f>
        <v>0</v>
      </c>
      <c r="BC47" s="2" t="n">
        <f aca="false">MAX(Y47,AH47)</f>
        <v>5</v>
      </c>
      <c r="BD47" s="2" t="n">
        <f aca="false">AK47+AL47+AM47+MAX(Y47,AH47)+MAX(U47,J47)+0.05*(AI47+AJ47)</f>
        <v>22.5</v>
      </c>
      <c r="BE47" s="2" t="str">
        <f aca="false">IF(BD47&gt;=90 ,"A",IF(BD47&gt;=80 ,"B",IF(BD47&gt;=70 ,"C",IF(BD47&gt;=60 ,"D",IF(BD47&gt;=50 ,"E","F")))))</f>
        <v>F</v>
      </c>
      <c r="BF47" s="0" t="str">
        <f aca="false">AN47</f>
        <v>48 /2019</v>
      </c>
      <c r="BG47" s="0" t="str">
        <f aca="false">AO47</f>
        <v>Teodora Benić</v>
      </c>
      <c r="BH47" s="2" t="n">
        <f aca="false">AK47+AL47+AM47+MAX(U47,J47)+0.05*(AI47+AJ47)</f>
        <v>17.5</v>
      </c>
      <c r="BI47" s="2" t="n">
        <f aca="false">BC47</f>
        <v>5</v>
      </c>
      <c r="BJ47" s="2" t="str">
        <f aca="false">BE47</f>
        <v>F</v>
      </c>
    </row>
    <row r="48" customFormat="false" ht="12.8" hidden="false" customHeight="false" outlineLevel="0" collapsed="false">
      <c r="A48" s="3" t="n">
        <v>46</v>
      </c>
      <c r="B48" s="0" t="s">
        <v>175</v>
      </c>
      <c r="C48" s="0" t="s">
        <v>50</v>
      </c>
      <c r="D48" s="0" t="s">
        <v>176</v>
      </c>
      <c r="E48" s="0" t="s">
        <v>177</v>
      </c>
      <c r="F48" s="9" t="n">
        <v>0</v>
      </c>
      <c r="G48" s="2" t="n">
        <v>3</v>
      </c>
      <c r="H48" s="2" t="n">
        <v>0</v>
      </c>
      <c r="I48" s="2" t="n">
        <v>0</v>
      </c>
      <c r="J48" s="2" t="n">
        <f aca="false">SUM(F48:I48)</f>
        <v>3</v>
      </c>
      <c r="L48" s="2" t="n">
        <v>8</v>
      </c>
      <c r="M48" s="2" t="n">
        <v>4</v>
      </c>
      <c r="N48" s="2" t="n">
        <v>0</v>
      </c>
      <c r="O48" s="2" t="n">
        <v>0</v>
      </c>
      <c r="P48" s="2"/>
      <c r="Q48" s="2"/>
      <c r="R48" s="2"/>
      <c r="S48" s="2"/>
      <c r="T48" s="2"/>
      <c r="U48" s="2" t="n">
        <f aca="false">SUM(L48:T48)</f>
        <v>12</v>
      </c>
      <c r="V48" s="2" t="n">
        <v>7</v>
      </c>
      <c r="W48" s="2" t="n">
        <v>5</v>
      </c>
      <c r="X48" s="2" t="n">
        <v>2</v>
      </c>
      <c r="Y48" s="2" t="n">
        <f aca="false">SUM(V48:X48)</f>
        <v>14</v>
      </c>
      <c r="Z48" s="2" t="n">
        <v>1</v>
      </c>
      <c r="AA48" s="2" t="n">
        <v>1</v>
      </c>
      <c r="AB48" s="2" t="n">
        <v>1</v>
      </c>
      <c r="AC48" s="2"/>
      <c r="AD48" s="2"/>
      <c r="AE48" s="2"/>
      <c r="AF48" s="2"/>
      <c r="AG48" s="2"/>
      <c r="AH48" s="2" t="n">
        <f aca="false">SUM(Z48:AG48)</f>
        <v>3</v>
      </c>
      <c r="AI48" s="2" t="n">
        <v>0</v>
      </c>
      <c r="AJ48" s="2" t="n">
        <v>90</v>
      </c>
      <c r="AK48" s="2" t="n">
        <v>0</v>
      </c>
      <c r="AL48" s="2" t="n">
        <v>1.5</v>
      </c>
      <c r="AM48" s="2" t="n">
        <v>0.5</v>
      </c>
      <c r="AN48" s="3" t="str">
        <f aca="false">_xlfn.CONCAT(B48," /", C48)</f>
        <v>49 /2019</v>
      </c>
      <c r="AO48" s="3" t="str">
        <f aca="false">_xlfn.CONCAT(D48," ", E48)</f>
        <v>Predrag Brajović</v>
      </c>
      <c r="AP48" s="2"/>
      <c r="AQ48" s="2" t="n">
        <f aca="false">0.05*(AI48+AJ48)</f>
        <v>4.5</v>
      </c>
      <c r="AR48" s="2" t="n">
        <f aca="false">AK48</f>
        <v>0</v>
      </c>
      <c r="AS48" s="2" t="n">
        <f aca="false">AL48</f>
        <v>1.5</v>
      </c>
      <c r="AT48" s="2" t="n">
        <f aca="false">AM48</f>
        <v>0.5</v>
      </c>
      <c r="AU48" s="2"/>
      <c r="AV48" s="2" t="n">
        <f aca="false">MAX(U48, J48)</f>
        <v>12</v>
      </c>
      <c r="AW48" s="2"/>
      <c r="AX48" s="2"/>
      <c r="AY48" s="2"/>
      <c r="AZ48" s="2"/>
      <c r="BA48" s="2"/>
      <c r="BB48" s="2" t="n">
        <f aca="false">Y48</f>
        <v>14</v>
      </c>
      <c r="BC48" s="2" t="n">
        <f aca="false">MAX(Y48,AH48)</f>
        <v>14</v>
      </c>
      <c r="BD48" s="2" t="n">
        <f aca="false">AK48+AL48+AM48+MAX(Y48,AH48)+MAX(U48,J48)+0.05*(AI48+AJ48)</f>
        <v>32.5</v>
      </c>
      <c r="BE48" s="2" t="str">
        <f aca="false">IF(BD48&gt;=90 ,"A",IF(BD48&gt;=80 ,"B",IF(BD48&gt;=70 ,"C",IF(BD48&gt;=60 ,"D",IF(BD48&gt;=50 ,"E","F")))))</f>
        <v>F</v>
      </c>
      <c r="BF48" s="0" t="str">
        <f aca="false">AN48</f>
        <v>49 /2019</v>
      </c>
      <c r="BG48" s="0" t="str">
        <f aca="false">AO48</f>
        <v>Predrag Brajović</v>
      </c>
      <c r="BH48" s="2" t="n">
        <f aca="false">AK48+AL48+AM48+MAX(U48,J48)+0.05*(AI48+AJ48)</f>
        <v>18.5</v>
      </c>
      <c r="BI48" s="2" t="n">
        <f aca="false">BC48</f>
        <v>14</v>
      </c>
      <c r="BJ48" s="2" t="str">
        <f aca="false">BE48</f>
        <v>F</v>
      </c>
    </row>
    <row r="49" customFormat="false" ht="12.8" hidden="false" customHeight="false" outlineLevel="0" collapsed="false">
      <c r="A49" s="3" t="n">
        <v>47</v>
      </c>
      <c r="B49" s="0" t="s">
        <v>178</v>
      </c>
      <c r="C49" s="0" t="s">
        <v>50</v>
      </c>
      <c r="D49" s="0" t="s">
        <v>179</v>
      </c>
      <c r="E49" s="0" t="s">
        <v>180</v>
      </c>
      <c r="F49" s="9" t="n">
        <v>0</v>
      </c>
      <c r="G49" s="2" t="n">
        <v>0</v>
      </c>
      <c r="H49" s="2" t="n">
        <v>0</v>
      </c>
      <c r="I49" s="2" t="n">
        <v>0</v>
      </c>
      <c r="J49" s="2" t="n">
        <f aca="false">SUM(F49:I49)</f>
        <v>0</v>
      </c>
      <c r="L49" s="2" t="n">
        <v>0</v>
      </c>
      <c r="M49" s="2" t="n">
        <v>0</v>
      </c>
      <c r="N49" s="2" t="n">
        <v>0</v>
      </c>
      <c r="O49" s="2" t="n">
        <v>0</v>
      </c>
      <c r="P49" s="2"/>
      <c r="Q49" s="2"/>
      <c r="R49" s="2"/>
      <c r="S49" s="2"/>
      <c r="T49" s="2"/>
      <c r="U49" s="2" t="n">
        <f aca="false">SUM(L49:T49)</f>
        <v>0</v>
      </c>
      <c r="V49" s="2"/>
      <c r="W49" s="2"/>
      <c r="X49" s="2"/>
      <c r="Y49" s="2" t="n">
        <f aca="false">SUM(V49:X49)</f>
        <v>0</v>
      </c>
      <c r="Z49" s="2"/>
      <c r="AA49" s="2"/>
      <c r="AB49" s="2"/>
      <c r="AC49" s="2"/>
      <c r="AD49" s="2"/>
      <c r="AE49" s="2"/>
      <c r="AF49" s="2"/>
      <c r="AG49" s="2"/>
      <c r="AH49" s="2" t="n">
        <f aca="false">SUM(Z49:AG49)</f>
        <v>0</v>
      </c>
      <c r="AK49" s="2" t="n">
        <v>0</v>
      </c>
      <c r="AL49" s="2" t="n">
        <v>0</v>
      </c>
      <c r="AM49" s="2" t="n">
        <v>0.5</v>
      </c>
      <c r="AN49" s="3" t="str">
        <f aca="false">_xlfn.CONCAT(B49," /", C49)</f>
        <v>50 /2019</v>
      </c>
      <c r="AO49" s="3" t="str">
        <f aca="false">_xlfn.CONCAT(D49," ", E49)</f>
        <v>Ognjen Gačević</v>
      </c>
      <c r="AP49" s="2"/>
      <c r="AQ49" s="2" t="n">
        <f aca="false">0.05*(AI49+AJ49)</f>
        <v>0</v>
      </c>
      <c r="AR49" s="2" t="n">
        <f aca="false">AK49</f>
        <v>0</v>
      </c>
      <c r="AS49" s="2" t="n">
        <f aca="false">AL49</f>
        <v>0</v>
      </c>
      <c r="AT49" s="2" t="n">
        <f aca="false">AM49</f>
        <v>0.5</v>
      </c>
      <c r="AU49" s="2"/>
      <c r="AV49" s="2" t="n">
        <f aca="false">MAX(U49, J49)</f>
        <v>0</v>
      </c>
      <c r="AW49" s="2"/>
      <c r="AX49" s="2"/>
      <c r="AY49" s="2"/>
      <c r="AZ49" s="2"/>
      <c r="BA49" s="2"/>
      <c r="BB49" s="2" t="n">
        <f aca="false">Y49</f>
        <v>0</v>
      </c>
      <c r="BC49" s="2" t="n">
        <f aca="false">MAX(Y49,AH49)</f>
        <v>0</v>
      </c>
      <c r="BD49" s="2" t="n">
        <f aca="false">AK49+AL49+AM49+MAX(Y49,AH49)+MAX(U49,J49)+0.05*(AI49+AJ49)</f>
        <v>0.5</v>
      </c>
      <c r="BE49" s="2" t="str">
        <f aca="false">IF(BD49&gt;=90 ,"A",IF(BD49&gt;=80 ,"B",IF(BD49&gt;=70 ,"C",IF(BD49&gt;=60 ,"D",IF(BD49&gt;=50 ,"E","F")))))</f>
        <v>F</v>
      </c>
      <c r="BF49" s="0" t="str">
        <f aca="false">AN49</f>
        <v>50 /2019</v>
      </c>
      <c r="BG49" s="0" t="str">
        <f aca="false">AO49</f>
        <v>Ognjen Gačević</v>
      </c>
      <c r="BH49" s="2" t="n">
        <f aca="false">AK49+AL49+AM49+MAX(U49,J49)+0.05*(AI49+AJ49)</f>
        <v>0.5</v>
      </c>
      <c r="BI49" s="2" t="n">
        <f aca="false">BC49</f>
        <v>0</v>
      </c>
      <c r="BJ49" s="2" t="str">
        <f aca="false">BE49</f>
        <v>F</v>
      </c>
    </row>
    <row r="50" customFormat="false" ht="12.8" hidden="false" customHeight="false" outlineLevel="0" collapsed="false">
      <c r="A50" s="3" t="n">
        <v>48</v>
      </c>
      <c r="B50" s="0" t="s">
        <v>181</v>
      </c>
      <c r="C50" s="0" t="s">
        <v>50</v>
      </c>
      <c r="D50" s="0" t="s">
        <v>182</v>
      </c>
      <c r="E50" s="0" t="s">
        <v>183</v>
      </c>
      <c r="F50" s="9"/>
      <c r="G50" s="2"/>
      <c r="H50" s="2"/>
      <c r="I50" s="2"/>
      <c r="J50" s="2" t="n">
        <f aca="false">SUM(F50:I50)</f>
        <v>0</v>
      </c>
      <c r="L50" s="2"/>
      <c r="M50" s="2"/>
      <c r="N50" s="2"/>
      <c r="O50" s="2"/>
      <c r="P50" s="2"/>
      <c r="Q50" s="2"/>
      <c r="R50" s="2"/>
      <c r="S50" s="2"/>
      <c r="T50" s="2"/>
      <c r="U50" s="2" t="n">
        <f aca="false">SUM(L50:T50)</f>
        <v>0</v>
      </c>
      <c r="V50" s="2"/>
      <c r="W50" s="2"/>
      <c r="X50" s="2"/>
      <c r="Y50" s="2" t="n">
        <f aca="false">SUM(V50:X50)</f>
        <v>0</v>
      </c>
      <c r="Z50" s="2"/>
      <c r="AA50" s="2"/>
      <c r="AB50" s="2"/>
      <c r="AC50" s="2"/>
      <c r="AD50" s="2"/>
      <c r="AE50" s="2"/>
      <c r="AF50" s="2"/>
      <c r="AG50" s="2"/>
      <c r="AH50" s="2" t="n">
        <f aca="false">SUM(Z50:AG50)</f>
        <v>0</v>
      </c>
      <c r="AN50" s="3" t="str">
        <f aca="false">_xlfn.CONCAT(B50," /", C50)</f>
        <v>51 /2019</v>
      </c>
      <c r="AO50" s="3" t="str">
        <f aca="false">_xlfn.CONCAT(D50," ", E50)</f>
        <v>Faris Kršić</v>
      </c>
      <c r="AP50" s="2"/>
      <c r="AQ50" s="2" t="n">
        <f aca="false">0.05*(AI50+AJ50)</f>
        <v>0</v>
      </c>
      <c r="AR50" s="2" t="n">
        <f aca="false">AK50</f>
        <v>0</v>
      </c>
      <c r="AS50" s="2" t="n">
        <f aca="false">AL50</f>
        <v>0</v>
      </c>
      <c r="AT50" s="2" t="n">
        <f aca="false">AM50</f>
        <v>0</v>
      </c>
      <c r="AU50" s="2"/>
      <c r="AV50" s="2" t="n">
        <f aca="false">MAX(U50, J50)</f>
        <v>0</v>
      </c>
      <c r="AW50" s="2"/>
      <c r="AX50" s="2"/>
      <c r="AY50" s="2"/>
      <c r="AZ50" s="2"/>
      <c r="BA50" s="2"/>
      <c r="BB50" s="2" t="n">
        <f aca="false">Y50</f>
        <v>0</v>
      </c>
      <c r="BC50" s="2" t="n">
        <f aca="false">MAX(Y50,AH50)</f>
        <v>0</v>
      </c>
      <c r="BD50" s="2" t="n">
        <f aca="false">AK50+AL50+AM50+MAX(Y50,AH50)+MAX(U50,J50)+0.05*(AI50+AJ50)</f>
        <v>0</v>
      </c>
      <c r="BE50" s="2" t="str">
        <f aca="false">IF(BD50&gt;=90 ,"A",IF(BD50&gt;=80 ,"B",IF(BD50&gt;=70 ,"C",IF(BD50&gt;=60 ,"D",IF(BD50&gt;=50 ,"E","F")))))</f>
        <v>F</v>
      </c>
      <c r="BF50" s="0" t="str">
        <f aca="false">AN50</f>
        <v>51 /2019</v>
      </c>
      <c r="BG50" s="0" t="str">
        <f aca="false">AO50</f>
        <v>Faris Kršić</v>
      </c>
      <c r="BH50" s="2" t="n">
        <f aca="false">AK50+AL50+AM50+MAX(U50,J50)+0.05*(AI50+AJ50)</f>
        <v>0</v>
      </c>
      <c r="BI50" s="2" t="n">
        <f aca="false">BC50</f>
        <v>0</v>
      </c>
      <c r="BJ50" s="2" t="str">
        <f aca="false">BE50</f>
        <v>F</v>
      </c>
    </row>
    <row r="51" customFormat="false" ht="12.8" hidden="false" customHeight="false" outlineLevel="0" collapsed="false">
      <c r="A51" s="3" t="n">
        <v>49</v>
      </c>
      <c r="B51" s="0" t="s">
        <v>59</v>
      </c>
      <c r="C51" s="0" t="s">
        <v>184</v>
      </c>
      <c r="D51" s="0" t="s">
        <v>185</v>
      </c>
      <c r="E51" s="0" t="s">
        <v>186</v>
      </c>
      <c r="F51" s="9" t="n">
        <v>4</v>
      </c>
      <c r="G51" s="2" t="n">
        <v>3</v>
      </c>
      <c r="H51" s="2" t="n">
        <v>4</v>
      </c>
      <c r="I51" s="2" t="n">
        <v>0</v>
      </c>
      <c r="J51" s="2" t="n">
        <v>15</v>
      </c>
      <c r="L51" s="2"/>
      <c r="M51" s="2"/>
      <c r="N51" s="2"/>
      <c r="O51" s="2"/>
      <c r="P51" s="2"/>
      <c r="Q51" s="2"/>
      <c r="R51" s="2"/>
      <c r="S51" s="2"/>
      <c r="T51" s="2"/>
      <c r="U51" s="2" t="n">
        <f aca="false">SUM(L51:T51)</f>
        <v>0</v>
      </c>
      <c r="V51" s="2" t="n">
        <v>14</v>
      </c>
      <c r="W51" s="2" t="n">
        <v>8</v>
      </c>
      <c r="X51" s="2" t="n">
        <v>0</v>
      </c>
      <c r="Y51" s="2" t="n">
        <f aca="false">SUM(V51:X51)</f>
        <v>22</v>
      </c>
      <c r="Z51" s="2"/>
      <c r="AA51" s="2"/>
      <c r="AB51" s="2"/>
      <c r="AC51" s="2"/>
      <c r="AD51" s="2"/>
      <c r="AE51" s="2"/>
      <c r="AF51" s="2"/>
      <c r="AG51" s="2"/>
      <c r="AH51" s="2" t="n">
        <f aca="false">SUM(Z51:AG51)</f>
        <v>0</v>
      </c>
      <c r="AI51" s="2" t="n">
        <v>90</v>
      </c>
      <c r="AJ51" s="2" t="n">
        <v>85</v>
      </c>
      <c r="AK51" s="2" t="n">
        <v>2</v>
      </c>
      <c r="AL51" s="2" t="n">
        <v>2</v>
      </c>
      <c r="AM51" s="2" t="n">
        <v>1</v>
      </c>
      <c r="AN51" s="3" t="str">
        <f aca="false">_xlfn.CONCAT(B51," /", C51)</f>
        <v>4 /2018</v>
      </c>
      <c r="AO51" s="3" t="str">
        <f aca="false">_xlfn.CONCAT(D51," ", E51)</f>
        <v>Mijajlo Golubović</v>
      </c>
      <c r="AP51" s="2"/>
      <c r="AQ51" s="2" t="n">
        <f aca="false">0.05*(AI51+AJ51)</f>
        <v>8.75</v>
      </c>
      <c r="AR51" s="2" t="n">
        <f aca="false">AK51</f>
        <v>2</v>
      </c>
      <c r="AS51" s="2" t="n">
        <f aca="false">AL51</f>
        <v>2</v>
      </c>
      <c r="AT51" s="2" t="n">
        <f aca="false">AM51</f>
        <v>1</v>
      </c>
      <c r="AU51" s="2"/>
      <c r="AV51" s="2" t="n">
        <f aca="false">MAX(U51, J51)</f>
        <v>15</v>
      </c>
      <c r="AW51" s="2"/>
      <c r="AX51" s="2"/>
      <c r="AY51" s="2"/>
      <c r="AZ51" s="2"/>
      <c r="BA51" s="2"/>
      <c r="BB51" s="2" t="n">
        <f aca="false">Y51</f>
        <v>22</v>
      </c>
      <c r="BC51" s="2" t="n">
        <f aca="false">MAX(Y51,AH51)</f>
        <v>22</v>
      </c>
      <c r="BD51" s="2" t="n">
        <f aca="false">AK51+AL51+AM51+MAX(Y51,AH51)+MAX(U51,J51)+0.05*(AI51+AJ51)</f>
        <v>50.75</v>
      </c>
      <c r="BE51" s="2" t="str">
        <f aca="false">IF(BD51&gt;=90 ,"A",IF(BD51&gt;=80 ,"B",IF(BD51&gt;=70 ,"C",IF(BD51&gt;=60 ,"D",IF(BD51&gt;=50 ,"E","F")))))</f>
        <v>E</v>
      </c>
      <c r="BF51" s="0" t="str">
        <f aca="false">AN51</f>
        <v>4 /2018</v>
      </c>
      <c r="BG51" s="0" t="str">
        <f aca="false">AO51</f>
        <v>Mijajlo Golubović</v>
      </c>
      <c r="BH51" s="2" t="n">
        <f aca="false">AK51+AL51+AM51+MAX(U51,J51)+0.05*(AI51+AJ51)</f>
        <v>28.75</v>
      </c>
      <c r="BI51" s="2" t="n">
        <f aca="false">BC51</f>
        <v>22</v>
      </c>
      <c r="BJ51" s="2" t="str">
        <f aca="false">BE51</f>
        <v>E</v>
      </c>
    </row>
    <row r="52" customFormat="false" ht="12.8" hidden="false" customHeight="false" outlineLevel="0" collapsed="false">
      <c r="A52" s="3" t="n">
        <v>50</v>
      </c>
      <c r="B52" s="0" t="s">
        <v>62</v>
      </c>
      <c r="C52" s="0" t="s">
        <v>184</v>
      </c>
      <c r="D52" s="0" t="s">
        <v>106</v>
      </c>
      <c r="E52" s="0" t="s">
        <v>187</v>
      </c>
      <c r="F52" s="9" t="n">
        <v>0</v>
      </c>
      <c r="G52" s="2" t="n">
        <v>8</v>
      </c>
      <c r="H52" s="2" t="n">
        <v>4</v>
      </c>
      <c r="I52" s="2" t="n">
        <v>0</v>
      </c>
      <c r="J52" s="2" t="n">
        <f aca="false">SUM(F52:I52)</f>
        <v>12</v>
      </c>
      <c r="L52" s="2" t="n">
        <v>0</v>
      </c>
      <c r="M52" s="2" t="n">
        <v>8</v>
      </c>
      <c r="N52" s="2" t="n">
        <v>0</v>
      </c>
      <c r="O52" s="2" t="n">
        <v>6</v>
      </c>
      <c r="P52" s="2"/>
      <c r="Q52" s="2"/>
      <c r="R52" s="2"/>
      <c r="S52" s="2"/>
      <c r="T52" s="2"/>
      <c r="U52" s="2" t="n">
        <f aca="false">SUM(L52:T52)</f>
        <v>14</v>
      </c>
      <c r="V52" s="2" t="n">
        <v>16</v>
      </c>
      <c r="W52" s="2" t="n">
        <v>5</v>
      </c>
      <c r="X52" s="2" t="n">
        <v>0</v>
      </c>
      <c r="Y52" s="2" t="n">
        <f aca="false">SUM(V52:X52)</f>
        <v>21</v>
      </c>
      <c r="Z52" s="2"/>
      <c r="AA52" s="2"/>
      <c r="AB52" s="2"/>
      <c r="AC52" s="2"/>
      <c r="AD52" s="2"/>
      <c r="AE52" s="2"/>
      <c r="AF52" s="2"/>
      <c r="AG52" s="2"/>
      <c r="AH52" s="2" t="n">
        <f aca="false">SUM(Z52:AG52)</f>
        <v>0</v>
      </c>
      <c r="AI52" s="2" t="n">
        <v>60</v>
      </c>
      <c r="AJ52" s="2" t="n">
        <v>95</v>
      </c>
      <c r="AK52" s="2" t="n">
        <v>4</v>
      </c>
      <c r="AL52" s="2" t="n">
        <v>3</v>
      </c>
      <c r="AM52" s="2" t="n">
        <v>4</v>
      </c>
      <c r="AN52" s="3" t="str">
        <f aca="false">_xlfn.CONCAT(B52," /", C52)</f>
        <v>5 /2018</v>
      </c>
      <c r="AO52" s="3" t="str">
        <f aca="false">_xlfn.CONCAT(D52," ", E52)</f>
        <v>Luka Vučinić</v>
      </c>
      <c r="AP52" s="2"/>
      <c r="AQ52" s="2" t="n">
        <f aca="false">0.05*(AI52+AJ52)</f>
        <v>7.75</v>
      </c>
      <c r="AR52" s="2" t="n">
        <f aca="false">AK52</f>
        <v>4</v>
      </c>
      <c r="AS52" s="2" t="n">
        <f aca="false">AL52</f>
        <v>3</v>
      </c>
      <c r="AT52" s="2" t="n">
        <f aca="false">AM52</f>
        <v>4</v>
      </c>
      <c r="AU52" s="2"/>
      <c r="AV52" s="2" t="n">
        <f aca="false">MAX(U52, J52)</f>
        <v>14</v>
      </c>
      <c r="AW52" s="2"/>
      <c r="AX52" s="2"/>
      <c r="AY52" s="2"/>
      <c r="AZ52" s="2"/>
      <c r="BA52" s="2"/>
      <c r="BB52" s="2" t="n">
        <f aca="false">Y52</f>
        <v>21</v>
      </c>
      <c r="BC52" s="2" t="n">
        <f aca="false">MAX(Y52,AH52)</f>
        <v>21</v>
      </c>
      <c r="BD52" s="2" t="n">
        <f aca="false">AK52+AL52+AM52+MAX(Y52,AH52)+MAX(U52,J52)+0.05*(AI52+AJ52)</f>
        <v>53.75</v>
      </c>
      <c r="BE52" s="2" t="str">
        <f aca="false">IF(BD52&gt;=90 ,"A",IF(BD52&gt;=80 ,"B",IF(BD52&gt;=70 ,"C",IF(BD52&gt;=60 ,"D",IF(BD52&gt;=50 ,"E","F")))))</f>
        <v>E</v>
      </c>
      <c r="BF52" s="0" t="str">
        <f aca="false">AN52</f>
        <v>5 /2018</v>
      </c>
      <c r="BG52" s="0" t="str">
        <f aca="false">AO52</f>
        <v>Luka Vučinić</v>
      </c>
      <c r="BH52" s="2" t="n">
        <f aca="false">AK52+AL52+AM52+MAX(U52,J52)+0.05*(AI52+AJ52)</f>
        <v>32.75</v>
      </c>
      <c r="BI52" s="2" t="n">
        <f aca="false">BC52</f>
        <v>21</v>
      </c>
      <c r="BJ52" s="2" t="str">
        <f aca="false">BE52</f>
        <v>E</v>
      </c>
    </row>
    <row r="53" customFormat="false" ht="12.8" hidden="false" customHeight="false" outlineLevel="0" collapsed="false">
      <c r="A53" s="3" t="n">
        <v>51</v>
      </c>
      <c r="B53" s="0" t="s">
        <v>65</v>
      </c>
      <c r="C53" s="0" t="s">
        <v>184</v>
      </c>
      <c r="D53" s="0" t="s">
        <v>188</v>
      </c>
      <c r="E53" s="0" t="s">
        <v>189</v>
      </c>
      <c r="F53" s="9" t="n">
        <v>0</v>
      </c>
      <c r="G53" s="2" t="n">
        <v>3</v>
      </c>
      <c r="H53" s="2" t="n">
        <v>0</v>
      </c>
      <c r="I53" s="2" t="n">
        <v>0</v>
      </c>
      <c r="J53" s="2" t="n">
        <f aca="false">SUM(F53:I53)</f>
        <v>3</v>
      </c>
      <c r="L53" s="2" t="n">
        <v>0</v>
      </c>
      <c r="M53" s="2" t="n">
        <v>0</v>
      </c>
      <c r="N53" s="2" t="n">
        <v>0</v>
      </c>
      <c r="O53" s="2" t="n">
        <v>6</v>
      </c>
      <c r="P53" s="2"/>
      <c r="Q53" s="2"/>
      <c r="R53" s="2"/>
      <c r="S53" s="2"/>
      <c r="T53" s="2"/>
      <c r="U53" s="2" t="n">
        <f aca="false">SUM(L53:T53)</f>
        <v>6</v>
      </c>
      <c r="V53" s="2"/>
      <c r="W53" s="2"/>
      <c r="X53" s="2"/>
      <c r="Y53" s="2" t="n">
        <f aca="false">SUM(V53:X53)</f>
        <v>0</v>
      </c>
      <c r="Z53" s="2"/>
      <c r="AA53" s="2"/>
      <c r="AB53" s="2"/>
      <c r="AC53" s="2"/>
      <c r="AD53" s="2"/>
      <c r="AE53" s="2"/>
      <c r="AF53" s="2"/>
      <c r="AG53" s="2"/>
      <c r="AH53" s="2" t="n">
        <f aca="false">SUM(Z53:AG53)</f>
        <v>0</v>
      </c>
      <c r="AI53" s="2" t="n">
        <v>90</v>
      </c>
      <c r="AJ53" s="2" t="n">
        <v>95</v>
      </c>
      <c r="AK53" s="2" t="n">
        <v>0</v>
      </c>
      <c r="AL53" s="2" t="n">
        <v>2</v>
      </c>
      <c r="AN53" s="3" t="str">
        <f aca="false">_xlfn.CONCAT(B53," /", C53)</f>
        <v>6 /2018</v>
      </c>
      <c r="AO53" s="3" t="str">
        <f aca="false">_xlfn.CONCAT(D53," ", E53)</f>
        <v>Đuro Masoničić</v>
      </c>
      <c r="AP53" s="2"/>
      <c r="AQ53" s="2" t="n">
        <f aca="false">0.05*(AI53+AJ53)</f>
        <v>9.25</v>
      </c>
      <c r="AR53" s="2" t="n">
        <f aca="false">AK53</f>
        <v>0</v>
      </c>
      <c r="AS53" s="2" t="n">
        <f aca="false">AL53</f>
        <v>2</v>
      </c>
      <c r="AT53" s="2" t="n">
        <f aca="false">AM53</f>
        <v>0</v>
      </c>
      <c r="AU53" s="2"/>
      <c r="AV53" s="2" t="n">
        <f aca="false">MAX(U53, J53)</f>
        <v>6</v>
      </c>
      <c r="AW53" s="2"/>
      <c r="AX53" s="2"/>
      <c r="AY53" s="2"/>
      <c r="AZ53" s="2"/>
      <c r="BA53" s="2"/>
      <c r="BB53" s="2" t="n">
        <f aca="false">Y53</f>
        <v>0</v>
      </c>
      <c r="BC53" s="2" t="n">
        <f aca="false">MAX(Y53,AH53)</f>
        <v>0</v>
      </c>
      <c r="BD53" s="2" t="n">
        <f aca="false">AK53+AL53+AM53+MAX(Y53,AH53)+MAX(U53,J53)+0.05*(AI53+AJ53)</f>
        <v>17.25</v>
      </c>
      <c r="BE53" s="2" t="str">
        <f aca="false">IF(BD53&gt;=90 ,"A",IF(BD53&gt;=80 ,"B",IF(BD53&gt;=70 ,"C",IF(BD53&gt;=60 ,"D",IF(BD53&gt;=50 ,"E","F")))))</f>
        <v>F</v>
      </c>
      <c r="BF53" s="0" t="str">
        <f aca="false">AN53</f>
        <v>6 /2018</v>
      </c>
      <c r="BG53" s="0" t="str">
        <f aca="false">AO53</f>
        <v>Đuro Masoničić</v>
      </c>
      <c r="BH53" s="2" t="n">
        <f aca="false">AK53+AL53+AM53+MAX(U53,J53)+0.05*(AI53+AJ53)</f>
        <v>17.25</v>
      </c>
      <c r="BI53" s="2" t="n">
        <f aca="false">BC53</f>
        <v>0</v>
      </c>
      <c r="BJ53" s="2" t="str">
        <f aca="false">BE53</f>
        <v>F</v>
      </c>
    </row>
    <row r="54" customFormat="false" ht="12.8" hidden="false" customHeight="false" outlineLevel="0" collapsed="false">
      <c r="A54" s="3" t="n">
        <v>52</v>
      </c>
      <c r="B54" s="0" t="s">
        <v>68</v>
      </c>
      <c r="C54" s="0" t="s">
        <v>184</v>
      </c>
      <c r="D54" s="0" t="s">
        <v>190</v>
      </c>
      <c r="E54" s="0" t="s">
        <v>191</v>
      </c>
      <c r="F54" s="12" t="n">
        <v>0</v>
      </c>
      <c r="G54" s="2" t="n">
        <v>3</v>
      </c>
      <c r="H54" s="2" t="n">
        <v>4</v>
      </c>
      <c r="I54" s="2" t="n">
        <v>0</v>
      </c>
      <c r="J54" s="2" t="n">
        <f aca="false">SUM(F54:I54)</f>
        <v>7</v>
      </c>
      <c r="L54" s="2" t="n">
        <v>8</v>
      </c>
      <c r="M54" s="2" t="n">
        <v>4</v>
      </c>
      <c r="N54" s="2" t="n">
        <v>0</v>
      </c>
      <c r="O54" s="2" t="n">
        <v>6</v>
      </c>
      <c r="P54" s="2"/>
      <c r="Q54" s="2"/>
      <c r="R54" s="2"/>
      <c r="S54" s="2"/>
      <c r="T54" s="2"/>
      <c r="U54" s="2" t="n">
        <f aca="false">SUM(L54:T54)</f>
        <v>18</v>
      </c>
      <c r="V54" s="2" t="n">
        <v>12</v>
      </c>
      <c r="W54" s="2" t="n">
        <v>8</v>
      </c>
      <c r="X54" s="2" t="n">
        <v>10</v>
      </c>
      <c r="Y54" s="2" t="n">
        <f aca="false">SUM(V54:X54)</f>
        <v>30</v>
      </c>
      <c r="Z54" s="2"/>
      <c r="AA54" s="2"/>
      <c r="AB54" s="2"/>
      <c r="AC54" s="2"/>
      <c r="AD54" s="2"/>
      <c r="AE54" s="2"/>
      <c r="AF54" s="2"/>
      <c r="AG54" s="2"/>
      <c r="AH54" s="2" t="n">
        <f aca="false">SUM(Z54:AG54)</f>
        <v>0</v>
      </c>
      <c r="AI54" s="2" t="n">
        <v>100</v>
      </c>
      <c r="AJ54" s="2" t="n">
        <v>95</v>
      </c>
      <c r="AK54" s="2" t="n">
        <v>4</v>
      </c>
      <c r="AL54" s="2" t="n">
        <v>2.5</v>
      </c>
      <c r="AN54" s="3" t="str">
        <f aca="false">_xlfn.CONCAT(B54," /", C54)</f>
        <v>7 /2018</v>
      </c>
      <c r="AO54" s="3" t="str">
        <f aca="false">_xlfn.CONCAT(D54," ", E54)</f>
        <v>Rade Veljić</v>
      </c>
      <c r="AP54" s="2"/>
      <c r="AQ54" s="2" t="n">
        <f aca="false">0.05*(AI54+AJ54)</f>
        <v>9.75</v>
      </c>
      <c r="AR54" s="2" t="n">
        <f aca="false">AK54</f>
        <v>4</v>
      </c>
      <c r="AS54" s="2" t="n">
        <f aca="false">AL54</f>
        <v>2.5</v>
      </c>
      <c r="AT54" s="2" t="n">
        <f aca="false">AM54</f>
        <v>0</v>
      </c>
      <c r="AU54" s="2"/>
      <c r="AV54" s="2" t="n">
        <f aca="false">MAX(U54, J54)</f>
        <v>18</v>
      </c>
      <c r="AW54" s="2"/>
      <c r="AX54" s="2"/>
      <c r="AY54" s="2"/>
      <c r="AZ54" s="2"/>
      <c r="BA54" s="2"/>
      <c r="BB54" s="2" t="n">
        <f aca="false">Y54</f>
        <v>30</v>
      </c>
      <c r="BC54" s="2" t="n">
        <f aca="false">MAX(Y54,AH54)</f>
        <v>30</v>
      </c>
      <c r="BD54" s="2" t="n">
        <f aca="false">AK54+AL54+AM54+MAX(Y54,AH54)+MAX(U54,J54)+0.05*(AI54+AJ54)</f>
        <v>64.25</v>
      </c>
      <c r="BE54" s="2" t="str">
        <f aca="false">IF(BD54&gt;=90 ,"A",IF(BD54&gt;=80 ,"B",IF(BD54&gt;=70 ,"C",IF(BD54&gt;=60 ,"D",IF(BD54&gt;=50 ,"E","F")))))</f>
        <v>D</v>
      </c>
      <c r="BF54" s="0" t="str">
        <f aca="false">AN54</f>
        <v>7 /2018</v>
      </c>
      <c r="BG54" s="0" t="str">
        <f aca="false">AO54</f>
        <v>Rade Veljić</v>
      </c>
      <c r="BH54" s="2" t="n">
        <f aca="false">AK54+AL54+AM54+MAX(U54,J54)+0.05*(AI54+AJ54)</f>
        <v>34.25</v>
      </c>
      <c r="BI54" s="2" t="n">
        <f aca="false">BC54</f>
        <v>30</v>
      </c>
      <c r="BJ54" s="2" t="str">
        <f aca="false">BE54</f>
        <v>D</v>
      </c>
    </row>
    <row r="55" customFormat="false" ht="12.8" hidden="false" customHeight="false" outlineLevel="0" collapsed="false">
      <c r="A55" s="3" t="n">
        <v>53</v>
      </c>
      <c r="B55" s="0" t="s">
        <v>74</v>
      </c>
      <c r="C55" s="0" t="s">
        <v>184</v>
      </c>
      <c r="D55" s="0" t="s">
        <v>57</v>
      </c>
      <c r="E55" s="0" t="s">
        <v>192</v>
      </c>
      <c r="F55" s="9" t="n">
        <v>8</v>
      </c>
      <c r="G55" s="2" t="n">
        <v>4</v>
      </c>
      <c r="H55" s="2" t="n">
        <v>0</v>
      </c>
      <c r="I55" s="2" t="n">
        <v>0</v>
      </c>
      <c r="J55" s="2" t="n">
        <f aca="false">SUM(F55:I55)</f>
        <v>12</v>
      </c>
      <c r="L55" s="2"/>
      <c r="M55" s="2"/>
      <c r="N55" s="2"/>
      <c r="O55" s="2"/>
      <c r="P55" s="2"/>
      <c r="Q55" s="2"/>
      <c r="R55" s="2"/>
      <c r="S55" s="2"/>
      <c r="T55" s="2"/>
      <c r="U55" s="2" t="n">
        <f aca="false">SUM(L55:T55)</f>
        <v>0</v>
      </c>
      <c r="V55" s="2" t="n">
        <v>6</v>
      </c>
      <c r="W55" s="2" t="n">
        <v>5</v>
      </c>
      <c r="X55" s="2" t="n">
        <v>0</v>
      </c>
      <c r="Y55" s="2" t="n">
        <f aca="false">SUM(V55:X55)</f>
        <v>11</v>
      </c>
      <c r="Z55" s="2" t="n">
        <v>18</v>
      </c>
      <c r="AA55" s="2" t="n">
        <v>4</v>
      </c>
      <c r="AB55" s="2"/>
      <c r="AC55" s="2"/>
      <c r="AD55" s="2"/>
      <c r="AE55" s="2"/>
      <c r="AF55" s="2"/>
      <c r="AG55" s="2"/>
      <c r="AH55" s="2" t="n">
        <f aca="false">SUM(Z55:AG55)</f>
        <v>22</v>
      </c>
      <c r="AI55" s="2" t="n">
        <v>90</v>
      </c>
      <c r="AJ55" s="2" t="n">
        <v>95</v>
      </c>
      <c r="AK55" s="2" t="n">
        <v>3</v>
      </c>
      <c r="AL55" s="2" t="n">
        <v>1.5</v>
      </c>
      <c r="AM55" s="2" t="n">
        <v>2.5</v>
      </c>
      <c r="AN55" s="3" t="str">
        <f aca="false">_xlfn.CONCAT(B55," /", C55)</f>
        <v>10 /2018</v>
      </c>
      <c r="AO55" s="3" t="str">
        <f aca="false">_xlfn.CONCAT(D55," ", E55)</f>
        <v>Marina Vučković</v>
      </c>
      <c r="AP55" s="2"/>
      <c r="AQ55" s="2" t="n">
        <f aca="false">0.05*(AI55+AJ55)</f>
        <v>9.25</v>
      </c>
      <c r="AR55" s="2" t="n">
        <f aca="false">AK55</f>
        <v>3</v>
      </c>
      <c r="AS55" s="2" t="n">
        <f aca="false">AL55</f>
        <v>1.5</v>
      </c>
      <c r="AT55" s="2" t="n">
        <f aca="false">AM55</f>
        <v>2.5</v>
      </c>
      <c r="AU55" s="2"/>
      <c r="AV55" s="2" t="n">
        <f aca="false">MAX(U55, J55)</f>
        <v>12</v>
      </c>
      <c r="AW55" s="2"/>
      <c r="AX55" s="2"/>
      <c r="AY55" s="2"/>
      <c r="AZ55" s="2"/>
      <c r="BA55" s="2"/>
      <c r="BB55" s="2" t="n">
        <f aca="false">Y55</f>
        <v>11</v>
      </c>
      <c r="BC55" s="2" t="n">
        <f aca="false">MAX(Y55,AH55)</f>
        <v>22</v>
      </c>
      <c r="BD55" s="2" t="n">
        <f aca="false">AK55+AL55+AM55+MAX(Y55,AH55)+MAX(U55,J55)+0.05*(AI55+AJ55)</f>
        <v>50.25</v>
      </c>
      <c r="BE55" s="2" t="str">
        <f aca="false">IF(BD55&gt;=90 ,"A",IF(BD55&gt;=80 ,"B",IF(BD55&gt;=70 ,"C",IF(BD55&gt;=60 ,"D",IF(BD55&gt;=50 ,"E","F")))))</f>
        <v>E</v>
      </c>
      <c r="BF55" s="0" t="str">
        <f aca="false">AN55</f>
        <v>10 /2018</v>
      </c>
      <c r="BG55" s="0" t="str">
        <f aca="false">AO55</f>
        <v>Marina Vučković</v>
      </c>
      <c r="BH55" s="2" t="n">
        <f aca="false">AK55+AL55+AM55+MAX(U55,J55)+0.05*(AI55+AJ55)</f>
        <v>28.25</v>
      </c>
      <c r="BI55" s="2" t="n">
        <f aca="false">BC55</f>
        <v>22</v>
      </c>
      <c r="BJ55" s="2" t="str">
        <f aca="false">BE55</f>
        <v>E</v>
      </c>
    </row>
    <row r="56" customFormat="false" ht="12.8" hidden="false" customHeight="false" outlineLevel="0" collapsed="false">
      <c r="A56" s="3" t="n">
        <v>54</v>
      </c>
      <c r="B56" s="0" t="s">
        <v>82</v>
      </c>
      <c r="C56" s="0" t="s">
        <v>184</v>
      </c>
      <c r="D56" s="0" t="s">
        <v>147</v>
      </c>
      <c r="E56" s="0" t="s">
        <v>166</v>
      </c>
      <c r="F56" s="6" t="n">
        <v>5</v>
      </c>
      <c r="G56" s="7" t="n">
        <v>0</v>
      </c>
      <c r="H56" s="7" t="n">
        <v>3</v>
      </c>
      <c r="I56" s="7" t="n">
        <v>6</v>
      </c>
      <c r="J56" s="7" t="n">
        <f aca="false">SUM(F56:I56)</f>
        <v>14</v>
      </c>
      <c r="L56" s="2"/>
      <c r="M56" s="2"/>
      <c r="N56" s="2"/>
      <c r="O56" s="2"/>
      <c r="P56" s="2"/>
      <c r="Q56" s="2"/>
      <c r="R56" s="2"/>
      <c r="S56" s="2"/>
      <c r="T56" s="2"/>
      <c r="U56" s="2" t="n">
        <f aca="false">SUM(L56:T56)</f>
        <v>0</v>
      </c>
      <c r="V56" s="10" t="n">
        <v>10</v>
      </c>
      <c r="W56" s="10" t="n">
        <v>10</v>
      </c>
      <c r="X56" s="10" t="n">
        <v>0</v>
      </c>
      <c r="Y56" s="10" t="n">
        <f aca="false">SUM(V56:X56)</f>
        <v>20</v>
      </c>
      <c r="Z56" s="2" t="n">
        <v>4</v>
      </c>
      <c r="AA56" s="2" t="n">
        <v>5</v>
      </c>
      <c r="AB56" s="2"/>
      <c r="AC56" s="2"/>
      <c r="AD56" s="2"/>
      <c r="AE56" s="2"/>
      <c r="AF56" s="2"/>
      <c r="AG56" s="2"/>
      <c r="AH56" s="2" t="n">
        <f aca="false">SUM(Z56:AG56)</f>
        <v>9</v>
      </c>
      <c r="AI56" s="2" t="n">
        <v>90</v>
      </c>
      <c r="AJ56" s="2" t="n">
        <v>95</v>
      </c>
      <c r="AK56" s="2" t="n">
        <v>3</v>
      </c>
      <c r="AL56" s="2" t="n">
        <v>2</v>
      </c>
      <c r="AM56" s="2" t="n">
        <v>2.5</v>
      </c>
      <c r="AN56" s="3" t="str">
        <f aca="false">_xlfn.CONCAT(B56," /", C56)</f>
        <v>13 /2018</v>
      </c>
      <c r="AO56" s="3" t="str">
        <f aca="false">_xlfn.CONCAT(D56," ", E56)</f>
        <v>Milica Knežević</v>
      </c>
      <c r="AP56" s="2"/>
      <c r="AQ56" s="2" t="n">
        <f aca="false">0.05*(AI56+AJ56)</f>
        <v>9.25</v>
      </c>
      <c r="AR56" s="2" t="n">
        <f aca="false">AK56</f>
        <v>3</v>
      </c>
      <c r="AS56" s="2" t="n">
        <f aca="false">AL56</f>
        <v>2</v>
      </c>
      <c r="AT56" s="2" t="n">
        <f aca="false">AM56</f>
        <v>2.5</v>
      </c>
      <c r="AU56" s="2"/>
      <c r="AV56" s="2" t="n">
        <f aca="false">MAX(U56, J56)</f>
        <v>14</v>
      </c>
      <c r="AW56" s="2"/>
      <c r="AX56" s="2"/>
      <c r="AY56" s="2"/>
      <c r="AZ56" s="2"/>
      <c r="BA56" s="2"/>
      <c r="BB56" s="2" t="n">
        <f aca="false">Y56</f>
        <v>20</v>
      </c>
      <c r="BC56" s="2" t="n">
        <f aca="false">MAX(Y56,AH56)</f>
        <v>20</v>
      </c>
      <c r="BD56" s="2" t="n">
        <f aca="false">AK56+AL56+AM56+MAX(Y56,AH56)+MAX(U56,J56)+0.05*(AI56+AJ56)</f>
        <v>50.75</v>
      </c>
      <c r="BE56" s="2" t="str">
        <f aca="false">IF(BD56&gt;=90 ,"A",IF(BD56&gt;=80 ,"B",IF(BD56&gt;=70 ,"C",IF(BD56&gt;=60 ,"D",IF(BD56&gt;=50 ,"E","F")))))</f>
        <v>E</v>
      </c>
      <c r="BF56" s="0" t="str">
        <f aca="false">AN56</f>
        <v>13 /2018</v>
      </c>
      <c r="BG56" s="0" t="str">
        <f aca="false">AO56</f>
        <v>Milica Knežević</v>
      </c>
      <c r="BH56" s="2" t="n">
        <f aca="false">AK56+AL56+AM56+MAX(U56,J56)+0.05*(AI56+AJ56)</f>
        <v>30.75</v>
      </c>
      <c r="BI56" s="2" t="n">
        <f aca="false">BC56</f>
        <v>20</v>
      </c>
      <c r="BJ56" s="2" t="str">
        <f aca="false">BE56</f>
        <v>E</v>
      </c>
    </row>
    <row r="57" customFormat="false" ht="12.8" hidden="false" customHeight="false" outlineLevel="0" collapsed="false">
      <c r="A57" s="3" t="n">
        <v>55</v>
      </c>
      <c r="B57" s="0" t="s">
        <v>94</v>
      </c>
      <c r="C57" s="0" t="s">
        <v>184</v>
      </c>
      <c r="D57" s="0" t="s">
        <v>193</v>
      </c>
      <c r="E57" s="0" t="s">
        <v>194</v>
      </c>
      <c r="F57" s="9" t="n">
        <v>4</v>
      </c>
      <c r="G57" s="2" t="n">
        <v>0</v>
      </c>
      <c r="H57" s="2" t="n">
        <v>0</v>
      </c>
      <c r="I57" s="2" t="n">
        <v>0</v>
      </c>
      <c r="J57" s="2" t="n">
        <f aca="false">SUM(F57:I57)</f>
        <v>4</v>
      </c>
      <c r="L57" s="2" t="n">
        <v>8</v>
      </c>
      <c r="M57" s="2" t="n">
        <v>8</v>
      </c>
      <c r="N57" s="2" t="n">
        <v>0</v>
      </c>
      <c r="O57" s="2" t="n">
        <v>0</v>
      </c>
      <c r="P57" s="2"/>
      <c r="Q57" s="2"/>
      <c r="R57" s="2"/>
      <c r="S57" s="2"/>
      <c r="T57" s="2"/>
      <c r="U57" s="2" t="n">
        <f aca="false">SUM(L57:T57)</f>
        <v>16</v>
      </c>
      <c r="V57" s="2" t="n">
        <v>10</v>
      </c>
      <c r="W57" s="2" t="n">
        <v>7</v>
      </c>
      <c r="X57" s="2" t="n">
        <v>0</v>
      </c>
      <c r="Y57" s="2" t="n">
        <f aca="false">SUM(V57:X57)</f>
        <v>17</v>
      </c>
      <c r="Z57" s="2"/>
      <c r="AA57" s="2"/>
      <c r="AB57" s="2"/>
      <c r="AC57" s="2"/>
      <c r="AD57" s="2"/>
      <c r="AE57" s="2"/>
      <c r="AF57" s="2"/>
      <c r="AG57" s="2"/>
      <c r="AH57" s="2" t="n">
        <f aca="false">SUM(Z57:AG57)</f>
        <v>0</v>
      </c>
      <c r="AI57" s="2" t="n">
        <v>80</v>
      </c>
      <c r="AJ57" s="2" t="n">
        <v>95</v>
      </c>
      <c r="AK57" s="2" t="n">
        <v>4</v>
      </c>
      <c r="AL57" s="2" t="n">
        <v>2</v>
      </c>
      <c r="AM57" s="2" t="n">
        <v>3</v>
      </c>
      <c r="AN57" s="3" t="str">
        <f aca="false">_xlfn.CONCAT(B57," /", C57)</f>
        <v>17 /2018</v>
      </c>
      <c r="AO57" s="3" t="str">
        <f aca="false">_xlfn.CONCAT(D57," ", E57)</f>
        <v>Vojislav Đilas</v>
      </c>
      <c r="AP57" s="2"/>
      <c r="AQ57" s="2" t="n">
        <f aca="false">0.05*(AI57+AJ57)</f>
        <v>8.75</v>
      </c>
      <c r="AR57" s="2" t="n">
        <f aca="false">AK57</f>
        <v>4</v>
      </c>
      <c r="AS57" s="2" t="n">
        <f aca="false">AL57</f>
        <v>2</v>
      </c>
      <c r="AT57" s="2" t="n">
        <f aca="false">AM57</f>
        <v>3</v>
      </c>
      <c r="AU57" s="2"/>
      <c r="AV57" s="2" t="n">
        <f aca="false">MAX(U57, J57)</f>
        <v>16</v>
      </c>
      <c r="AW57" s="2"/>
      <c r="AX57" s="2"/>
      <c r="AY57" s="2"/>
      <c r="AZ57" s="2"/>
      <c r="BA57" s="2"/>
      <c r="BB57" s="2" t="n">
        <f aca="false">Y57</f>
        <v>17</v>
      </c>
      <c r="BC57" s="2" t="n">
        <f aca="false">MAX(Y57,AH57)</f>
        <v>17</v>
      </c>
      <c r="BD57" s="2" t="n">
        <f aca="false">AK57+AL57+AM57+MAX(Y57,AH57)+MAX(U57,J57)+0.05*(AI57+AJ57)</f>
        <v>50.75</v>
      </c>
      <c r="BE57" s="2" t="str">
        <f aca="false">IF(BD57&gt;=90 ,"A",IF(BD57&gt;=80 ,"B",IF(BD57&gt;=70 ,"C",IF(BD57&gt;=60 ,"D",IF(BD57&gt;=50 ,"E","F")))))</f>
        <v>E</v>
      </c>
      <c r="BF57" s="0" t="str">
        <f aca="false">AN57</f>
        <v>17 /2018</v>
      </c>
      <c r="BG57" s="0" t="str">
        <f aca="false">AO57</f>
        <v>Vojislav Đilas</v>
      </c>
      <c r="BH57" s="2" t="n">
        <f aca="false">AK57+AL57+AM57+MAX(U57,J57)+0.05*(AI57+AJ57)</f>
        <v>33.75</v>
      </c>
      <c r="BI57" s="2" t="n">
        <f aca="false">BC57</f>
        <v>17</v>
      </c>
      <c r="BJ57" s="2" t="str">
        <f aca="false">BE57</f>
        <v>E</v>
      </c>
    </row>
    <row r="58" customFormat="false" ht="12.8" hidden="false" customHeight="false" outlineLevel="0" collapsed="false">
      <c r="A58" s="3" t="n">
        <v>56</v>
      </c>
      <c r="B58" s="0" t="s">
        <v>100</v>
      </c>
      <c r="C58" s="0" t="s">
        <v>184</v>
      </c>
      <c r="D58" s="0" t="s">
        <v>195</v>
      </c>
      <c r="E58" s="0" t="s">
        <v>196</v>
      </c>
      <c r="F58" s="9" t="n">
        <v>4</v>
      </c>
      <c r="G58" s="2" t="n">
        <v>8</v>
      </c>
      <c r="H58" s="2" t="n">
        <v>0</v>
      </c>
      <c r="I58" s="2" t="n">
        <v>0</v>
      </c>
      <c r="J58" s="2" t="n">
        <f aca="false">SUM(F58:I58)</f>
        <v>12</v>
      </c>
      <c r="L58" s="2"/>
      <c r="M58" s="2"/>
      <c r="N58" s="2"/>
      <c r="O58" s="2"/>
      <c r="P58" s="2"/>
      <c r="Q58" s="2"/>
      <c r="R58" s="2"/>
      <c r="S58" s="2"/>
      <c r="T58" s="2"/>
      <c r="U58" s="2" t="n">
        <f aca="false">SUM(L58:T58)</f>
        <v>0</v>
      </c>
      <c r="V58" s="2" t="n">
        <v>4</v>
      </c>
      <c r="W58" s="2" t="n">
        <v>6</v>
      </c>
      <c r="X58" s="2" t="n">
        <v>0</v>
      </c>
      <c r="Y58" s="2" t="n">
        <f aca="false">SUM(V58:X58)</f>
        <v>10</v>
      </c>
      <c r="Z58" s="2" t="n">
        <v>14</v>
      </c>
      <c r="AA58" s="2"/>
      <c r="AB58" s="2" t="n">
        <v>10</v>
      </c>
      <c r="AC58" s="2"/>
      <c r="AD58" s="2"/>
      <c r="AE58" s="2"/>
      <c r="AF58" s="2"/>
      <c r="AG58" s="2"/>
      <c r="AH58" s="2" t="n">
        <f aca="false">SUM(Z58:AG58)</f>
        <v>24</v>
      </c>
      <c r="AI58" s="2" t="n">
        <v>100</v>
      </c>
      <c r="AJ58" s="2" t="n">
        <v>100</v>
      </c>
      <c r="AK58" s="2" t="n">
        <v>1</v>
      </c>
      <c r="AL58" s="2" t="n">
        <v>2</v>
      </c>
      <c r="AM58" s="2" t="n">
        <v>1.5</v>
      </c>
      <c r="AN58" s="3" t="str">
        <f aca="false">_xlfn.CONCAT(B58," /", C58)</f>
        <v>19 /2018</v>
      </c>
      <c r="AO58" s="3" t="str">
        <f aca="false">_xlfn.CONCAT(D58," ", E58)</f>
        <v>Milovan Kadić</v>
      </c>
      <c r="AP58" s="2"/>
      <c r="AQ58" s="2" t="n">
        <f aca="false">0.05*(AI58+AJ58)</f>
        <v>10</v>
      </c>
      <c r="AR58" s="2" t="n">
        <f aca="false">AK58</f>
        <v>1</v>
      </c>
      <c r="AS58" s="2" t="n">
        <f aca="false">AL58</f>
        <v>2</v>
      </c>
      <c r="AT58" s="2" t="n">
        <f aca="false">AM58</f>
        <v>1.5</v>
      </c>
      <c r="AU58" s="2"/>
      <c r="AV58" s="2" t="n">
        <f aca="false">MAX(U58, J58)</f>
        <v>12</v>
      </c>
      <c r="AW58" s="2"/>
      <c r="AX58" s="2"/>
      <c r="AY58" s="2"/>
      <c r="AZ58" s="2"/>
      <c r="BA58" s="2"/>
      <c r="BB58" s="2" t="n">
        <f aca="false">Y58</f>
        <v>10</v>
      </c>
      <c r="BC58" s="2" t="n">
        <f aca="false">MAX(Y58,AH58)</f>
        <v>24</v>
      </c>
      <c r="BD58" s="2" t="n">
        <f aca="false">AK58+AL58+AM58+MAX(Y58,AH58)+MAX(U58,J58)+0.05*(AI58+AJ58)</f>
        <v>50.5</v>
      </c>
      <c r="BE58" s="2" t="str">
        <f aca="false">IF(BD58&gt;=90 ,"A",IF(BD58&gt;=80 ,"B",IF(BD58&gt;=70 ,"C",IF(BD58&gt;=60 ,"D",IF(BD58&gt;=50 ,"E","F")))))</f>
        <v>E</v>
      </c>
      <c r="BF58" s="0" t="str">
        <f aca="false">AN58</f>
        <v>19 /2018</v>
      </c>
      <c r="BG58" s="0" t="str">
        <f aca="false">AO58</f>
        <v>Milovan Kadić</v>
      </c>
      <c r="BH58" s="2" t="n">
        <f aca="false">AK58+AL58+AM58+MAX(U58,J58)+0.05*(AI58+AJ58)</f>
        <v>26.5</v>
      </c>
      <c r="BI58" s="2" t="n">
        <f aca="false">BC58</f>
        <v>24</v>
      </c>
      <c r="BJ58" s="2" t="str">
        <f aca="false">BE58</f>
        <v>E</v>
      </c>
    </row>
    <row r="59" customFormat="false" ht="12.8" hidden="false" customHeight="false" outlineLevel="0" collapsed="false">
      <c r="A59" s="3" t="n">
        <v>57</v>
      </c>
      <c r="B59" s="0" t="s">
        <v>114</v>
      </c>
      <c r="C59" s="0" t="s">
        <v>184</v>
      </c>
      <c r="D59" s="0" t="s">
        <v>165</v>
      </c>
      <c r="E59" s="0" t="s">
        <v>197</v>
      </c>
      <c r="F59" s="9" t="n">
        <v>0</v>
      </c>
      <c r="G59" s="2" t="n">
        <v>6</v>
      </c>
      <c r="H59" s="2" t="n">
        <v>4</v>
      </c>
      <c r="I59" s="2" t="n">
        <v>0</v>
      </c>
      <c r="J59" s="2" t="n">
        <f aca="false">SUM(F59:I59)</f>
        <v>10</v>
      </c>
      <c r="L59" s="2"/>
      <c r="M59" s="2"/>
      <c r="N59" s="2"/>
      <c r="O59" s="2"/>
      <c r="P59" s="2"/>
      <c r="Q59" s="2"/>
      <c r="R59" s="2"/>
      <c r="S59" s="2"/>
      <c r="T59" s="2"/>
      <c r="U59" s="2" t="n">
        <f aca="false">SUM(L59:T59)</f>
        <v>0</v>
      </c>
      <c r="V59" s="10" t="n">
        <v>8</v>
      </c>
      <c r="W59" s="10" t="n">
        <v>8</v>
      </c>
      <c r="X59" s="10" t="n">
        <v>0</v>
      </c>
      <c r="Y59" s="10" t="n">
        <f aca="false">SUM(V59:X59)</f>
        <v>16</v>
      </c>
      <c r="Z59" s="8" t="n">
        <v>2</v>
      </c>
      <c r="AA59" s="8" t="n">
        <v>10</v>
      </c>
      <c r="AB59" s="8" t="n">
        <v>1</v>
      </c>
      <c r="AC59" s="8"/>
      <c r="AD59" s="8"/>
      <c r="AE59" s="8" t="n">
        <v>4</v>
      </c>
      <c r="AF59" s="8"/>
      <c r="AG59" s="8" t="n">
        <v>6</v>
      </c>
      <c r="AH59" s="8" t="n">
        <f aca="false">SUM(Z59:AG59)</f>
        <v>23</v>
      </c>
      <c r="AI59" s="2" t="n">
        <v>90</v>
      </c>
      <c r="AJ59" s="2" t="n">
        <v>95</v>
      </c>
      <c r="AK59" s="2" t="n">
        <v>0</v>
      </c>
      <c r="AL59" s="2" t="n">
        <v>1.5</v>
      </c>
      <c r="AM59" s="2" t="n">
        <v>1.5</v>
      </c>
      <c r="AN59" s="3" t="str">
        <f aca="false">_xlfn.CONCAT(B59," /", C59)</f>
        <v>24 /2018</v>
      </c>
      <c r="AO59" s="3" t="str">
        <f aca="false">_xlfn.CONCAT(D59," ", E59)</f>
        <v>Vuk Domazetović</v>
      </c>
      <c r="AP59" s="2"/>
      <c r="AQ59" s="2" t="n">
        <f aca="false">0.05*(AI59+AJ59)</f>
        <v>9.25</v>
      </c>
      <c r="AR59" s="2" t="n">
        <f aca="false">AK59</f>
        <v>0</v>
      </c>
      <c r="AS59" s="2" t="n">
        <f aca="false">AL59</f>
        <v>1.5</v>
      </c>
      <c r="AT59" s="2" t="n">
        <f aca="false">AM59</f>
        <v>1.5</v>
      </c>
      <c r="AU59" s="2"/>
      <c r="AV59" s="2" t="n">
        <f aca="false">MAX(U59, J59)</f>
        <v>10</v>
      </c>
      <c r="AW59" s="2"/>
      <c r="AX59" s="2"/>
      <c r="AY59" s="2"/>
      <c r="AZ59" s="2"/>
      <c r="BA59" s="2"/>
      <c r="BB59" s="2" t="n">
        <f aca="false">Y59</f>
        <v>16</v>
      </c>
      <c r="BC59" s="2" t="n">
        <f aca="false">MAX(Y59,AH59)</f>
        <v>23</v>
      </c>
      <c r="BD59" s="2" t="n">
        <f aca="false">AK59+AL59+AM59+MAX(Y59,AH59)+MAX(U59,J59)+0.05*(AI59+AJ59)</f>
        <v>45.25</v>
      </c>
      <c r="BE59" s="2" t="str">
        <f aca="false">IF(BD59&gt;=90 ,"A",IF(BD59&gt;=80 ,"B",IF(BD59&gt;=70 ,"C",IF(BD59&gt;=60 ,"D",IF(BD59&gt;=50 ,"E","F")))))</f>
        <v>F</v>
      </c>
      <c r="BF59" s="0" t="str">
        <f aca="false">AN59</f>
        <v>24 /2018</v>
      </c>
      <c r="BG59" s="0" t="str">
        <f aca="false">AO59</f>
        <v>Vuk Domazetović</v>
      </c>
      <c r="BH59" s="2" t="n">
        <f aca="false">AK59+AL59+AM59+MAX(U59,J59)+0.05*(AI59+AJ59)</f>
        <v>22.25</v>
      </c>
      <c r="BI59" s="2" t="n">
        <f aca="false">BC59</f>
        <v>23</v>
      </c>
      <c r="BJ59" s="2" t="str">
        <f aca="false">BE59</f>
        <v>F</v>
      </c>
    </row>
    <row r="60" customFormat="false" ht="12.8" hidden="false" customHeight="false" outlineLevel="0" collapsed="false">
      <c r="A60" s="3" t="n">
        <v>58</v>
      </c>
      <c r="B60" s="0" t="s">
        <v>122</v>
      </c>
      <c r="C60" s="0" t="s">
        <v>184</v>
      </c>
      <c r="D60" s="0" t="s">
        <v>198</v>
      </c>
      <c r="E60" s="0" t="s">
        <v>166</v>
      </c>
      <c r="F60" s="6" t="n">
        <v>0</v>
      </c>
      <c r="G60" s="7" t="n">
        <v>0</v>
      </c>
      <c r="H60" s="7" t="n">
        <v>4</v>
      </c>
      <c r="I60" s="7" t="n">
        <v>7</v>
      </c>
      <c r="J60" s="7" t="n">
        <f aca="false">SUM(F60:I60)</f>
        <v>11</v>
      </c>
      <c r="L60" s="2"/>
      <c r="M60" s="2"/>
      <c r="N60" s="2"/>
      <c r="O60" s="2"/>
      <c r="P60" s="2"/>
      <c r="Q60" s="2"/>
      <c r="R60" s="2"/>
      <c r="S60" s="2"/>
      <c r="T60" s="2"/>
      <c r="U60" s="2" t="n">
        <f aca="false">SUM(L60:T60)</f>
        <v>0</v>
      </c>
      <c r="V60" s="10" t="n">
        <v>17</v>
      </c>
      <c r="W60" s="10" t="n">
        <v>8</v>
      </c>
      <c r="X60" s="10" t="n">
        <v>0</v>
      </c>
      <c r="Y60" s="10" t="n">
        <f aca="false">SUM(V60:X60)</f>
        <v>25</v>
      </c>
      <c r="Z60" s="2"/>
      <c r="AA60" s="2"/>
      <c r="AB60" s="2"/>
      <c r="AC60" s="2"/>
      <c r="AD60" s="2"/>
      <c r="AE60" s="2"/>
      <c r="AF60" s="2"/>
      <c r="AG60" s="2"/>
      <c r="AH60" s="2" t="n">
        <f aca="false">SUM(Z60:AG60)</f>
        <v>0</v>
      </c>
      <c r="AI60" s="2" t="n">
        <v>100</v>
      </c>
      <c r="AJ60" s="2" t="n">
        <v>95</v>
      </c>
      <c r="AK60" s="2" t="n">
        <v>1</v>
      </c>
      <c r="AL60" s="2" t="n">
        <v>2</v>
      </c>
      <c r="AM60" s="2" t="n">
        <v>1.5</v>
      </c>
      <c r="AN60" s="3" t="str">
        <f aca="false">_xlfn.CONCAT(B60," /", C60)</f>
        <v>27 /2018</v>
      </c>
      <c r="AO60" s="3" t="str">
        <f aca="false">_xlfn.CONCAT(D60," ", E60)</f>
        <v>Sonja Knežević</v>
      </c>
      <c r="AP60" s="2"/>
      <c r="AQ60" s="2" t="n">
        <f aca="false">0.05*(AI60+AJ60)</f>
        <v>9.75</v>
      </c>
      <c r="AR60" s="2" t="n">
        <f aca="false">AK60</f>
        <v>1</v>
      </c>
      <c r="AS60" s="2" t="n">
        <f aca="false">AL60</f>
        <v>2</v>
      </c>
      <c r="AT60" s="2" t="n">
        <f aca="false">AM60</f>
        <v>1.5</v>
      </c>
      <c r="AU60" s="2"/>
      <c r="AV60" s="2" t="n">
        <f aca="false">MAX(U60, J60)</f>
        <v>11</v>
      </c>
      <c r="AW60" s="2"/>
      <c r="AX60" s="2"/>
      <c r="AY60" s="2"/>
      <c r="AZ60" s="2"/>
      <c r="BA60" s="2"/>
      <c r="BB60" s="2" t="n">
        <f aca="false">Y60</f>
        <v>25</v>
      </c>
      <c r="BC60" s="2" t="n">
        <f aca="false">MAX(Y60,AH60)</f>
        <v>25</v>
      </c>
      <c r="BD60" s="2" t="n">
        <f aca="false">AK60+AL60+AM60+MAX(Y60,AH60)+MAX(U60,J60)+0.05*(AI60+AJ60)</f>
        <v>50.25</v>
      </c>
      <c r="BE60" s="2" t="str">
        <f aca="false">IF(BD60&gt;=90 ,"A",IF(BD60&gt;=80 ,"B",IF(BD60&gt;=70 ,"C",IF(BD60&gt;=60 ,"D",IF(BD60&gt;=50 ,"E","F")))))</f>
        <v>E</v>
      </c>
      <c r="BF60" s="0" t="str">
        <f aca="false">AN60</f>
        <v>27 /2018</v>
      </c>
      <c r="BG60" s="0" t="str">
        <f aca="false">AO60</f>
        <v>Sonja Knežević</v>
      </c>
      <c r="BH60" s="2" t="n">
        <f aca="false">AK60+AL60+AM60+MAX(U60,J60)+0.05*(AI60+AJ60)</f>
        <v>25.25</v>
      </c>
      <c r="BI60" s="2" t="n">
        <f aca="false">BC60</f>
        <v>25</v>
      </c>
      <c r="BJ60" s="2" t="str">
        <f aca="false">BE60</f>
        <v>E</v>
      </c>
    </row>
    <row r="61" customFormat="false" ht="12.8" hidden="false" customHeight="false" outlineLevel="0" collapsed="false">
      <c r="A61" s="3" t="n">
        <v>59</v>
      </c>
      <c r="B61" s="0" t="s">
        <v>135</v>
      </c>
      <c r="C61" s="0" t="s">
        <v>184</v>
      </c>
      <c r="D61" s="0" t="s">
        <v>199</v>
      </c>
      <c r="E61" s="0" t="s">
        <v>200</v>
      </c>
      <c r="F61" s="9" t="n">
        <v>0</v>
      </c>
      <c r="G61" s="2" t="n">
        <v>0</v>
      </c>
      <c r="H61" s="2" t="n">
        <v>0</v>
      </c>
      <c r="I61" s="2" t="n">
        <v>0</v>
      </c>
      <c r="J61" s="2" t="n">
        <f aca="false">SUM(F61:I61)</f>
        <v>0</v>
      </c>
      <c r="L61" s="2" t="n">
        <v>0</v>
      </c>
      <c r="M61" s="2" t="n">
        <v>0</v>
      </c>
      <c r="N61" s="2" t="n">
        <v>0</v>
      </c>
      <c r="O61" s="2" t="n">
        <v>0</v>
      </c>
      <c r="P61" s="2"/>
      <c r="Q61" s="2"/>
      <c r="R61" s="2"/>
      <c r="S61" s="2"/>
      <c r="T61" s="2"/>
      <c r="U61" s="2" t="n">
        <f aca="false">SUM(L61:T61)</f>
        <v>0</v>
      </c>
      <c r="V61" s="2"/>
      <c r="W61" s="2"/>
      <c r="X61" s="2"/>
      <c r="Y61" s="2" t="n">
        <f aca="false">SUM(V61:X61)</f>
        <v>0</v>
      </c>
      <c r="Z61" s="2"/>
      <c r="AA61" s="2"/>
      <c r="AB61" s="2"/>
      <c r="AC61" s="2"/>
      <c r="AD61" s="2"/>
      <c r="AE61" s="2"/>
      <c r="AF61" s="2"/>
      <c r="AG61" s="2"/>
      <c r="AH61" s="2" t="n">
        <f aca="false">SUM(Z61:AG61)</f>
        <v>0</v>
      </c>
      <c r="AK61" s="2" t="n">
        <v>1</v>
      </c>
      <c r="AL61" s="2" t="n">
        <v>1.5</v>
      </c>
      <c r="AN61" s="3" t="str">
        <f aca="false">_xlfn.CONCAT(B61," /", C61)</f>
        <v>32 /2018</v>
      </c>
      <c r="AO61" s="3" t="str">
        <f aca="false">_xlfn.CONCAT(D61," ", E61)</f>
        <v>Vasilisa Pejović</v>
      </c>
      <c r="AP61" s="2"/>
      <c r="AQ61" s="2" t="n">
        <f aca="false">0.05*(AI61+AJ61)</f>
        <v>0</v>
      </c>
      <c r="AR61" s="2" t="n">
        <f aca="false">AK61</f>
        <v>1</v>
      </c>
      <c r="AS61" s="2" t="n">
        <f aca="false">AL61</f>
        <v>1.5</v>
      </c>
      <c r="AT61" s="2" t="n">
        <f aca="false">AM61</f>
        <v>0</v>
      </c>
      <c r="AU61" s="2"/>
      <c r="AV61" s="2" t="n">
        <f aca="false">MAX(U61, J61)</f>
        <v>0</v>
      </c>
      <c r="AW61" s="2"/>
      <c r="AX61" s="2"/>
      <c r="AY61" s="2"/>
      <c r="AZ61" s="2"/>
      <c r="BA61" s="2"/>
      <c r="BB61" s="2" t="n">
        <f aca="false">Y61</f>
        <v>0</v>
      </c>
      <c r="BC61" s="2" t="n">
        <f aca="false">MAX(Y61,AH61)</f>
        <v>0</v>
      </c>
      <c r="BD61" s="2" t="n">
        <f aca="false">AK61+AL61+AM61+MAX(Y61,AH61)+MAX(U61,J61)+0.05*(AI61+AJ61)</f>
        <v>2.5</v>
      </c>
      <c r="BE61" s="2" t="str">
        <f aca="false">IF(BD61&gt;=90 ,"A",IF(BD61&gt;=80 ,"B",IF(BD61&gt;=70 ,"C",IF(BD61&gt;=60 ,"D",IF(BD61&gt;=50 ,"E","F")))))</f>
        <v>F</v>
      </c>
      <c r="BF61" s="0" t="str">
        <f aca="false">AN61</f>
        <v>32 /2018</v>
      </c>
      <c r="BG61" s="0" t="str">
        <f aca="false">AO61</f>
        <v>Vasilisa Pejović</v>
      </c>
      <c r="BH61" s="2" t="n">
        <f aca="false">AK61+AL61+AM61+MAX(U61,J61)+0.05*(AI61+AJ61)</f>
        <v>2.5</v>
      </c>
      <c r="BI61" s="2" t="n">
        <f aca="false">BC61</f>
        <v>0</v>
      </c>
      <c r="BJ61" s="2" t="str">
        <f aca="false">BE61</f>
        <v>F</v>
      </c>
    </row>
    <row r="62" customFormat="false" ht="12.8" hidden="false" customHeight="false" outlineLevel="0" collapsed="false">
      <c r="A62" s="3" t="n">
        <v>60</v>
      </c>
      <c r="B62" s="0" t="s">
        <v>137</v>
      </c>
      <c r="C62" s="0" t="s">
        <v>184</v>
      </c>
      <c r="D62" s="0" t="s">
        <v>201</v>
      </c>
      <c r="E62" s="0" t="s">
        <v>202</v>
      </c>
      <c r="F62" s="9" t="n">
        <v>8</v>
      </c>
      <c r="G62" s="2" t="n">
        <v>2</v>
      </c>
      <c r="H62" s="2" t="n">
        <v>4</v>
      </c>
      <c r="I62" s="2" t="n">
        <v>0</v>
      </c>
      <c r="J62" s="2" t="n">
        <f aca="false">SUM(F62:I62)</f>
        <v>14</v>
      </c>
      <c r="L62" s="2" t="n">
        <v>1</v>
      </c>
      <c r="M62" s="2" t="n">
        <v>0</v>
      </c>
      <c r="N62" s="2" t="n">
        <v>0</v>
      </c>
      <c r="O62" s="2" t="n">
        <v>0</v>
      </c>
      <c r="P62" s="2"/>
      <c r="Q62" s="2"/>
      <c r="R62" s="2"/>
      <c r="S62" s="2"/>
      <c r="T62" s="2"/>
      <c r="U62" s="2" t="n">
        <f aca="false">SUM(L62:T62)</f>
        <v>1</v>
      </c>
      <c r="V62" s="2" t="n">
        <v>9</v>
      </c>
      <c r="W62" s="2" t="n">
        <v>2</v>
      </c>
      <c r="X62" s="2" t="n">
        <v>0</v>
      </c>
      <c r="Y62" s="2" t="n">
        <f aca="false">SUM(V62:X62)</f>
        <v>11</v>
      </c>
      <c r="Z62" s="2" t="n">
        <v>12</v>
      </c>
      <c r="AA62" s="2" t="n">
        <v>8</v>
      </c>
      <c r="AB62" s="2"/>
      <c r="AC62" s="2"/>
      <c r="AD62" s="2"/>
      <c r="AE62" s="2"/>
      <c r="AF62" s="2"/>
      <c r="AG62" s="2"/>
      <c r="AH62" s="2" t="n">
        <f aca="false">SUM(Z62:AG62)</f>
        <v>20</v>
      </c>
      <c r="AI62" s="2" t="n">
        <v>100</v>
      </c>
      <c r="AJ62" s="2" t="n">
        <v>100</v>
      </c>
      <c r="AK62" s="2" t="n">
        <v>1</v>
      </c>
      <c r="AL62" s="2" t="n">
        <v>2.5</v>
      </c>
      <c r="AM62" s="2" t="n">
        <v>2.5</v>
      </c>
      <c r="AN62" s="3" t="str">
        <f aca="false">_xlfn.CONCAT(B62," /", C62)</f>
        <v>33 /2018</v>
      </c>
      <c r="AO62" s="3" t="str">
        <f aca="false">_xlfn.CONCAT(D62," ", E62)</f>
        <v>Natalija Radnjić</v>
      </c>
      <c r="AP62" s="2"/>
      <c r="AQ62" s="2" t="n">
        <f aca="false">0.05*(AI62+AJ62)</f>
        <v>10</v>
      </c>
      <c r="AR62" s="2" t="n">
        <f aca="false">AK62</f>
        <v>1</v>
      </c>
      <c r="AS62" s="2" t="n">
        <f aca="false">AL62</f>
        <v>2.5</v>
      </c>
      <c r="AT62" s="2" t="n">
        <f aca="false">AM62</f>
        <v>2.5</v>
      </c>
      <c r="AU62" s="2"/>
      <c r="AV62" s="2" t="n">
        <f aca="false">MAX(U62, J62)</f>
        <v>14</v>
      </c>
      <c r="AW62" s="2"/>
      <c r="AX62" s="2"/>
      <c r="AY62" s="2"/>
      <c r="AZ62" s="2"/>
      <c r="BA62" s="2"/>
      <c r="BB62" s="2" t="n">
        <f aca="false">Y62</f>
        <v>11</v>
      </c>
      <c r="BC62" s="2" t="n">
        <f aca="false">MAX(Y62,AH62)</f>
        <v>20</v>
      </c>
      <c r="BD62" s="2" t="n">
        <f aca="false">AK62+AL62+AM62+MAX(Y62,AH62)+MAX(U62,J62)+0.05*(AI62+AJ62)</f>
        <v>50</v>
      </c>
      <c r="BE62" s="2" t="str">
        <f aca="false">IF(BD62&gt;=90 ,"A",IF(BD62&gt;=80 ,"B",IF(BD62&gt;=70 ,"C",IF(BD62&gt;=60 ,"D",IF(BD62&gt;=50 ,"E","F")))))</f>
        <v>E</v>
      </c>
      <c r="BF62" s="0" t="str">
        <f aca="false">AN62</f>
        <v>33 /2018</v>
      </c>
      <c r="BG62" s="0" t="str">
        <f aca="false">AO62</f>
        <v>Natalija Radnjić</v>
      </c>
      <c r="BH62" s="2" t="n">
        <f aca="false">AK62+AL62+AM62+MAX(U62,J62)+0.05*(AI62+AJ62)</f>
        <v>30</v>
      </c>
      <c r="BI62" s="2" t="n">
        <f aca="false">BC62</f>
        <v>20</v>
      </c>
      <c r="BJ62" s="2" t="str">
        <f aca="false">BE62</f>
        <v>E</v>
      </c>
    </row>
    <row r="63" customFormat="false" ht="12.8" hidden="false" customHeight="false" outlineLevel="0" collapsed="false">
      <c r="A63" s="3" t="n">
        <v>61</v>
      </c>
      <c r="B63" s="0" t="s">
        <v>140</v>
      </c>
      <c r="C63" s="0" t="s">
        <v>184</v>
      </c>
      <c r="D63" s="0" t="s">
        <v>203</v>
      </c>
      <c r="E63" s="0" t="s">
        <v>58</v>
      </c>
      <c r="F63" s="9"/>
      <c r="G63" s="2"/>
      <c r="H63" s="2"/>
      <c r="I63" s="2"/>
      <c r="J63" s="2" t="n">
        <f aca="false">SUM(F63:I63)</f>
        <v>0</v>
      </c>
      <c r="L63" s="2"/>
      <c r="M63" s="2"/>
      <c r="N63" s="2"/>
      <c r="O63" s="2"/>
      <c r="P63" s="2"/>
      <c r="Q63" s="2"/>
      <c r="R63" s="2"/>
      <c r="S63" s="2"/>
      <c r="T63" s="2"/>
      <c r="U63" s="2" t="n">
        <f aca="false">SUM(L63:T63)</f>
        <v>0</v>
      </c>
      <c r="V63" s="2"/>
      <c r="W63" s="2"/>
      <c r="X63" s="2"/>
      <c r="Y63" s="2" t="n">
        <f aca="false">SUM(V63:X63)</f>
        <v>0</v>
      </c>
      <c r="Z63" s="2"/>
      <c r="AA63" s="2"/>
      <c r="AB63" s="2"/>
      <c r="AC63" s="2"/>
      <c r="AD63" s="2"/>
      <c r="AE63" s="2"/>
      <c r="AF63" s="2"/>
      <c r="AG63" s="2"/>
      <c r="AH63" s="2" t="n">
        <f aca="false">SUM(Z63:AG63)</f>
        <v>0</v>
      </c>
      <c r="AK63" s="2" t="n">
        <v>0</v>
      </c>
      <c r="AN63" s="3" t="str">
        <f aca="false">_xlfn.CONCAT(B63," /", C63)</f>
        <v>34 /2018</v>
      </c>
      <c r="AO63" s="3" t="str">
        <f aca="false">_xlfn.CONCAT(D63," ", E63)</f>
        <v>Ana Radulović</v>
      </c>
      <c r="AP63" s="2"/>
      <c r="AQ63" s="2" t="n">
        <f aca="false">0.05*(AI63+AJ63)</f>
        <v>0</v>
      </c>
      <c r="AR63" s="2" t="n">
        <f aca="false">AK63</f>
        <v>0</v>
      </c>
      <c r="AS63" s="2" t="n">
        <f aca="false">AL63</f>
        <v>0</v>
      </c>
      <c r="AT63" s="2" t="n">
        <f aca="false">AM63</f>
        <v>0</v>
      </c>
      <c r="AU63" s="2"/>
      <c r="AV63" s="2" t="n">
        <f aca="false">MAX(U63, J63)</f>
        <v>0</v>
      </c>
      <c r="AW63" s="2"/>
      <c r="AX63" s="2"/>
      <c r="AY63" s="2"/>
      <c r="AZ63" s="2"/>
      <c r="BA63" s="2"/>
      <c r="BB63" s="2" t="n">
        <f aca="false">Y63</f>
        <v>0</v>
      </c>
      <c r="BC63" s="2" t="n">
        <f aca="false">MAX(Y63,AH63)</f>
        <v>0</v>
      </c>
      <c r="BD63" s="2" t="n">
        <f aca="false">AK63+AL63+AM63+MAX(Y63,AH63)+MAX(U63,J63)+0.05*(AI63+AJ63)</f>
        <v>0</v>
      </c>
      <c r="BE63" s="2" t="str">
        <f aca="false">IF(BD63&gt;=90 ,"A",IF(BD63&gt;=80 ,"B",IF(BD63&gt;=70 ,"C",IF(BD63&gt;=60 ,"D",IF(BD63&gt;=50 ,"E","F")))))</f>
        <v>F</v>
      </c>
      <c r="BF63" s="0" t="str">
        <f aca="false">AN63</f>
        <v>34 /2018</v>
      </c>
      <c r="BG63" s="0" t="str">
        <f aca="false">AO63</f>
        <v>Ana Radulović</v>
      </c>
      <c r="BH63" s="2" t="n">
        <f aca="false">AK63+AL63+AM63+MAX(U63,J63)+0.05*(AI63+AJ63)</f>
        <v>0</v>
      </c>
      <c r="BI63" s="2" t="n">
        <f aca="false">BC63</f>
        <v>0</v>
      </c>
      <c r="BJ63" s="2" t="str">
        <f aca="false">BE63</f>
        <v>F</v>
      </c>
    </row>
    <row r="64" customFormat="false" ht="12.8" hidden="false" customHeight="false" outlineLevel="0" collapsed="false">
      <c r="A64" s="3" t="n">
        <v>62</v>
      </c>
      <c r="B64" s="0" t="s">
        <v>146</v>
      </c>
      <c r="C64" s="0" t="s">
        <v>184</v>
      </c>
      <c r="D64" s="0" t="s">
        <v>83</v>
      </c>
      <c r="E64" s="0" t="s">
        <v>204</v>
      </c>
      <c r="F64" s="15" t="n">
        <v>0</v>
      </c>
      <c r="G64" s="10" t="n">
        <v>4</v>
      </c>
      <c r="H64" s="10" t="n">
        <v>9</v>
      </c>
      <c r="I64" s="10" t="n">
        <v>0</v>
      </c>
      <c r="J64" s="10" t="n">
        <f aca="false">SUM(F64:I64)</f>
        <v>13</v>
      </c>
      <c r="L64" s="2"/>
      <c r="M64" s="2"/>
      <c r="N64" s="2"/>
      <c r="O64" s="2"/>
      <c r="P64" s="2"/>
      <c r="Q64" s="2"/>
      <c r="R64" s="2"/>
      <c r="S64" s="2"/>
      <c r="T64" s="2"/>
      <c r="U64" s="2" t="n">
        <f aca="false">SUM(L64:T64)</f>
        <v>0</v>
      </c>
      <c r="V64" s="10" t="n">
        <v>14</v>
      </c>
      <c r="W64" s="10" t="n">
        <v>10</v>
      </c>
      <c r="X64" s="10" t="n">
        <v>0</v>
      </c>
      <c r="Y64" s="10" t="n">
        <f aca="false">SUM(V64:X64)</f>
        <v>24</v>
      </c>
      <c r="Z64" s="2"/>
      <c r="AA64" s="2"/>
      <c r="AB64" s="2"/>
      <c r="AC64" s="2"/>
      <c r="AD64" s="2"/>
      <c r="AE64" s="2"/>
      <c r="AF64" s="2"/>
      <c r="AG64" s="2"/>
      <c r="AH64" s="2" t="n">
        <f aca="false">SUM(Z64:AG64)</f>
        <v>0</v>
      </c>
      <c r="AI64" s="2" t="n">
        <v>100</v>
      </c>
      <c r="AJ64" s="2" t="n">
        <v>95</v>
      </c>
      <c r="AK64" s="2" t="n">
        <v>2</v>
      </c>
      <c r="AL64" s="2" t="n">
        <v>3</v>
      </c>
      <c r="AM64" s="2" t="n">
        <v>1.5</v>
      </c>
      <c r="AN64" s="3" t="str">
        <f aca="false">_xlfn.CONCAT(B64," /", C64)</f>
        <v>37 /2018</v>
      </c>
      <c r="AO64" s="3" t="str">
        <f aca="false">_xlfn.CONCAT(D64," ", E64)</f>
        <v>Jovana Bulajić</v>
      </c>
      <c r="AP64" s="2"/>
      <c r="AQ64" s="2" t="n">
        <f aca="false">0.05*(AI64+AJ64)</f>
        <v>9.75</v>
      </c>
      <c r="AR64" s="2" t="n">
        <f aca="false">AK64</f>
        <v>2</v>
      </c>
      <c r="AS64" s="2" t="n">
        <f aca="false">AL64</f>
        <v>3</v>
      </c>
      <c r="AT64" s="2" t="n">
        <f aca="false">AM64</f>
        <v>1.5</v>
      </c>
      <c r="AU64" s="2"/>
      <c r="AV64" s="2" t="n">
        <f aca="false">MAX(U64, J64)</f>
        <v>13</v>
      </c>
      <c r="AW64" s="2"/>
      <c r="AX64" s="2"/>
      <c r="AY64" s="2"/>
      <c r="AZ64" s="2"/>
      <c r="BA64" s="2"/>
      <c r="BB64" s="2" t="n">
        <f aca="false">Y64</f>
        <v>24</v>
      </c>
      <c r="BC64" s="2" t="n">
        <f aca="false">MAX(Y64,AH64)</f>
        <v>24</v>
      </c>
      <c r="BD64" s="2" t="n">
        <f aca="false">AK64+AL64+AM64+MAX(Y64,AH64)+MAX(U64,J64)+0.05*(AI64+AJ64)</f>
        <v>53.25</v>
      </c>
      <c r="BE64" s="2" t="str">
        <f aca="false">IF(BD64&gt;=90 ,"A",IF(BD64&gt;=80 ,"B",IF(BD64&gt;=70 ,"C",IF(BD64&gt;=60 ,"D",IF(BD64&gt;=50 ,"E","F")))))</f>
        <v>E</v>
      </c>
      <c r="BF64" s="0" t="str">
        <f aca="false">AN64</f>
        <v>37 /2018</v>
      </c>
      <c r="BG64" s="0" t="str">
        <f aca="false">AO64</f>
        <v>Jovana Bulajić</v>
      </c>
      <c r="BH64" s="2" t="n">
        <f aca="false">AK64+AL64+AM64+MAX(U64,J64)+0.05*(AI64+AJ64)</f>
        <v>29.25</v>
      </c>
      <c r="BI64" s="2" t="n">
        <f aca="false">BC64</f>
        <v>24</v>
      </c>
      <c r="BJ64" s="2" t="str">
        <f aca="false">BE64</f>
        <v>E</v>
      </c>
    </row>
    <row r="65" customFormat="false" ht="12.8" hidden="false" customHeight="false" outlineLevel="0" collapsed="false">
      <c r="A65" s="3" t="n">
        <v>63</v>
      </c>
      <c r="B65" s="0" t="s">
        <v>151</v>
      </c>
      <c r="C65" s="0" t="s">
        <v>184</v>
      </c>
      <c r="D65" s="0" t="s">
        <v>205</v>
      </c>
      <c r="E65" s="0" t="s">
        <v>206</v>
      </c>
      <c r="F65" s="9" t="n">
        <v>4</v>
      </c>
      <c r="G65" s="2" t="n">
        <v>8</v>
      </c>
      <c r="H65" s="2" t="n">
        <v>0</v>
      </c>
      <c r="I65" s="2" t="n">
        <v>0</v>
      </c>
      <c r="J65" s="2" t="n">
        <f aca="false">SUM(F65:I65)</f>
        <v>12</v>
      </c>
      <c r="L65" s="2"/>
      <c r="M65" s="2"/>
      <c r="N65" s="2"/>
      <c r="O65" s="2"/>
      <c r="P65" s="2"/>
      <c r="Q65" s="2"/>
      <c r="R65" s="2"/>
      <c r="S65" s="2"/>
      <c r="T65" s="2"/>
      <c r="U65" s="2" t="n">
        <f aca="false">SUM(L65:T65)</f>
        <v>0</v>
      </c>
      <c r="V65" s="2" t="n">
        <v>14</v>
      </c>
      <c r="W65" s="2" t="n">
        <v>6</v>
      </c>
      <c r="X65" s="2" t="n">
        <v>0</v>
      </c>
      <c r="Y65" s="2" t="n">
        <f aca="false">SUM(V65:X65)</f>
        <v>20</v>
      </c>
      <c r="Z65" s="2"/>
      <c r="AA65" s="2"/>
      <c r="AB65" s="2"/>
      <c r="AC65" s="2"/>
      <c r="AD65" s="2"/>
      <c r="AE65" s="2"/>
      <c r="AF65" s="2"/>
      <c r="AG65" s="2"/>
      <c r="AH65" s="2" t="n">
        <f aca="false">SUM(Z65:AG65)</f>
        <v>0</v>
      </c>
      <c r="AI65" s="2" t="n">
        <v>100</v>
      </c>
      <c r="AJ65" s="2" t="n">
        <v>100</v>
      </c>
      <c r="AK65" s="2" t="n">
        <v>2</v>
      </c>
      <c r="AL65" s="2" t="n">
        <v>3</v>
      </c>
      <c r="AM65" s="2" t="n">
        <v>3</v>
      </c>
      <c r="AN65" s="3" t="str">
        <f aca="false">_xlfn.CONCAT(B65," /", C65)</f>
        <v>39 /2018</v>
      </c>
      <c r="AO65" s="3" t="str">
        <f aca="false">_xlfn.CONCAT(D65," ", E65)</f>
        <v>Andrijana Blečić</v>
      </c>
      <c r="AP65" s="2"/>
      <c r="AQ65" s="2" t="n">
        <f aca="false">0.05*(AI65+AJ65)</f>
        <v>10</v>
      </c>
      <c r="AR65" s="2" t="n">
        <f aca="false">AK65</f>
        <v>2</v>
      </c>
      <c r="AS65" s="2" t="n">
        <f aca="false">AL65</f>
        <v>3</v>
      </c>
      <c r="AT65" s="2" t="n">
        <f aca="false">AM65</f>
        <v>3</v>
      </c>
      <c r="AU65" s="2"/>
      <c r="AV65" s="2" t="n">
        <f aca="false">MAX(U65, J65)</f>
        <v>12</v>
      </c>
      <c r="AW65" s="2"/>
      <c r="AX65" s="2"/>
      <c r="AY65" s="2"/>
      <c r="AZ65" s="2"/>
      <c r="BA65" s="2"/>
      <c r="BB65" s="2" t="n">
        <f aca="false">Y65</f>
        <v>20</v>
      </c>
      <c r="BC65" s="2" t="n">
        <f aca="false">MAX(Y65,AH65)</f>
        <v>20</v>
      </c>
      <c r="BD65" s="2" t="n">
        <f aca="false">AK65+AL65+AM65+MAX(Y65,AH65)+MAX(U65,J65)+0.05*(AI65+AJ65)</f>
        <v>50</v>
      </c>
      <c r="BE65" s="2" t="str">
        <f aca="false">IF(BD65&gt;=90 ,"A",IF(BD65&gt;=80 ,"B",IF(BD65&gt;=70 ,"C",IF(BD65&gt;=60 ,"D",IF(BD65&gt;=50 ,"E","F")))))</f>
        <v>E</v>
      </c>
      <c r="BF65" s="0" t="str">
        <f aca="false">AN65</f>
        <v>39 /2018</v>
      </c>
      <c r="BG65" s="0" t="str">
        <f aca="false">AO65</f>
        <v>Andrijana Blečić</v>
      </c>
      <c r="BH65" s="2" t="n">
        <f aca="false">AK65+AL65+AM65+MAX(U65,J65)+0.05*(AI65+AJ65)</f>
        <v>30</v>
      </c>
      <c r="BI65" s="2" t="n">
        <f aca="false">BC65</f>
        <v>20</v>
      </c>
      <c r="BJ65" s="2" t="str">
        <f aca="false">BE65</f>
        <v>E</v>
      </c>
    </row>
    <row r="66" customFormat="false" ht="12.8" hidden="false" customHeight="false" outlineLevel="0" collapsed="false">
      <c r="A66" s="3" t="n">
        <v>64</v>
      </c>
      <c r="B66" s="0" t="s">
        <v>207</v>
      </c>
      <c r="C66" s="0" t="s">
        <v>184</v>
      </c>
      <c r="D66" s="0" t="s">
        <v>208</v>
      </c>
      <c r="E66" s="0" t="s">
        <v>209</v>
      </c>
      <c r="F66" s="9" t="n">
        <v>0</v>
      </c>
      <c r="G66" s="2" t="n">
        <v>8</v>
      </c>
      <c r="H66" s="2" t="n">
        <v>0</v>
      </c>
      <c r="I66" s="2" t="n">
        <v>0</v>
      </c>
      <c r="J66" s="2" t="n">
        <f aca="false">SUM(F66:I66)</f>
        <v>8</v>
      </c>
      <c r="L66" s="2" t="n">
        <v>0</v>
      </c>
      <c r="M66" s="2" t="n">
        <v>0</v>
      </c>
      <c r="N66" s="2" t="n">
        <v>0</v>
      </c>
      <c r="O66" s="2" t="n">
        <v>6</v>
      </c>
      <c r="P66" s="2"/>
      <c r="Q66" s="2"/>
      <c r="R66" s="2"/>
      <c r="S66" s="2"/>
      <c r="T66" s="2"/>
      <c r="U66" s="2" t="n">
        <f aca="false">SUM(L66:T66)</f>
        <v>6</v>
      </c>
      <c r="V66" s="2" t="n">
        <v>12</v>
      </c>
      <c r="W66" s="2" t="n">
        <v>5</v>
      </c>
      <c r="X66" s="2" t="n">
        <v>7</v>
      </c>
      <c r="Y66" s="2" t="n">
        <f aca="false">SUM(V66:X66)</f>
        <v>24</v>
      </c>
      <c r="Z66" s="2"/>
      <c r="AA66" s="2"/>
      <c r="AB66" s="2"/>
      <c r="AC66" s="2"/>
      <c r="AD66" s="2"/>
      <c r="AE66" s="2"/>
      <c r="AF66" s="2"/>
      <c r="AG66" s="2"/>
      <c r="AH66" s="2" t="n">
        <f aca="false">SUM(Z66:AG66)</f>
        <v>0</v>
      </c>
      <c r="AI66" s="2" t="n">
        <v>100</v>
      </c>
      <c r="AJ66" s="2" t="n">
        <v>95</v>
      </c>
      <c r="AK66" s="2" t="n">
        <v>4</v>
      </c>
      <c r="AL66" s="2" t="n">
        <v>1</v>
      </c>
      <c r="AM66" s="2" t="n">
        <v>3.5</v>
      </c>
      <c r="AN66" s="3" t="str">
        <f aca="false">_xlfn.CONCAT(B66," /", C66)</f>
        <v>40 /2018</v>
      </c>
      <c r="AO66" s="3" t="str">
        <f aca="false">_xlfn.CONCAT(D66," ", E66)</f>
        <v>Raden Rovčanin</v>
      </c>
      <c r="AP66" s="2"/>
      <c r="AQ66" s="2" t="n">
        <f aca="false">0.05*(AI66+AJ66)</f>
        <v>9.75</v>
      </c>
      <c r="AR66" s="2" t="n">
        <f aca="false">AK66</f>
        <v>4</v>
      </c>
      <c r="AS66" s="2" t="n">
        <f aca="false">AL66</f>
        <v>1</v>
      </c>
      <c r="AT66" s="2" t="n">
        <f aca="false">AM66</f>
        <v>3.5</v>
      </c>
      <c r="AU66" s="2"/>
      <c r="AV66" s="2" t="n">
        <f aca="false">MAX(U66, J66)</f>
        <v>8</v>
      </c>
      <c r="AW66" s="2"/>
      <c r="AX66" s="2"/>
      <c r="AY66" s="2"/>
      <c r="AZ66" s="2"/>
      <c r="BA66" s="2"/>
      <c r="BB66" s="2" t="n">
        <f aca="false">Y66</f>
        <v>24</v>
      </c>
      <c r="BC66" s="2" t="n">
        <f aca="false">MAX(Y66,AH66)</f>
        <v>24</v>
      </c>
      <c r="BD66" s="2" t="n">
        <f aca="false">AK66+AL66+AM66+MAX(Y66,AH66)+MAX(U66,J66)+0.05*(AI66+AJ66)</f>
        <v>50.25</v>
      </c>
      <c r="BE66" s="2" t="str">
        <f aca="false">IF(BD66&gt;=90 ,"A",IF(BD66&gt;=80 ,"B",IF(BD66&gt;=70 ,"C",IF(BD66&gt;=60 ,"D",IF(BD66&gt;=50 ,"E","F")))))</f>
        <v>E</v>
      </c>
      <c r="BF66" s="0" t="str">
        <f aca="false">AN66</f>
        <v>40 /2018</v>
      </c>
      <c r="BG66" s="0" t="str">
        <f aca="false">AO66</f>
        <v>Raden Rovčanin</v>
      </c>
      <c r="BH66" s="2" t="n">
        <f aca="false">AK66+AL66+AM66+MAX(U66,J66)+0.05*(AI66+AJ66)</f>
        <v>26.25</v>
      </c>
      <c r="BI66" s="2" t="n">
        <f aca="false">BC66</f>
        <v>24</v>
      </c>
      <c r="BJ66" s="2" t="str">
        <f aca="false">BE66</f>
        <v>E</v>
      </c>
    </row>
    <row r="67" customFormat="false" ht="12.8" hidden="false" customHeight="false" outlineLevel="0" collapsed="false">
      <c r="A67" s="3" t="n">
        <v>65</v>
      </c>
      <c r="B67" s="0" t="s">
        <v>159</v>
      </c>
      <c r="C67" s="0" t="s">
        <v>184</v>
      </c>
      <c r="D67" s="0" t="s">
        <v>210</v>
      </c>
      <c r="E67" s="0" t="s">
        <v>211</v>
      </c>
      <c r="F67" s="9" t="n">
        <v>0</v>
      </c>
      <c r="G67" s="2" t="n">
        <v>0</v>
      </c>
      <c r="H67" s="2" t="n">
        <v>4</v>
      </c>
      <c r="I67" s="2" t="n">
        <v>0</v>
      </c>
      <c r="J67" s="2" t="n">
        <f aca="false">SUM(F67:I67)</f>
        <v>4</v>
      </c>
      <c r="L67" s="2"/>
      <c r="M67" s="2"/>
      <c r="N67" s="2"/>
      <c r="O67" s="2"/>
      <c r="P67" s="2"/>
      <c r="Q67" s="2"/>
      <c r="R67" s="2"/>
      <c r="S67" s="2"/>
      <c r="T67" s="2"/>
      <c r="U67" s="2" t="n">
        <f aca="false">SUM(L67:T67)</f>
        <v>0</v>
      </c>
      <c r="V67" s="2"/>
      <c r="W67" s="2"/>
      <c r="X67" s="2"/>
      <c r="Y67" s="2" t="n">
        <f aca="false">SUM(V67:X67)</f>
        <v>0</v>
      </c>
      <c r="Z67" s="2"/>
      <c r="AA67" s="2"/>
      <c r="AB67" s="2"/>
      <c r="AC67" s="2"/>
      <c r="AD67" s="2"/>
      <c r="AE67" s="2"/>
      <c r="AF67" s="2"/>
      <c r="AG67" s="2"/>
      <c r="AH67" s="2" t="n">
        <f aca="false">SUM(Z67:AG67)</f>
        <v>0</v>
      </c>
      <c r="AK67" s="2" t="n">
        <v>2</v>
      </c>
      <c r="AL67" s="2" t="n">
        <v>2</v>
      </c>
      <c r="AM67" s="2" t="n">
        <v>1</v>
      </c>
      <c r="AN67" s="3" t="str">
        <f aca="false">_xlfn.CONCAT(B67," /", C67)</f>
        <v>43 /2018</v>
      </c>
      <c r="AO67" s="3" t="str">
        <f aca="false">_xlfn.CONCAT(D67," ", E67)</f>
        <v>Dunja Cmiljanić</v>
      </c>
      <c r="AP67" s="2"/>
      <c r="AQ67" s="2" t="n">
        <f aca="false">0.05*(AI67+AJ67)</f>
        <v>0</v>
      </c>
      <c r="AR67" s="2" t="n">
        <f aca="false">AK67</f>
        <v>2</v>
      </c>
      <c r="AS67" s="2" t="n">
        <f aca="false">AL67</f>
        <v>2</v>
      </c>
      <c r="AT67" s="2" t="n">
        <f aca="false">AM67</f>
        <v>1</v>
      </c>
      <c r="AU67" s="2"/>
      <c r="AV67" s="2" t="n">
        <f aca="false">MAX(U67, J67)</f>
        <v>4</v>
      </c>
      <c r="AW67" s="2"/>
      <c r="AX67" s="2"/>
      <c r="AY67" s="2"/>
      <c r="AZ67" s="2"/>
      <c r="BA67" s="2"/>
      <c r="BB67" s="2" t="n">
        <f aca="false">Y67</f>
        <v>0</v>
      </c>
      <c r="BC67" s="2" t="n">
        <f aca="false">MAX(Y67,AH67)</f>
        <v>0</v>
      </c>
      <c r="BD67" s="2" t="n">
        <f aca="false">AK67+AL67+AM67+MAX(Y67,AH67)+MAX(U67,J67)+0.05*(AI67+AJ67)</f>
        <v>9</v>
      </c>
      <c r="BE67" s="2" t="str">
        <f aca="false">IF(BD67&gt;=90 ,"A",IF(BD67&gt;=80 ,"B",IF(BD67&gt;=70 ,"C",IF(BD67&gt;=60 ,"D",IF(BD67&gt;=50 ,"E","F")))))</f>
        <v>F</v>
      </c>
      <c r="BF67" s="0" t="str">
        <f aca="false">AN67</f>
        <v>43 /2018</v>
      </c>
      <c r="BG67" s="0" t="str">
        <f aca="false">AO67</f>
        <v>Dunja Cmiljanić</v>
      </c>
      <c r="BH67" s="2" t="n">
        <f aca="false">AK67+AL67+AM67+MAX(U67,J67)+0.05*(AI67+AJ67)</f>
        <v>9</v>
      </c>
      <c r="BI67" s="2" t="n">
        <f aca="false">BC67</f>
        <v>0</v>
      </c>
      <c r="BJ67" s="2" t="str">
        <f aca="false">BE67</f>
        <v>F</v>
      </c>
    </row>
    <row r="68" customFormat="false" ht="12.8" hidden="false" customHeight="false" outlineLevel="0" collapsed="false">
      <c r="A68" s="3" t="n">
        <v>66</v>
      </c>
      <c r="B68" s="0" t="s">
        <v>164</v>
      </c>
      <c r="C68" s="0" t="s">
        <v>184</v>
      </c>
      <c r="D68" s="0" t="s">
        <v>176</v>
      </c>
      <c r="E68" s="0" t="s">
        <v>212</v>
      </c>
      <c r="F68" s="9" t="n">
        <v>0</v>
      </c>
      <c r="G68" s="2" t="n">
        <v>8</v>
      </c>
      <c r="H68" s="2" t="n">
        <v>0</v>
      </c>
      <c r="I68" s="2" t="n">
        <v>0</v>
      </c>
      <c r="J68" s="2" t="n">
        <f aca="false">SUM(F68:I68)</f>
        <v>8</v>
      </c>
      <c r="L68" s="2" t="n">
        <v>0</v>
      </c>
      <c r="M68" s="2" t="n">
        <v>8</v>
      </c>
      <c r="N68" s="2" t="n">
        <v>0</v>
      </c>
      <c r="O68" s="2" t="n">
        <v>0</v>
      </c>
      <c r="P68" s="2"/>
      <c r="Q68" s="2"/>
      <c r="R68" s="2"/>
      <c r="S68" s="2"/>
      <c r="T68" s="2"/>
      <c r="U68" s="2" t="n">
        <f aca="false">SUM(L68:T68)</f>
        <v>8</v>
      </c>
      <c r="V68" s="2" t="n">
        <v>10</v>
      </c>
      <c r="W68" s="2" t="n">
        <v>8</v>
      </c>
      <c r="X68" s="2" t="n">
        <v>0</v>
      </c>
      <c r="Y68" s="2" t="n">
        <f aca="false">SUM(V68:X68)</f>
        <v>18</v>
      </c>
      <c r="Z68" s="2" t="n">
        <v>16</v>
      </c>
      <c r="AA68" s="2" t="n">
        <v>8</v>
      </c>
      <c r="AB68" s="2" t="n">
        <v>2</v>
      </c>
      <c r="AC68" s="2"/>
      <c r="AD68" s="2"/>
      <c r="AE68" s="2"/>
      <c r="AF68" s="2"/>
      <c r="AG68" s="2"/>
      <c r="AH68" s="2" t="n">
        <f aca="false">SUM(Z68:AG68)</f>
        <v>26</v>
      </c>
      <c r="AI68" s="2" t="n">
        <v>80</v>
      </c>
      <c r="AJ68" s="2" t="n">
        <v>90</v>
      </c>
      <c r="AK68" s="2" t="n">
        <v>3</v>
      </c>
      <c r="AL68" s="2" t="n">
        <v>2</v>
      </c>
      <c r="AM68" s="2" t="n">
        <v>3</v>
      </c>
      <c r="AN68" s="3" t="str">
        <f aca="false">_xlfn.CONCAT(B68," /", C68)</f>
        <v>45 /2018</v>
      </c>
      <c r="AO68" s="3" t="str">
        <f aca="false">_xlfn.CONCAT(D68," ", E68)</f>
        <v>Predrag Žunjić</v>
      </c>
      <c r="AP68" s="2"/>
      <c r="AQ68" s="2" t="n">
        <f aca="false">0.05*(AI68+AJ68)</f>
        <v>8.5</v>
      </c>
      <c r="AR68" s="2" t="n">
        <f aca="false">AK68</f>
        <v>3</v>
      </c>
      <c r="AS68" s="2" t="n">
        <f aca="false">AL68</f>
        <v>2</v>
      </c>
      <c r="AT68" s="2" t="n">
        <f aca="false">AM68</f>
        <v>3</v>
      </c>
      <c r="AU68" s="2"/>
      <c r="AV68" s="2" t="n">
        <f aca="false">MAX(U68, J68)</f>
        <v>8</v>
      </c>
      <c r="AW68" s="2"/>
      <c r="AX68" s="2"/>
      <c r="AY68" s="2"/>
      <c r="AZ68" s="2"/>
      <c r="BA68" s="2"/>
      <c r="BB68" s="2" t="n">
        <f aca="false">Y68</f>
        <v>18</v>
      </c>
      <c r="BC68" s="2" t="n">
        <f aca="false">MAX(Y68,AH68)</f>
        <v>26</v>
      </c>
      <c r="BD68" s="2" t="n">
        <f aca="false">AK68+AL68+AM68+MAX(Y68,AH68)+MAX(U68,J68)+0.05*(AI68+AJ68)</f>
        <v>50.5</v>
      </c>
      <c r="BE68" s="2" t="str">
        <f aca="false">IF(BD68&gt;=90 ,"A",IF(BD68&gt;=80 ,"B",IF(BD68&gt;=70 ,"C",IF(BD68&gt;=60 ,"D",IF(BD68&gt;=50 ,"E","F")))))</f>
        <v>E</v>
      </c>
      <c r="BF68" s="0" t="str">
        <f aca="false">AN68</f>
        <v>45 /2018</v>
      </c>
      <c r="BG68" s="0" t="str">
        <f aca="false">AO68</f>
        <v>Predrag Žunjić</v>
      </c>
      <c r="BH68" s="2" t="n">
        <f aca="false">AK68+AL68+AM68+MAX(U68,J68)+0.05*(AI68+AJ68)</f>
        <v>24.5</v>
      </c>
      <c r="BI68" s="2" t="n">
        <f aca="false">BC68</f>
        <v>26</v>
      </c>
      <c r="BJ68" s="2" t="str">
        <f aca="false">BE68</f>
        <v>E</v>
      </c>
    </row>
    <row r="69" customFormat="false" ht="12.8" hidden="false" customHeight="false" outlineLevel="0" collapsed="false">
      <c r="A69" s="3" t="n">
        <v>67</v>
      </c>
      <c r="B69" s="0" t="s">
        <v>181</v>
      </c>
      <c r="C69" s="0" t="s">
        <v>184</v>
      </c>
      <c r="D69" s="0" t="s">
        <v>213</v>
      </c>
      <c r="E69" s="0" t="s">
        <v>214</v>
      </c>
      <c r="F69" s="9" t="n">
        <v>4</v>
      </c>
      <c r="G69" s="2" t="n">
        <v>8</v>
      </c>
      <c r="H69" s="2" t="n">
        <v>0</v>
      </c>
      <c r="I69" s="2" t="n">
        <v>0</v>
      </c>
      <c r="J69" s="2" t="n">
        <f aca="false">SUM(F69:I69)</f>
        <v>12</v>
      </c>
      <c r="L69" s="2"/>
      <c r="M69" s="2"/>
      <c r="N69" s="2"/>
      <c r="O69" s="2"/>
      <c r="P69" s="2"/>
      <c r="Q69" s="2"/>
      <c r="R69" s="2"/>
      <c r="S69" s="2"/>
      <c r="T69" s="2"/>
      <c r="U69" s="2" t="n">
        <f aca="false">SUM(L69:T69)</f>
        <v>0</v>
      </c>
      <c r="V69" s="2" t="n">
        <v>14</v>
      </c>
      <c r="W69" s="2" t="n">
        <v>8</v>
      </c>
      <c r="X69" s="2" t="n">
        <v>0</v>
      </c>
      <c r="Y69" s="2" t="n">
        <f aca="false">SUM(V69:X69)</f>
        <v>22</v>
      </c>
      <c r="Z69" s="2"/>
      <c r="AA69" s="2"/>
      <c r="AB69" s="2"/>
      <c r="AC69" s="2"/>
      <c r="AD69" s="2"/>
      <c r="AE69" s="2"/>
      <c r="AF69" s="2"/>
      <c r="AG69" s="2"/>
      <c r="AH69" s="2" t="n">
        <f aca="false">SUM(Z69:AG69)</f>
        <v>0</v>
      </c>
      <c r="AI69" s="2" t="n">
        <v>80</v>
      </c>
      <c r="AJ69" s="2" t="n">
        <v>90</v>
      </c>
      <c r="AK69" s="2" t="n">
        <v>3</v>
      </c>
      <c r="AL69" s="2" t="n">
        <v>3</v>
      </c>
      <c r="AM69" s="2" t="n">
        <v>2.5</v>
      </c>
      <c r="AN69" s="3" t="str">
        <f aca="false">_xlfn.CONCAT(B69," /", C69)</f>
        <v>51 /2018</v>
      </c>
      <c r="AO69" s="3" t="str">
        <f aca="false">_xlfn.CONCAT(D69," ", E69)</f>
        <v>Enida Krnić</v>
      </c>
      <c r="AP69" s="2"/>
      <c r="AQ69" s="2" t="n">
        <f aca="false">0.05*(AI69+AJ69)</f>
        <v>8.5</v>
      </c>
      <c r="AR69" s="2" t="n">
        <f aca="false">AK69</f>
        <v>3</v>
      </c>
      <c r="AS69" s="2" t="n">
        <f aca="false">AL69</f>
        <v>3</v>
      </c>
      <c r="AT69" s="2" t="n">
        <f aca="false">AM69</f>
        <v>2.5</v>
      </c>
      <c r="AU69" s="2"/>
      <c r="AV69" s="2" t="n">
        <f aca="false">MAX(U69, J69)</f>
        <v>12</v>
      </c>
      <c r="AW69" s="2"/>
      <c r="AX69" s="2"/>
      <c r="AY69" s="2"/>
      <c r="AZ69" s="2"/>
      <c r="BA69" s="2"/>
      <c r="BB69" s="2" t="n">
        <f aca="false">Y69</f>
        <v>22</v>
      </c>
      <c r="BC69" s="2" t="n">
        <f aca="false">MAX(Y69,AH69)</f>
        <v>22</v>
      </c>
      <c r="BD69" s="2" t="n">
        <f aca="false">AK69+AL69+AM69+MAX(Y69,AH69)+MAX(U69,J69)+0.05*(AI69+AJ69)</f>
        <v>51</v>
      </c>
      <c r="BE69" s="2" t="str">
        <f aca="false">IF(BD69&gt;=90 ,"A",IF(BD69&gt;=80 ,"B",IF(BD69&gt;=70 ,"C",IF(BD69&gt;=60 ,"D",IF(BD69&gt;=50 ,"E","F")))))</f>
        <v>E</v>
      </c>
      <c r="BF69" s="0" t="str">
        <f aca="false">AN69</f>
        <v>51 /2018</v>
      </c>
      <c r="BG69" s="0" t="str">
        <f aca="false">AO69</f>
        <v>Enida Krnić</v>
      </c>
      <c r="BH69" s="2" t="n">
        <f aca="false">AK69+AL69+AM69+MAX(U69,J69)+0.05*(AI69+AJ69)</f>
        <v>29</v>
      </c>
      <c r="BI69" s="2" t="n">
        <f aca="false">BC69</f>
        <v>22</v>
      </c>
      <c r="BJ69" s="2" t="str">
        <f aca="false">BE69</f>
        <v>E</v>
      </c>
    </row>
    <row r="70" customFormat="false" ht="12.8" hidden="false" customHeight="false" outlineLevel="0" collapsed="false">
      <c r="A70" s="3" t="n">
        <v>68</v>
      </c>
      <c r="B70" s="0" t="s">
        <v>125</v>
      </c>
      <c r="C70" s="0" t="s">
        <v>215</v>
      </c>
      <c r="D70" s="0" t="s">
        <v>216</v>
      </c>
      <c r="E70" s="0" t="s">
        <v>102</v>
      </c>
      <c r="F70" s="9" t="n">
        <v>0</v>
      </c>
      <c r="G70" s="2" t="n">
        <v>4</v>
      </c>
      <c r="H70" s="2" t="n">
        <v>0</v>
      </c>
      <c r="I70" s="2" t="n">
        <v>0</v>
      </c>
      <c r="J70" s="2" t="n">
        <f aca="false">SUM(F70:I70)</f>
        <v>4</v>
      </c>
      <c r="L70" s="2" t="n">
        <v>0</v>
      </c>
      <c r="M70" s="2" t="n">
        <v>0</v>
      </c>
      <c r="N70" s="2" t="n">
        <v>0</v>
      </c>
      <c r="O70" s="2" t="n">
        <v>0</v>
      </c>
      <c r="P70" s="2"/>
      <c r="Q70" s="2"/>
      <c r="R70" s="2"/>
      <c r="S70" s="2"/>
      <c r="T70" s="2"/>
      <c r="U70" s="2" t="n">
        <f aca="false">SUM(L70:T70)</f>
        <v>0</v>
      </c>
      <c r="V70" s="2"/>
      <c r="W70" s="2"/>
      <c r="X70" s="2"/>
      <c r="Y70" s="2" t="n">
        <f aca="false">SUM(V70:X70)</f>
        <v>0</v>
      </c>
      <c r="Z70" s="2" t="n">
        <v>2</v>
      </c>
      <c r="AA70" s="2" t="n">
        <v>1</v>
      </c>
      <c r="AB70" s="2"/>
      <c r="AC70" s="2"/>
      <c r="AD70" s="2"/>
      <c r="AE70" s="2"/>
      <c r="AF70" s="2"/>
      <c r="AG70" s="2"/>
      <c r="AH70" s="2" t="n">
        <f aca="false">SUM(Z70:AG70)</f>
        <v>3</v>
      </c>
      <c r="AJ70" s="2" t="n">
        <v>90</v>
      </c>
      <c r="AK70" s="2" t="n">
        <v>1</v>
      </c>
      <c r="AL70" s="2" t="n">
        <v>1.5</v>
      </c>
      <c r="AM70" s="2" t="n">
        <v>0.5</v>
      </c>
      <c r="AN70" s="3" t="str">
        <f aca="false">_xlfn.CONCAT(B70," /", C70)</f>
        <v>28 /2017</v>
      </c>
      <c r="AO70" s="3" t="str">
        <f aca="false">_xlfn.CONCAT(D70," ", E70)</f>
        <v>Slobodan Vujović</v>
      </c>
      <c r="AP70" s="2"/>
      <c r="AQ70" s="2" t="n">
        <f aca="false">0.05*(AI70+AJ70)</f>
        <v>4.5</v>
      </c>
      <c r="AR70" s="2" t="n">
        <f aca="false">AK70</f>
        <v>1</v>
      </c>
      <c r="AS70" s="2" t="n">
        <f aca="false">AL70</f>
        <v>1.5</v>
      </c>
      <c r="AT70" s="2" t="n">
        <f aca="false">AM70</f>
        <v>0.5</v>
      </c>
      <c r="AU70" s="2"/>
      <c r="AV70" s="2" t="n">
        <f aca="false">MAX(U70, J70)</f>
        <v>4</v>
      </c>
      <c r="AW70" s="2"/>
      <c r="AX70" s="2"/>
      <c r="AY70" s="2"/>
      <c r="AZ70" s="2"/>
      <c r="BA70" s="2"/>
      <c r="BB70" s="2" t="n">
        <f aca="false">Y70</f>
        <v>0</v>
      </c>
      <c r="BC70" s="2" t="n">
        <f aca="false">MAX(Y70,AH70)</f>
        <v>3</v>
      </c>
      <c r="BD70" s="2" t="n">
        <f aca="false">AK70+AL70+AM70+MAX(Y70,AH70)+MAX(U70,J70)+0.05*(AI70+AJ70)</f>
        <v>14.5</v>
      </c>
      <c r="BE70" s="2" t="str">
        <f aca="false">IF(BD70&gt;=90 ,"A",IF(BD70&gt;=80 ,"B",IF(BD70&gt;=70 ,"C",IF(BD70&gt;=60 ,"D",IF(BD70&gt;=50 ,"E","F")))))</f>
        <v>F</v>
      </c>
      <c r="BF70" s="0" t="str">
        <f aca="false">AN70</f>
        <v>28 /2017</v>
      </c>
      <c r="BG70" s="0" t="str">
        <f aca="false">AO70</f>
        <v>Slobodan Vujović</v>
      </c>
      <c r="BH70" s="2" t="n">
        <f aca="false">AK70+AL70+AM70+MAX(U70,J70)+0.05*(AI70+AJ70)</f>
        <v>11.5</v>
      </c>
      <c r="BI70" s="2" t="n">
        <f aca="false">BC70</f>
        <v>3</v>
      </c>
      <c r="BJ70" s="2" t="str">
        <f aca="false">BE70</f>
        <v>F</v>
      </c>
    </row>
    <row r="71" customFormat="false" ht="12.8" hidden="false" customHeight="false" outlineLevel="0" collapsed="false">
      <c r="A71" s="3" t="n">
        <v>69</v>
      </c>
      <c r="B71" s="0" t="s">
        <v>217</v>
      </c>
      <c r="C71" s="0" t="s">
        <v>215</v>
      </c>
      <c r="D71" s="0" t="s">
        <v>218</v>
      </c>
      <c r="E71" s="0" t="s">
        <v>219</v>
      </c>
      <c r="F71" s="9"/>
      <c r="G71" s="2"/>
      <c r="H71" s="2"/>
      <c r="I71" s="2"/>
      <c r="J71" s="2" t="n">
        <f aca="false">SUM(F71:I71)</f>
        <v>0</v>
      </c>
      <c r="L71" s="2"/>
      <c r="M71" s="2"/>
      <c r="N71" s="2"/>
      <c r="O71" s="2"/>
      <c r="P71" s="2"/>
      <c r="Q71" s="2"/>
      <c r="R71" s="2"/>
      <c r="S71" s="2"/>
      <c r="T71" s="2"/>
      <c r="U71" s="2" t="n">
        <f aca="false">SUM(L71:T71)</f>
        <v>0</v>
      </c>
      <c r="V71" s="2"/>
      <c r="W71" s="2"/>
      <c r="X71" s="2"/>
      <c r="Y71" s="2" t="n">
        <f aca="false">SUM(V71:X71)</f>
        <v>0</v>
      </c>
      <c r="Z71" s="2"/>
      <c r="AA71" s="2"/>
      <c r="AB71" s="2"/>
      <c r="AC71" s="2"/>
      <c r="AD71" s="2"/>
      <c r="AE71" s="2"/>
      <c r="AF71" s="2"/>
      <c r="AG71" s="2"/>
      <c r="AH71" s="2" t="n">
        <f aca="false">SUM(Z71:AG71)</f>
        <v>0</v>
      </c>
      <c r="AJ71" s="2" t="n">
        <v>95</v>
      </c>
      <c r="AK71" s="2" t="n">
        <v>0</v>
      </c>
      <c r="AN71" s="3" t="str">
        <f aca="false">_xlfn.CONCAT(B71," /", C71)</f>
        <v>36 /2017</v>
      </c>
      <c r="AO71" s="3" t="str">
        <f aca="false">_xlfn.CONCAT(D71," ", E71)</f>
        <v>Almin Kalač</v>
      </c>
      <c r="AP71" s="2"/>
      <c r="AQ71" s="2" t="n">
        <f aca="false">0.05*(AI71+AJ71)</f>
        <v>4.75</v>
      </c>
      <c r="AR71" s="2" t="n">
        <f aca="false">AK71</f>
        <v>0</v>
      </c>
      <c r="AS71" s="2" t="n">
        <f aca="false">AL71</f>
        <v>0</v>
      </c>
      <c r="AT71" s="2" t="n">
        <f aca="false">AM71</f>
        <v>0</v>
      </c>
      <c r="AU71" s="2"/>
      <c r="AV71" s="2" t="n">
        <f aca="false">MAX(U71, J71)</f>
        <v>0</v>
      </c>
      <c r="AW71" s="2"/>
      <c r="AX71" s="2"/>
      <c r="AY71" s="2"/>
      <c r="AZ71" s="2"/>
      <c r="BA71" s="2"/>
      <c r="BB71" s="2" t="n">
        <f aca="false">Y71</f>
        <v>0</v>
      </c>
      <c r="BC71" s="2" t="n">
        <f aca="false">MAX(Y71,AH71)</f>
        <v>0</v>
      </c>
      <c r="BD71" s="2" t="n">
        <f aca="false">AK71+AL71+AM71+MAX(Y71,AH71)+MAX(U71,J71)+0.05*(AI71+AJ71)</f>
        <v>4.75</v>
      </c>
      <c r="BE71" s="2" t="str">
        <f aca="false">IF(BD71&gt;=90 ,"A",IF(BD71&gt;=80 ,"B",IF(BD71&gt;=70 ,"C",IF(BD71&gt;=60 ,"D",IF(BD71&gt;=50 ,"E","F")))))</f>
        <v>F</v>
      </c>
      <c r="BF71" s="0" t="str">
        <f aca="false">AN71</f>
        <v>36 /2017</v>
      </c>
      <c r="BG71" s="0" t="str">
        <f aca="false">AO71</f>
        <v>Almin Kalač</v>
      </c>
      <c r="BH71" s="2" t="n">
        <f aca="false">AK71+AL71+AM71+MAX(U71,J71)+0.05*(AI71+AJ71)</f>
        <v>4.75</v>
      </c>
      <c r="BI71" s="2" t="n">
        <f aca="false">BC71</f>
        <v>0</v>
      </c>
      <c r="BJ71" s="2" t="str">
        <f aca="false">BE71</f>
        <v>F</v>
      </c>
    </row>
    <row r="72" customFormat="false" ht="12.8" hidden="false" customHeight="false" outlineLevel="0" collapsed="false">
      <c r="A72" s="3" t="n">
        <v>70</v>
      </c>
      <c r="B72" s="0" t="s">
        <v>151</v>
      </c>
      <c r="C72" s="0" t="s">
        <v>215</v>
      </c>
      <c r="D72" s="0" t="s">
        <v>86</v>
      </c>
      <c r="E72" s="0" t="s">
        <v>220</v>
      </c>
      <c r="F72" s="9"/>
      <c r="G72" s="2"/>
      <c r="H72" s="2"/>
      <c r="I72" s="2"/>
      <c r="J72" s="2" t="n">
        <f aca="false">SUM(F72:I72)</f>
        <v>0</v>
      </c>
      <c r="L72" s="2"/>
      <c r="M72" s="2"/>
      <c r="N72" s="2"/>
      <c r="O72" s="2"/>
      <c r="P72" s="2"/>
      <c r="Q72" s="2"/>
      <c r="R72" s="2"/>
      <c r="S72" s="2"/>
      <c r="T72" s="2"/>
      <c r="U72" s="2" t="n">
        <f aca="false">SUM(L72:T72)</f>
        <v>0</v>
      </c>
      <c r="V72" s="2"/>
      <c r="W72" s="2"/>
      <c r="X72" s="2"/>
      <c r="Y72" s="2" t="n">
        <f aca="false">SUM(V72:X72)</f>
        <v>0</v>
      </c>
      <c r="Z72" s="2"/>
      <c r="AA72" s="2"/>
      <c r="AB72" s="2"/>
      <c r="AC72" s="2"/>
      <c r="AD72" s="2"/>
      <c r="AE72" s="2"/>
      <c r="AF72" s="2"/>
      <c r="AG72" s="2"/>
      <c r="AH72" s="2" t="n">
        <f aca="false">SUM(Z72:AG72)</f>
        <v>0</v>
      </c>
      <c r="AN72" s="3" t="str">
        <f aca="false">_xlfn.CONCAT(B72," /", C72)</f>
        <v>39 /2017</v>
      </c>
      <c r="AO72" s="3" t="str">
        <f aca="false">_xlfn.CONCAT(D72," ", E72)</f>
        <v>Marija Rašović</v>
      </c>
      <c r="AP72" s="2"/>
      <c r="AQ72" s="2" t="n">
        <f aca="false">0.05*(AI72+AJ72)</f>
        <v>0</v>
      </c>
      <c r="AR72" s="2" t="n">
        <f aca="false">AK72</f>
        <v>0</v>
      </c>
      <c r="AS72" s="2" t="n">
        <f aca="false">AL72</f>
        <v>0</v>
      </c>
      <c r="AT72" s="2" t="n">
        <f aca="false">AM72</f>
        <v>0</v>
      </c>
      <c r="AU72" s="2"/>
      <c r="AV72" s="2" t="n">
        <f aca="false">MAX(U72, J72)</f>
        <v>0</v>
      </c>
      <c r="AW72" s="2"/>
      <c r="AX72" s="2"/>
      <c r="AY72" s="2"/>
      <c r="AZ72" s="2"/>
      <c r="BA72" s="2"/>
      <c r="BB72" s="2" t="n">
        <f aca="false">Y72</f>
        <v>0</v>
      </c>
      <c r="BC72" s="2" t="n">
        <f aca="false">MAX(Y72,AH72)</f>
        <v>0</v>
      </c>
      <c r="BD72" s="2" t="n">
        <f aca="false">AK72+AL72+AM72+MAX(Y72,AH72)+MAX(U72,J72)+0.05*(AI72+AJ72)</f>
        <v>0</v>
      </c>
      <c r="BE72" s="2" t="str">
        <f aca="false">IF(BD72&gt;=90 ,"A",IF(BD72&gt;=80 ,"B",IF(BD72&gt;=70 ,"C",IF(BD72&gt;=60 ,"D",IF(BD72&gt;=50 ,"E","F")))))</f>
        <v>F</v>
      </c>
      <c r="BF72" s="0" t="str">
        <f aca="false">AN72</f>
        <v>39 /2017</v>
      </c>
      <c r="BG72" s="0" t="str">
        <f aca="false">AO72</f>
        <v>Marija Rašović</v>
      </c>
      <c r="BH72" s="2" t="n">
        <f aca="false">AK72+AL72+AM72+MAX(U72,J72)+0.05*(AI72+AJ72)</f>
        <v>0</v>
      </c>
      <c r="BI72" s="2" t="n">
        <f aca="false">BC72</f>
        <v>0</v>
      </c>
      <c r="BJ72" s="2" t="str">
        <f aca="false">BE72</f>
        <v>F</v>
      </c>
    </row>
    <row r="73" customFormat="false" ht="12.8" hidden="false" customHeight="false" outlineLevel="0" collapsed="false">
      <c r="A73" s="3" t="n">
        <v>71</v>
      </c>
      <c r="B73" s="0" t="s">
        <v>178</v>
      </c>
      <c r="C73" s="0" t="s">
        <v>215</v>
      </c>
      <c r="D73" s="0" t="s">
        <v>221</v>
      </c>
      <c r="E73" s="0" t="s">
        <v>222</v>
      </c>
      <c r="F73" s="9" t="n">
        <v>0</v>
      </c>
      <c r="G73" s="2" t="n">
        <v>6</v>
      </c>
      <c r="H73" s="2" t="n">
        <v>0</v>
      </c>
      <c r="I73" s="2" t="n">
        <v>0</v>
      </c>
      <c r="J73" s="2" t="n">
        <f aca="false">SUM(F73:I73)</f>
        <v>6</v>
      </c>
      <c r="L73" s="2"/>
      <c r="M73" s="2"/>
      <c r="N73" s="2"/>
      <c r="O73" s="2"/>
      <c r="P73" s="2"/>
      <c r="Q73" s="2"/>
      <c r="R73" s="2"/>
      <c r="S73" s="2"/>
      <c r="T73" s="2"/>
      <c r="U73" s="2" t="n">
        <f aca="false">SUM(L73:T73)</f>
        <v>0</v>
      </c>
      <c r="V73" s="2"/>
      <c r="W73" s="2"/>
      <c r="X73" s="2"/>
      <c r="Y73" s="2" t="n">
        <f aca="false">SUM(V73:X73)</f>
        <v>0</v>
      </c>
      <c r="Z73" s="2"/>
      <c r="AA73" s="2"/>
      <c r="AB73" s="2"/>
      <c r="AC73" s="2"/>
      <c r="AD73" s="2"/>
      <c r="AE73" s="2"/>
      <c r="AF73" s="2"/>
      <c r="AG73" s="2"/>
      <c r="AH73" s="2" t="n">
        <f aca="false">SUM(Z73:AG73)</f>
        <v>0</v>
      </c>
      <c r="AI73" s="2" t="n">
        <v>80</v>
      </c>
      <c r="AJ73" s="2" t="n">
        <v>95</v>
      </c>
      <c r="AK73" s="2" t="n">
        <v>3</v>
      </c>
      <c r="AL73" s="2" t="n">
        <v>0.5</v>
      </c>
      <c r="AM73" s="2" t="n">
        <v>0.5</v>
      </c>
      <c r="AN73" s="3" t="str">
        <f aca="false">_xlfn.CONCAT(B73," /", C73)</f>
        <v>50 /2017</v>
      </c>
      <c r="AO73" s="3" t="str">
        <f aca="false">_xlfn.CONCAT(D73," ", E73)</f>
        <v>Bernard Berišaj</v>
      </c>
      <c r="AP73" s="2"/>
      <c r="AQ73" s="2" t="n">
        <f aca="false">0.05*(AI73+AJ73)</f>
        <v>8.75</v>
      </c>
      <c r="AR73" s="2" t="n">
        <f aca="false">AK73</f>
        <v>3</v>
      </c>
      <c r="AS73" s="2" t="n">
        <f aca="false">AL73</f>
        <v>0.5</v>
      </c>
      <c r="AT73" s="2" t="n">
        <f aca="false">AM73</f>
        <v>0.5</v>
      </c>
      <c r="AU73" s="2"/>
      <c r="AV73" s="2" t="n">
        <f aca="false">MAX(U73, J73)</f>
        <v>6</v>
      </c>
      <c r="AW73" s="2"/>
      <c r="AX73" s="2"/>
      <c r="AY73" s="2"/>
      <c r="AZ73" s="2"/>
      <c r="BA73" s="2"/>
      <c r="BB73" s="2" t="n">
        <f aca="false">Y73</f>
        <v>0</v>
      </c>
      <c r="BC73" s="2" t="n">
        <f aca="false">MAX(Y73,AH73)</f>
        <v>0</v>
      </c>
      <c r="BD73" s="2" t="n">
        <f aca="false">AK73+AL73+AM73+MAX(Y73,AH73)+MAX(U73,J73)+0.05*(AI73+AJ73)</f>
        <v>18.75</v>
      </c>
      <c r="BE73" s="2" t="str">
        <f aca="false">IF(BD73&gt;=90 ,"A",IF(BD73&gt;=80 ,"B",IF(BD73&gt;=70 ,"C",IF(BD73&gt;=60 ,"D",IF(BD73&gt;=50 ,"E","F")))))</f>
        <v>F</v>
      </c>
      <c r="BF73" s="0" t="str">
        <f aca="false">AN73</f>
        <v>50 /2017</v>
      </c>
      <c r="BG73" s="0" t="str">
        <f aca="false">AO73</f>
        <v>Bernard Berišaj</v>
      </c>
      <c r="BH73" s="2" t="n">
        <f aca="false">AK73+AL73+AM73+MAX(U73,J73)+0.05*(AI73+AJ73)</f>
        <v>18.75</v>
      </c>
      <c r="BI73" s="2" t="n">
        <f aca="false">BC73</f>
        <v>0</v>
      </c>
      <c r="BJ73" s="2" t="str">
        <f aca="false">BE73</f>
        <v>F</v>
      </c>
    </row>
    <row r="74" customFormat="false" ht="12.8" hidden="false" customHeight="false" outlineLevel="0" collapsed="false">
      <c r="A74" s="3" t="n">
        <v>72</v>
      </c>
      <c r="B74" s="0" t="s">
        <v>181</v>
      </c>
      <c r="C74" s="0" t="s">
        <v>215</v>
      </c>
      <c r="D74" s="0" t="s">
        <v>223</v>
      </c>
      <c r="E74" s="0" t="s">
        <v>115</v>
      </c>
      <c r="F74" s="9" t="n">
        <v>0</v>
      </c>
      <c r="G74" s="2" t="n">
        <v>0</v>
      </c>
      <c r="H74" s="2" t="n">
        <v>4</v>
      </c>
      <c r="I74" s="2" t="n">
        <v>0</v>
      </c>
      <c r="J74" s="2" t="n">
        <f aca="false">SUM(F74:I74)</f>
        <v>4</v>
      </c>
      <c r="L74" s="8" t="n">
        <v>1</v>
      </c>
      <c r="M74" s="8" t="n">
        <v>0</v>
      </c>
      <c r="N74" s="8" t="n">
        <v>4</v>
      </c>
      <c r="O74" s="8" t="n">
        <v>3</v>
      </c>
      <c r="P74" s="8" t="n">
        <v>1</v>
      </c>
      <c r="Q74" s="8" t="n">
        <v>0</v>
      </c>
      <c r="R74" s="8" t="n">
        <v>2</v>
      </c>
      <c r="S74" s="8"/>
      <c r="T74" s="8" t="n">
        <v>1</v>
      </c>
      <c r="U74" s="8" t="n">
        <f aca="false">SUM(L74:T74)</f>
        <v>12</v>
      </c>
      <c r="V74" s="2"/>
      <c r="W74" s="2"/>
      <c r="X74" s="2"/>
      <c r="Y74" s="2" t="n">
        <f aca="false">SUM(V74:X74)</f>
        <v>0</v>
      </c>
      <c r="Z74" s="8" t="n">
        <v>2</v>
      </c>
      <c r="AA74" s="8" t="n">
        <v>0</v>
      </c>
      <c r="AB74" s="8" t="n">
        <v>1</v>
      </c>
      <c r="AC74" s="8" t="n">
        <v>1</v>
      </c>
      <c r="AD74" s="8" t="n">
        <v>1</v>
      </c>
      <c r="AE74" s="8"/>
      <c r="AF74" s="8"/>
      <c r="AG74" s="8"/>
      <c r="AH74" s="8" t="n">
        <f aca="false">SUM(Z74:AG74)</f>
        <v>5</v>
      </c>
      <c r="AL74" s="2" t="n">
        <v>0.5</v>
      </c>
      <c r="AN74" s="3" t="str">
        <f aca="false">_xlfn.CONCAT(B74," /", C74)</f>
        <v>51 /2017</v>
      </c>
      <c r="AO74" s="3" t="str">
        <f aca="false">_xlfn.CONCAT(D74," ", E74)</f>
        <v>Branko Božović</v>
      </c>
      <c r="AP74" s="2"/>
      <c r="AQ74" s="2" t="n">
        <f aca="false">0.05*(AI74+AJ74)</f>
        <v>0</v>
      </c>
      <c r="AR74" s="2" t="n">
        <f aca="false">AK74</f>
        <v>0</v>
      </c>
      <c r="AS74" s="2" t="n">
        <f aca="false">AL74</f>
        <v>0.5</v>
      </c>
      <c r="AT74" s="2" t="n">
        <f aca="false">AM74</f>
        <v>0</v>
      </c>
      <c r="AU74" s="2"/>
      <c r="AV74" s="2" t="n">
        <f aca="false">MAX(U74, J74)</f>
        <v>12</v>
      </c>
      <c r="AW74" s="2"/>
      <c r="AX74" s="2"/>
      <c r="AY74" s="2"/>
      <c r="AZ74" s="2"/>
      <c r="BA74" s="2"/>
      <c r="BB74" s="2" t="n">
        <f aca="false">Y74</f>
        <v>0</v>
      </c>
      <c r="BC74" s="2" t="n">
        <f aca="false">MAX(Y74,AH74)</f>
        <v>5</v>
      </c>
      <c r="BD74" s="2" t="n">
        <f aca="false">AK74+AL74+AM74+MAX(Y74,AH74)+MAX(U74,J74)+0.05*(AI74+AJ74)</f>
        <v>17.5</v>
      </c>
      <c r="BE74" s="2" t="str">
        <f aca="false">IF(BD74&gt;=90 ,"A",IF(BD74&gt;=80 ,"B",IF(BD74&gt;=70 ,"C",IF(BD74&gt;=60 ,"D",IF(BD74&gt;=50 ,"E","F")))))</f>
        <v>F</v>
      </c>
      <c r="BF74" s="0" t="str">
        <f aca="false">AN74</f>
        <v>51 /2017</v>
      </c>
      <c r="BG74" s="0" t="str">
        <f aca="false">AO74</f>
        <v>Branko Božović</v>
      </c>
      <c r="BH74" s="2" t="n">
        <f aca="false">AK74+AL74+AM74+MAX(U74,J74)+0.05*(AI74+AJ74)</f>
        <v>12.5</v>
      </c>
      <c r="BI74" s="2" t="n">
        <f aca="false">BC74</f>
        <v>5</v>
      </c>
      <c r="BJ74" s="2" t="str">
        <f aca="false">BE74</f>
        <v>F</v>
      </c>
    </row>
    <row r="75" customFormat="false" ht="12.8" hidden="false" customHeight="false" outlineLevel="0" collapsed="false">
      <c r="A75" s="3" t="n">
        <v>73</v>
      </c>
      <c r="B75" s="0" t="s">
        <v>91</v>
      </c>
      <c r="C75" s="0" t="s">
        <v>224</v>
      </c>
      <c r="D75" s="0" t="s">
        <v>225</v>
      </c>
      <c r="E75" s="0" t="s">
        <v>226</v>
      </c>
      <c r="F75" s="9" t="n">
        <v>0</v>
      </c>
      <c r="G75" s="2" t="n">
        <v>4</v>
      </c>
      <c r="H75" s="2" t="n">
        <v>0</v>
      </c>
      <c r="I75" s="2" t="n">
        <v>0</v>
      </c>
      <c r="J75" s="2" t="n">
        <f aca="false">SUM(F75:I75)</f>
        <v>4</v>
      </c>
      <c r="L75" s="2"/>
      <c r="M75" s="2"/>
      <c r="N75" s="2"/>
      <c r="O75" s="2"/>
      <c r="P75" s="2"/>
      <c r="Q75" s="2"/>
      <c r="R75" s="2"/>
      <c r="S75" s="2"/>
      <c r="T75" s="2"/>
      <c r="U75" s="2" t="n">
        <f aca="false">SUM(L75:T75)</f>
        <v>0</v>
      </c>
      <c r="V75" s="2"/>
      <c r="W75" s="2"/>
      <c r="X75" s="2"/>
      <c r="Y75" s="2" t="n">
        <f aca="false">SUM(V75:X75)</f>
        <v>0</v>
      </c>
      <c r="Z75" s="2"/>
      <c r="AA75" s="2"/>
      <c r="AB75" s="2"/>
      <c r="AC75" s="2"/>
      <c r="AD75" s="2"/>
      <c r="AE75" s="2"/>
      <c r="AF75" s="2"/>
      <c r="AG75" s="2"/>
      <c r="AH75" s="2" t="n">
        <f aca="false">SUM(Z75:AG75)</f>
        <v>0</v>
      </c>
      <c r="AN75" s="3" t="str">
        <f aca="false">_xlfn.CONCAT(B75," /", C75)</f>
        <v>16 /2016</v>
      </c>
      <c r="AO75" s="3" t="str">
        <f aca="false">_xlfn.CONCAT(D75," ", E75)</f>
        <v>Mladen Maslak</v>
      </c>
      <c r="AP75" s="2"/>
      <c r="AQ75" s="2" t="n">
        <f aca="false">0.05*(AI75+AJ75)</f>
        <v>0</v>
      </c>
      <c r="AR75" s="2" t="n">
        <f aca="false">AK75</f>
        <v>0</v>
      </c>
      <c r="AS75" s="2" t="n">
        <f aca="false">AL75</f>
        <v>0</v>
      </c>
      <c r="AT75" s="2" t="n">
        <f aca="false">AM75</f>
        <v>0</v>
      </c>
      <c r="AU75" s="2"/>
      <c r="AV75" s="2" t="n">
        <f aca="false">MAX(U75, J75)</f>
        <v>4</v>
      </c>
      <c r="AW75" s="2"/>
      <c r="AX75" s="2"/>
      <c r="AY75" s="2"/>
      <c r="AZ75" s="2"/>
      <c r="BA75" s="2"/>
      <c r="BB75" s="2" t="n">
        <f aca="false">Y75</f>
        <v>0</v>
      </c>
      <c r="BC75" s="2" t="n">
        <f aca="false">MAX(Y75,AH75)</f>
        <v>0</v>
      </c>
      <c r="BD75" s="2" t="n">
        <f aca="false">AK75+AL75+AM75+MAX(Y75,AH75)+MAX(U75,J75)+0.05*(AI75+AJ75)</f>
        <v>4</v>
      </c>
      <c r="BE75" s="2" t="str">
        <f aca="false">IF(BD75&gt;=90 ,"A",IF(BD75&gt;=80 ,"B",IF(BD75&gt;=70 ,"C",IF(BD75&gt;=60 ,"D",IF(BD75&gt;=50 ,"E","F")))))</f>
        <v>F</v>
      </c>
      <c r="BF75" s="0" t="str">
        <f aca="false">AN75</f>
        <v>16 /2016</v>
      </c>
      <c r="BG75" s="0" t="str">
        <f aca="false">AO75</f>
        <v>Mladen Maslak</v>
      </c>
      <c r="BH75" s="2" t="n">
        <f aca="false">AK75+AL75+AM75+MAX(U75,J75)+0.05*(AI75+AJ75)</f>
        <v>4</v>
      </c>
      <c r="BI75" s="2" t="n">
        <f aca="false">BC75</f>
        <v>0</v>
      </c>
      <c r="BJ75" s="2" t="str">
        <f aca="false">BE75</f>
        <v>F</v>
      </c>
    </row>
    <row r="76" customFormat="false" ht="12.8" hidden="false" customHeight="false" outlineLevel="0" collapsed="false">
      <c r="A76" s="3" t="n">
        <v>74</v>
      </c>
      <c r="B76" s="0" t="s">
        <v>94</v>
      </c>
      <c r="C76" s="0" t="s">
        <v>224</v>
      </c>
      <c r="D76" s="0" t="s">
        <v>227</v>
      </c>
      <c r="E76" s="0" t="s">
        <v>228</v>
      </c>
      <c r="F76" s="9"/>
      <c r="G76" s="2"/>
      <c r="H76" s="2"/>
      <c r="I76" s="2"/>
      <c r="J76" s="2" t="n">
        <f aca="false">SUM(F76:I76)</f>
        <v>0</v>
      </c>
      <c r="L76" s="2"/>
      <c r="M76" s="2"/>
      <c r="N76" s="2"/>
      <c r="O76" s="2"/>
      <c r="P76" s="2"/>
      <c r="Q76" s="2"/>
      <c r="R76" s="2"/>
      <c r="S76" s="2"/>
      <c r="T76" s="2"/>
      <c r="U76" s="2" t="n">
        <f aca="false">SUM(L76:T76)</f>
        <v>0</v>
      </c>
      <c r="V76" s="2"/>
      <c r="W76" s="2"/>
      <c r="X76" s="2"/>
      <c r="Y76" s="2" t="n">
        <f aca="false">SUM(V76:X76)</f>
        <v>0</v>
      </c>
      <c r="Z76" s="2"/>
      <c r="AA76" s="2"/>
      <c r="AB76" s="2"/>
      <c r="AC76" s="2"/>
      <c r="AD76" s="2"/>
      <c r="AE76" s="2"/>
      <c r="AF76" s="2"/>
      <c r="AG76" s="2"/>
      <c r="AH76" s="2" t="n">
        <f aca="false">SUM(Z76:AG76)</f>
        <v>0</v>
      </c>
      <c r="AJ76" s="2" t="n">
        <v>0</v>
      </c>
      <c r="AK76" s="2" t="n">
        <v>1</v>
      </c>
      <c r="AL76" s="2" t="n">
        <v>1</v>
      </c>
      <c r="AN76" s="3" t="str">
        <f aca="false">_xlfn.CONCAT(B76," /", C76)</f>
        <v>17 /2016</v>
      </c>
      <c r="AO76" s="3" t="str">
        <f aca="false">_xlfn.CONCAT(D76," ", E76)</f>
        <v>Viktor Ivanović</v>
      </c>
      <c r="AP76" s="2"/>
      <c r="AQ76" s="2" t="n">
        <f aca="false">0.05*(AI76+AJ76)</f>
        <v>0</v>
      </c>
      <c r="AR76" s="2" t="n">
        <f aca="false">AK76</f>
        <v>1</v>
      </c>
      <c r="AS76" s="2" t="n">
        <f aca="false">AL76</f>
        <v>1</v>
      </c>
      <c r="AT76" s="2" t="n">
        <f aca="false">AM76</f>
        <v>0</v>
      </c>
      <c r="AU76" s="2"/>
      <c r="AV76" s="2" t="n">
        <f aca="false">MAX(U76, J76)</f>
        <v>0</v>
      </c>
      <c r="AW76" s="2"/>
      <c r="AX76" s="2"/>
      <c r="AY76" s="2"/>
      <c r="AZ76" s="2"/>
      <c r="BA76" s="2"/>
      <c r="BB76" s="2" t="n">
        <f aca="false">Y76</f>
        <v>0</v>
      </c>
      <c r="BC76" s="2" t="n">
        <f aca="false">MAX(Y76,AH76)</f>
        <v>0</v>
      </c>
      <c r="BD76" s="2" t="n">
        <f aca="false">AK76+AL76+AM76+MAX(Y76,AH76)+MAX(U76,J76)+0.05*(AI76+AJ76)</f>
        <v>2</v>
      </c>
      <c r="BE76" s="2" t="str">
        <f aca="false">IF(BD76&gt;=90 ,"A",IF(BD76&gt;=80 ,"B",IF(BD76&gt;=70 ,"C",IF(BD76&gt;=60 ,"D",IF(BD76&gt;=50 ,"E","F")))))</f>
        <v>F</v>
      </c>
      <c r="BF76" s="0" t="str">
        <f aca="false">AN76</f>
        <v>17 /2016</v>
      </c>
      <c r="BG76" s="0" t="str">
        <f aca="false">AO76</f>
        <v>Viktor Ivanović</v>
      </c>
      <c r="BH76" s="2" t="n">
        <f aca="false">AK76+AL76+AM76+MAX(U76,J76)+0.05*(AI76+AJ76)</f>
        <v>2</v>
      </c>
      <c r="BI76" s="2" t="n">
        <f aca="false">BC76</f>
        <v>0</v>
      </c>
      <c r="BJ76" s="2" t="str">
        <f aca="false">BE76</f>
        <v>F</v>
      </c>
    </row>
    <row r="77" customFormat="false" ht="12.8" hidden="false" customHeight="false" outlineLevel="0" collapsed="false">
      <c r="A77" s="3" t="n">
        <v>75</v>
      </c>
      <c r="B77" s="0" t="s">
        <v>172</v>
      </c>
      <c r="C77" s="0" t="s">
        <v>224</v>
      </c>
      <c r="D77" s="0" t="s">
        <v>229</v>
      </c>
      <c r="E77" s="0" t="s">
        <v>230</v>
      </c>
      <c r="F77" s="9" t="n">
        <v>8</v>
      </c>
      <c r="G77" s="2" t="n">
        <v>1</v>
      </c>
      <c r="H77" s="2" t="n">
        <v>0</v>
      </c>
      <c r="I77" s="2" t="n">
        <v>0</v>
      </c>
      <c r="J77" s="2" t="n">
        <f aca="false">SUM(F77:I77)</f>
        <v>9</v>
      </c>
      <c r="L77" s="2" t="n">
        <v>1</v>
      </c>
      <c r="M77" s="2" t="n">
        <v>0</v>
      </c>
      <c r="N77" s="2" t="n">
        <v>0</v>
      </c>
      <c r="O77" s="2" t="n">
        <v>6</v>
      </c>
      <c r="P77" s="2"/>
      <c r="Q77" s="2"/>
      <c r="R77" s="2"/>
      <c r="S77" s="2"/>
      <c r="T77" s="2"/>
      <c r="U77" s="2" t="n">
        <f aca="false">SUM(L77:T77)</f>
        <v>7</v>
      </c>
      <c r="V77" s="2"/>
      <c r="W77" s="2"/>
      <c r="X77" s="2"/>
      <c r="Y77" s="2" t="n">
        <f aca="false">SUM(V77:X77)</f>
        <v>0</v>
      </c>
      <c r="Z77" s="2" t="n">
        <v>1</v>
      </c>
      <c r="AA77" s="2" t="n">
        <v>0</v>
      </c>
      <c r="AB77" s="2"/>
      <c r="AC77" s="2"/>
      <c r="AD77" s="2"/>
      <c r="AE77" s="2"/>
      <c r="AF77" s="2"/>
      <c r="AG77" s="2"/>
      <c r="AH77" s="2" t="n">
        <f aca="false">SUM(Z77:AG77)</f>
        <v>1</v>
      </c>
      <c r="AJ77" s="2" t="n">
        <v>70</v>
      </c>
      <c r="AK77" s="2" t="n">
        <v>3</v>
      </c>
      <c r="AL77" s="2" t="n">
        <v>0</v>
      </c>
      <c r="AM77" s="2" t="n">
        <v>1</v>
      </c>
      <c r="AN77" s="3" t="str">
        <f aca="false">_xlfn.CONCAT(B77," /", C77)</f>
        <v>48 /2016</v>
      </c>
      <c r="AO77" s="3" t="str">
        <f aca="false">_xlfn.CONCAT(D77," ", E77)</f>
        <v>Tamara Miletić</v>
      </c>
      <c r="AP77" s="2"/>
      <c r="AQ77" s="2" t="n">
        <f aca="false">0.05*(AI77+AJ77)</f>
        <v>3.5</v>
      </c>
      <c r="AR77" s="2" t="n">
        <f aca="false">AK77</f>
        <v>3</v>
      </c>
      <c r="AS77" s="2" t="n">
        <f aca="false">AL77</f>
        <v>0</v>
      </c>
      <c r="AT77" s="2" t="n">
        <f aca="false">AM77</f>
        <v>1</v>
      </c>
      <c r="AU77" s="2"/>
      <c r="AV77" s="2" t="n">
        <f aca="false">MAX(U77, J77)</f>
        <v>9</v>
      </c>
      <c r="AW77" s="2"/>
      <c r="AX77" s="2"/>
      <c r="AY77" s="2"/>
      <c r="AZ77" s="2"/>
      <c r="BA77" s="2"/>
      <c r="BB77" s="2" t="n">
        <f aca="false">Y77</f>
        <v>0</v>
      </c>
      <c r="BC77" s="2" t="n">
        <f aca="false">MAX(Y77,AH77)</f>
        <v>1</v>
      </c>
      <c r="BD77" s="2" t="n">
        <f aca="false">AK77+AL77+AM77+MAX(Y77,AH77)+MAX(U77,J77)+0.05*(AI77+AJ77)</f>
        <v>17.5</v>
      </c>
      <c r="BE77" s="2" t="str">
        <f aca="false">IF(BD77&gt;=90 ,"A",IF(BD77&gt;=80 ,"B",IF(BD77&gt;=70 ,"C",IF(BD77&gt;=60 ,"D",IF(BD77&gt;=50 ,"E","F")))))</f>
        <v>F</v>
      </c>
      <c r="BF77" s="0" t="str">
        <f aca="false">AN77</f>
        <v>48 /2016</v>
      </c>
      <c r="BG77" s="0" t="str">
        <f aca="false">AO77</f>
        <v>Tamara Miletić</v>
      </c>
      <c r="BH77" s="2" t="n">
        <f aca="false">AK77+AL77+AM77+MAX(U77,J77)+0.05*(AI77+AJ77)</f>
        <v>16.5</v>
      </c>
      <c r="BI77" s="2" t="n">
        <f aca="false">BC77</f>
        <v>1</v>
      </c>
      <c r="BJ77" s="2" t="str">
        <f aca="false">BE77</f>
        <v>F</v>
      </c>
    </row>
    <row r="78" customFormat="false" ht="12.8" hidden="false" customHeight="false" outlineLevel="0" collapsed="false">
      <c r="A78" s="3" t="n">
        <v>76</v>
      </c>
      <c r="B78" s="0" t="s">
        <v>231</v>
      </c>
      <c r="C78" s="0" t="s">
        <v>224</v>
      </c>
      <c r="D78" s="0" t="s">
        <v>205</v>
      </c>
      <c r="E78" s="0" t="s">
        <v>232</v>
      </c>
      <c r="F78" s="9"/>
      <c r="G78" s="2"/>
      <c r="H78" s="2"/>
      <c r="I78" s="2"/>
      <c r="J78" s="2" t="n">
        <f aca="false">SUM(F78:I78)</f>
        <v>0</v>
      </c>
      <c r="L78" s="2"/>
      <c r="M78" s="2"/>
      <c r="N78" s="2"/>
      <c r="O78" s="2"/>
      <c r="P78" s="2"/>
      <c r="Q78" s="2"/>
      <c r="R78" s="2"/>
      <c r="S78" s="2"/>
      <c r="T78" s="2"/>
      <c r="U78" s="2" t="n">
        <f aca="false">SUM(L78:T78)</f>
        <v>0</v>
      </c>
      <c r="V78" s="2"/>
      <c r="W78" s="2"/>
      <c r="X78" s="2"/>
      <c r="Y78" s="2" t="n">
        <f aca="false">SUM(V78:X78)</f>
        <v>0</v>
      </c>
      <c r="Z78" s="2"/>
      <c r="AA78" s="2"/>
      <c r="AB78" s="2"/>
      <c r="AC78" s="2"/>
      <c r="AD78" s="2"/>
      <c r="AE78" s="2"/>
      <c r="AF78" s="2"/>
      <c r="AG78" s="2"/>
      <c r="AH78" s="2" t="n">
        <f aca="false">SUM(Z78:AG78)</f>
        <v>0</v>
      </c>
      <c r="AN78" s="3" t="str">
        <f aca="false">_xlfn.CONCAT(B78," /", C78)</f>
        <v>55 /2016</v>
      </c>
      <c r="AO78" s="3" t="str">
        <f aca="false">_xlfn.CONCAT(D78," ", E78)</f>
        <v>Andrijana Bošković</v>
      </c>
      <c r="AP78" s="2"/>
      <c r="AQ78" s="2" t="n">
        <f aca="false">0.05*(AI78+AJ78)</f>
        <v>0</v>
      </c>
      <c r="AR78" s="2" t="n">
        <f aca="false">AK78</f>
        <v>0</v>
      </c>
      <c r="AS78" s="2" t="n">
        <f aca="false">AL78</f>
        <v>0</v>
      </c>
      <c r="AT78" s="2" t="n">
        <f aca="false">AM78</f>
        <v>0</v>
      </c>
      <c r="AU78" s="2"/>
      <c r="AV78" s="2" t="n">
        <f aca="false">MAX(U78, J78)</f>
        <v>0</v>
      </c>
      <c r="AW78" s="2"/>
      <c r="AX78" s="2"/>
      <c r="AY78" s="2"/>
      <c r="AZ78" s="2"/>
      <c r="BA78" s="2"/>
      <c r="BB78" s="2" t="n">
        <f aca="false">Y78</f>
        <v>0</v>
      </c>
      <c r="BC78" s="2" t="n">
        <f aca="false">MAX(Y78,AH78)</f>
        <v>0</v>
      </c>
      <c r="BD78" s="2" t="n">
        <f aca="false">AK78+AL78+AM78+MAX(Y78,AH78)+MAX(U78,J78)+0.05*(AI78+AJ78)</f>
        <v>0</v>
      </c>
      <c r="BE78" s="2" t="str">
        <f aca="false">IF(BD78&gt;=90 ,"A",IF(BD78&gt;=80 ,"B",IF(BD78&gt;=70 ,"C",IF(BD78&gt;=60 ,"D",IF(BD78&gt;=50 ,"E","F")))))</f>
        <v>F</v>
      </c>
      <c r="BF78" s="0" t="str">
        <f aca="false">AN78</f>
        <v>55 /2016</v>
      </c>
      <c r="BG78" s="0" t="str">
        <f aca="false">AO78</f>
        <v>Andrijana Bošković</v>
      </c>
      <c r="BH78" s="2" t="n">
        <f aca="false">AK78+AL78+AM78+MAX(U78,J78)+0.05*(AI78+AJ78)</f>
        <v>0</v>
      </c>
      <c r="BI78" s="2" t="n">
        <f aca="false">BC78</f>
        <v>0</v>
      </c>
      <c r="BJ78" s="2" t="str">
        <f aca="false">BE78</f>
        <v>F</v>
      </c>
    </row>
    <row r="79" customFormat="false" ht="12.8" hidden="false" customHeight="false" outlineLevel="0" collapsed="false">
      <c r="A79" s="3" t="n">
        <v>77</v>
      </c>
      <c r="B79" s="0" t="s">
        <v>111</v>
      </c>
      <c r="C79" s="0" t="s">
        <v>233</v>
      </c>
      <c r="D79" s="0" t="s">
        <v>234</v>
      </c>
      <c r="E79" s="0" t="s">
        <v>235</v>
      </c>
      <c r="F79" s="9" t="n">
        <v>0</v>
      </c>
      <c r="G79" s="2" t="n">
        <v>0</v>
      </c>
      <c r="H79" s="2" t="n">
        <v>0</v>
      </c>
      <c r="I79" s="2" t="n">
        <v>0</v>
      </c>
      <c r="J79" s="2" t="n">
        <f aca="false">SUM(F79:I79)</f>
        <v>0</v>
      </c>
      <c r="L79" s="2" t="n">
        <v>0</v>
      </c>
      <c r="M79" s="2" t="n">
        <v>0</v>
      </c>
      <c r="N79" s="2" t="n">
        <v>0</v>
      </c>
      <c r="O79" s="2" t="n">
        <v>0</v>
      </c>
      <c r="P79" s="2"/>
      <c r="Q79" s="2"/>
      <c r="R79" s="2"/>
      <c r="S79" s="2"/>
      <c r="T79" s="2"/>
      <c r="U79" s="2" t="n">
        <f aca="false">SUM(L79:T79)</f>
        <v>0</v>
      </c>
      <c r="V79" s="2"/>
      <c r="W79" s="2"/>
      <c r="X79" s="2"/>
      <c r="Y79" s="2" t="n">
        <f aca="false">SUM(V79:X79)</f>
        <v>0</v>
      </c>
      <c r="Z79" s="2"/>
      <c r="AA79" s="2"/>
      <c r="AB79" s="2"/>
      <c r="AC79" s="2"/>
      <c r="AD79" s="2"/>
      <c r="AE79" s="2"/>
      <c r="AF79" s="2"/>
      <c r="AG79" s="2"/>
      <c r="AH79" s="2" t="n">
        <f aca="false">SUM(Z79:AG79)</f>
        <v>0</v>
      </c>
      <c r="AJ79" s="2" t="n">
        <v>70</v>
      </c>
      <c r="AK79" s="2" t="n">
        <v>0</v>
      </c>
      <c r="AN79" s="3" t="str">
        <f aca="false">_xlfn.CONCAT(B79," /", C79)</f>
        <v>23 /2015</v>
      </c>
      <c r="AO79" s="3" t="str">
        <f aca="false">_xlfn.CONCAT(D79," ", E79)</f>
        <v>Nela Šabović</v>
      </c>
      <c r="AP79" s="2"/>
      <c r="AQ79" s="2" t="n">
        <f aca="false">0.05*(AI79+AJ79)</f>
        <v>3.5</v>
      </c>
      <c r="AR79" s="2" t="n">
        <f aca="false">AK79</f>
        <v>0</v>
      </c>
      <c r="AS79" s="2" t="n">
        <f aca="false">AL79</f>
        <v>0</v>
      </c>
      <c r="AT79" s="2" t="n">
        <f aca="false">AM79</f>
        <v>0</v>
      </c>
      <c r="AU79" s="2"/>
      <c r="AV79" s="2" t="n">
        <f aca="false">MAX(U79, J79)</f>
        <v>0</v>
      </c>
      <c r="AW79" s="2"/>
      <c r="AX79" s="2"/>
      <c r="AY79" s="2"/>
      <c r="AZ79" s="2"/>
      <c r="BA79" s="2"/>
      <c r="BB79" s="2" t="n">
        <f aca="false">Y79</f>
        <v>0</v>
      </c>
      <c r="BC79" s="2" t="n">
        <f aca="false">MAX(Y79,AH79)</f>
        <v>0</v>
      </c>
      <c r="BD79" s="2" t="n">
        <f aca="false">AK79+AL79+AM79+MAX(Y79,AH79)+MAX(U79,J79)+0.05*(AI79+AJ79)</f>
        <v>3.5</v>
      </c>
      <c r="BE79" s="2" t="str">
        <f aca="false">IF(BD79&gt;=90 ,"A",IF(BD79&gt;=80 ,"B",IF(BD79&gt;=70 ,"C",IF(BD79&gt;=60 ,"D",IF(BD79&gt;=50 ,"E","F")))))</f>
        <v>F</v>
      </c>
      <c r="BF79" s="0" t="str">
        <f aca="false">AN79</f>
        <v>23 /2015</v>
      </c>
      <c r="BG79" s="0" t="str">
        <f aca="false">AO79</f>
        <v>Nela Šabović</v>
      </c>
      <c r="BH79" s="2" t="n">
        <f aca="false">AK79+AL79+AM79+MAX(U79,J79)+0.05*(AI79+AJ79)</f>
        <v>3.5</v>
      </c>
      <c r="BI79" s="2" t="n">
        <f aca="false">BC79</f>
        <v>0</v>
      </c>
      <c r="BJ79" s="2" t="str">
        <f aca="false">BE79</f>
        <v>F</v>
      </c>
    </row>
    <row r="80" customFormat="false" ht="12.8" hidden="false" customHeight="false" outlineLevel="0" collapsed="false">
      <c r="A80" s="3" t="n">
        <v>78</v>
      </c>
      <c r="B80" s="0" t="s">
        <v>140</v>
      </c>
      <c r="C80" s="0" t="s">
        <v>233</v>
      </c>
      <c r="D80" s="0" t="s">
        <v>236</v>
      </c>
      <c r="E80" s="0" t="s">
        <v>237</v>
      </c>
      <c r="F80" s="9" t="n">
        <v>0</v>
      </c>
      <c r="G80" s="2" t="n">
        <v>3</v>
      </c>
      <c r="H80" s="2" t="n">
        <v>0</v>
      </c>
      <c r="I80" s="2" t="n">
        <v>0</v>
      </c>
      <c r="J80" s="2" t="n">
        <f aca="false">SUM(F80:I80)</f>
        <v>3</v>
      </c>
      <c r="L80" s="8" t="n">
        <v>2</v>
      </c>
      <c r="M80" s="8" t="n">
        <v>2</v>
      </c>
      <c r="N80" s="8" t="n">
        <v>0</v>
      </c>
      <c r="O80" s="8" t="n">
        <v>0</v>
      </c>
      <c r="P80" s="8" t="n">
        <v>2</v>
      </c>
      <c r="Q80" s="8" t="n">
        <v>0</v>
      </c>
      <c r="R80" s="8" t="n">
        <v>6</v>
      </c>
      <c r="S80" s="8" t="n">
        <v>8</v>
      </c>
      <c r="T80" s="8" t="n">
        <v>0</v>
      </c>
      <c r="U80" s="8" t="n">
        <f aca="false">SUM(L80:T80)</f>
        <v>20</v>
      </c>
      <c r="V80" s="2"/>
      <c r="W80" s="2"/>
      <c r="X80" s="2"/>
      <c r="Y80" s="2" t="n">
        <f aca="false">SUM(V80:X80)</f>
        <v>0</v>
      </c>
      <c r="Z80" s="8" t="n">
        <v>2</v>
      </c>
      <c r="AA80" s="8"/>
      <c r="AB80" s="8" t="n">
        <v>1</v>
      </c>
      <c r="AC80" s="8" t="n">
        <v>3</v>
      </c>
      <c r="AD80" s="8" t="n">
        <v>3</v>
      </c>
      <c r="AE80" s="8" t="n">
        <v>4</v>
      </c>
      <c r="AF80" s="8"/>
      <c r="AG80" s="8"/>
      <c r="AH80" s="8" t="n">
        <f aca="false">SUM(Z80:AG80)</f>
        <v>13</v>
      </c>
      <c r="AJ80" s="2" t="n">
        <v>75</v>
      </c>
      <c r="AK80" s="2" t="n">
        <v>0</v>
      </c>
      <c r="AL80" s="2" t="n">
        <v>1.5</v>
      </c>
      <c r="AM80" s="2" t="n">
        <v>0</v>
      </c>
      <c r="AN80" s="3" t="str">
        <f aca="false">_xlfn.CONCAT(B80," /", C80)</f>
        <v>34 /2015</v>
      </c>
      <c r="AO80" s="3" t="str">
        <f aca="false">_xlfn.CONCAT(D80," ", E80)</f>
        <v>Vladana Nikaljević</v>
      </c>
      <c r="AP80" s="2"/>
      <c r="AQ80" s="2" t="n">
        <f aca="false">0.05*(AI80+AJ80)</f>
        <v>3.75</v>
      </c>
      <c r="AR80" s="2" t="n">
        <f aca="false">AK80</f>
        <v>0</v>
      </c>
      <c r="AS80" s="2" t="n">
        <f aca="false">AL80</f>
        <v>1.5</v>
      </c>
      <c r="AT80" s="2" t="n">
        <f aca="false">AM80</f>
        <v>0</v>
      </c>
      <c r="AU80" s="2"/>
      <c r="AV80" s="2" t="n">
        <f aca="false">MAX(U80, J80)</f>
        <v>20</v>
      </c>
      <c r="AW80" s="2"/>
      <c r="AX80" s="2"/>
      <c r="AY80" s="2"/>
      <c r="AZ80" s="2"/>
      <c r="BA80" s="2"/>
      <c r="BB80" s="2" t="n">
        <f aca="false">Y80</f>
        <v>0</v>
      </c>
      <c r="BC80" s="2" t="n">
        <f aca="false">MAX(Y80,AH80)</f>
        <v>13</v>
      </c>
      <c r="BD80" s="2" t="n">
        <f aca="false">AK80+AL80+AM80+MAX(Y80,AH80)+MAX(U80,J80)+0.05*(AI80+AJ80)</f>
        <v>38.25</v>
      </c>
      <c r="BE80" s="2" t="str">
        <f aca="false">IF(BD80&gt;=90 ,"A",IF(BD80&gt;=80 ,"B",IF(BD80&gt;=70 ,"C",IF(BD80&gt;=60 ,"D",IF(BD80&gt;=50 ,"E","F")))))</f>
        <v>F</v>
      </c>
      <c r="BF80" s="0" t="str">
        <f aca="false">AN80</f>
        <v>34 /2015</v>
      </c>
      <c r="BG80" s="0" t="str">
        <f aca="false">AO80</f>
        <v>Vladana Nikaljević</v>
      </c>
      <c r="BH80" s="2" t="n">
        <f aca="false">AK80+AL80+AM80+MAX(U80,J80)+0.05*(AI80+AJ80)</f>
        <v>25.25</v>
      </c>
      <c r="BI80" s="2" t="n">
        <f aca="false">BC80</f>
        <v>13</v>
      </c>
      <c r="BJ80" s="2" t="str">
        <f aca="false">BE80</f>
        <v>F</v>
      </c>
    </row>
    <row r="81" customFormat="false" ht="12.8" hidden="false" customHeight="false" outlineLevel="0" collapsed="false">
      <c r="A81" s="3" t="n">
        <v>79</v>
      </c>
      <c r="B81" s="0" t="s">
        <v>143</v>
      </c>
      <c r="C81" s="0" t="s">
        <v>238</v>
      </c>
      <c r="D81" s="0" t="s">
        <v>239</v>
      </c>
      <c r="E81" s="0" t="s">
        <v>187</v>
      </c>
      <c r="F81" s="9" t="n">
        <v>0</v>
      </c>
      <c r="G81" s="2" t="n">
        <v>0</v>
      </c>
      <c r="H81" s="2" t="n">
        <v>0</v>
      </c>
      <c r="I81" s="2" t="n">
        <v>0</v>
      </c>
      <c r="J81" s="2" t="n">
        <f aca="false">SUM(F81:I81)</f>
        <v>0</v>
      </c>
      <c r="L81" s="2" t="n">
        <v>0</v>
      </c>
      <c r="M81" s="2" t="n">
        <v>8</v>
      </c>
      <c r="N81" s="2" t="n">
        <v>0</v>
      </c>
      <c r="O81" s="2" t="n">
        <v>6</v>
      </c>
      <c r="P81" s="2"/>
      <c r="Q81" s="2"/>
      <c r="R81" s="2"/>
      <c r="S81" s="2"/>
      <c r="T81" s="2"/>
      <c r="U81" s="2" t="n">
        <f aca="false">SUM(L81:T81)</f>
        <v>14</v>
      </c>
      <c r="V81" s="2" t="n">
        <v>4</v>
      </c>
      <c r="W81" s="2" t="n">
        <v>2</v>
      </c>
      <c r="X81" s="2" t="n">
        <v>2</v>
      </c>
      <c r="Y81" s="2" t="n">
        <f aca="false">SUM(V81:X81)</f>
        <v>8</v>
      </c>
      <c r="Z81" s="2" t="n">
        <v>13</v>
      </c>
      <c r="AA81" s="2" t="n">
        <v>7</v>
      </c>
      <c r="AB81" s="2"/>
      <c r="AC81" s="2"/>
      <c r="AD81" s="2"/>
      <c r="AE81" s="2"/>
      <c r="AF81" s="2"/>
      <c r="AG81" s="2"/>
      <c r="AH81" s="2" t="n">
        <f aca="false">SUM(Z81:AG81)</f>
        <v>20</v>
      </c>
      <c r="AI81" s="2" t="n">
        <v>80</v>
      </c>
      <c r="AJ81" s="2" t="n">
        <v>95</v>
      </c>
      <c r="AK81" s="2" t="n">
        <v>2</v>
      </c>
      <c r="AL81" s="2" t="n">
        <v>3</v>
      </c>
      <c r="AM81" s="2" t="n">
        <v>2.5</v>
      </c>
      <c r="AN81" s="3" t="str">
        <f aca="false">_xlfn.CONCAT(B81," /", C81)</f>
        <v>35 /2014</v>
      </c>
      <c r="AO81" s="3" t="str">
        <f aca="false">_xlfn.CONCAT(D81," ", E81)</f>
        <v>Tatjana Vučinić</v>
      </c>
      <c r="AP81" s="2"/>
      <c r="AQ81" s="2" t="n">
        <f aca="false">0.05*(AI81+AJ81)</f>
        <v>8.75</v>
      </c>
      <c r="AR81" s="2" t="n">
        <f aca="false">AK81</f>
        <v>2</v>
      </c>
      <c r="AS81" s="2" t="n">
        <f aca="false">AL81</f>
        <v>3</v>
      </c>
      <c r="AT81" s="2" t="n">
        <f aca="false">AM81</f>
        <v>2.5</v>
      </c>
      <c r="AU81" s="2"/>
      <c r="AV81" s="2" t="n">
        <f aca="false">MAX(U81, J81)</f>
        <v>14</v>
      </c>
      <c r="AW81" s="2"/>
      <c r="AX81" s="2"/>
      <c r="AY81" s="2"/>
      <c r="AZ81" s="2"/>
      <c r="BA81" s="2"/>
      <c r="BB81" s="2" t="n">
        <f aca="false">Y81</f>
        <v>8</v>
      </c>
      <c r="BC81" s="2" t="n">
        <f aca="false">MAX(Y81,AH81)</f>
        <v>20</v>
      </c>
      <c r="BD81" s="2" t="n">
        <f aca="false">AK81+AL81+AM81+MAX(Y81,AH81)+MAX(U81,J81)+0.05*(AI81+AJ81)</f>
        <v>50.25</v>
      </c>
      <c r="BE81" s="2" t="str">
        <f aca="false">IF(BD81&gt;=90 ,"A",IF(BD81&gt;=80 ,"B",IF(BD81&gt;=70 ,"C",IF(BD81&gt;=60 ,"D",IF(BD81&gt;=50 ,"E","F")))))</f>
        <v>E</v>
      </c>
      <c r="BF81" s="0" t="str">
        <f aca="false">AN81</f>
        <v>35 /2014</v>
      </c>
      <c r="BG81" s="0" t="str">
        <f aca="false">AO81</f>
        <v>Tatjana Vučinić</v>
      </c>
      <c r="BH81" s="2" t="n">
        <f aca="false">AK81+AL81+AM81+MAX(U81,J81)+0.05*(AI81+AJ81)</f>
        <v>30.25</v>
      </c>
      <c r="BI81" s="2" t="n">
        <f aca="false">BC81</f>
        <v>20</v>
      </c>
      <c r="BJ81" s="2" t="str">
        <f aca="false">BE81</f>
        <v>E</v>
      </c>
    </row>
    <row r="82" customFormat="false" ht="12.8" hidden="false" customHeight="false" outlineLevel="0" collapsed="false">
      <c r="A82" s="3" t="n">
        <v>80</v>
      </c>
      <c r="B82" s="0" t="s">
        <v>157</v>
      </c>
      <c r="C82" s="0" t="s">
        <v>240</v>
      </c>
      <c r="D82" s="0" t="s">
        <v>241</v>
      </c>
      <c r="E82" s="0" t="s">
        <v>242</v>
      </c>
      <c r="F82" s="9" t="n">
        <v>4</v>
      </c>
      <c r="G82" s="2" t="n">
        <v>0</v>
      </c>
      <c r="H82" s="2" t="n">
        <v>0</v>
      </c>
      <c r="I82" s="2" t="n">
        <v>0</v>
      </c>
      <c r="J82" s="2" t="n">
        <f aca="false">SUM(F82:I82)</f>
        <v>4</v>
      </c>
      <c r="L82" s="2" t="n">
        <v>0</v>
      </c>
      <c r="M82" s="2" t="n">
        <v>8</v>
      </c>
      <c r="N82" s="2" t="n">
        <v>0</v>
      </c>
      <c r="O82" s="2" t="n">
        <v>6</v>
      </c>
      <c r="P82" s="2"/>
      <c r="Q82" s="2"/>
      <c r="R82" s="2"/>
      <c r="S82" s="2"/>
      <c r="T82" s="2"/>
      <c r="U82" s="2" t="n">
        <f aca="false">SUM(L82:T82)</f>
        <v>14</v>
      </c>
      <c r="V82" s="2" t="n">
        <v>5</v>
      </c>
      <c r="W82" s="2" t="n">
        <v>1</v>
      </c>
      <c r="X82" s="2" t="n">
        <v>0</v>
      </c>
      <c r="Y82" s="2" t="n">
        <f aca="false">SUM(V82:X82)</f>
        <v>6</v>
      </c>
      <c r="Z82" s="2" t="n">
        <v>4</v>
      </c>
      <c r="AA82" s="2" t="n">
        <v>2</v>
      </c>
      <c r="AB82" s="2" t="n">
        <v>2</v>
      </c>
      <c r="AC82" s="2"/>
      <c r="AD82" s="2"/>
      <c r="AE82" s="2"/>
      <c r="AF82" s="2"/>
      <c r="AG82" s="2"/>
      <c r="AH82" s="2" t="n">
        <f aca="false">SUM(Z82:AG82)</f>
        <v>8</v>
      </c>
      <c r="AI82" s="2" t="n">
        <v>100</v>
      </c>
      <c r="AJ82" s="2" t="n">
        <v>70</v>
      </c>
      <c r="AK82" s="2" t="n">
        <v>2</v>
      </c>
      <c r="AL82" s="2" t="n">
        <v>2</v>
      </c>
      <c r="AM82" s="2" t="n">
        <v>2.5</v>
      </c>
      <c r="AN82" s="3" t="str">
        <f aca="false">_xlfn.CONCAT(B82," /", C82)</f>
        <v>42 /2013</v>
      </c>
      <c r="AO82" s="3" t="str">
        <f aca="false">_xlfn.CONCAT(D82," ", E82)</f>
        <v>Milena Dragić</v>
      </c>
      <c r="AP82" s="2"/>
      <c r="AQ82" s="2" t="n">
        <f aca="false">0.05*(AI82+AJ82)</f>
        <v>8.5</v>
      </c>
      <c r="AR82" s="2" t="n">
        <f aca="false">AK82</f>
        <v>2</v>
      </c>
      <c r="AS82" s="2" t="n">
        <f aca="false">AL82</f>
        <v>2</v>
      </c>
      <c r="AT82" s="2" t="n">
        <f aca="false">AM82</f>
        <v>2.5</v>
      </c>
      <c r="AU82" s="2"/>
      <c r="AV82" s="2" t="n">
        <f aca="false">MAX(U82, J82)</f>
        <v>14</v>
      </c>
      <c r="AW82" s="2"/>
      <c r="AX82" s="2"/>
      <c r="AY82" s="2"/>
      <c r="AZ82" s="2"/>
      <c r="BA82" s="2"/>
      <c r="BB82" s="2" t="n">
        <f aca="false">Y82</f>
        <v>6</v>
      </c>
      <c r="BC82" s="2" t="n">
        <f aca="false">MAX(Y82,AH82)</f>
        <v>8</v>
      </c>
      <c r="BD82" s="2" t="n">
        <f aca="false">AK82+AL82+AM82+MAX(Y82,AH82)+MAX(U82,J82)+0.05*(AI82+AJ82)</f>
        <v>37</v>
      </c>
      <c r="BE82" s="2" t="str">
        <f aca="false">IF(BD82&gt;=90 ,"A",IF(BD82&gt;=80 ,"B",IF(BD82&gt;=70 ,"C",IF(BD82&gt;=60 ,"D",IF(BD82&gt;=50 ,"E","F")))))</f>
        <v>F</v>
      </c>
      <c r="BF82" s="0" t="str">
        <f aca="false">AN82</f>
        <v>42 /2013</v>
      </c>
      <c r="BG82" s="0" t="str">
        <f aca="false">AO82</f>
        <v>Milena Dragić</v>
      </c>
      <c r="BH82" s="2" t="n">
        <f aca="false">AK82+AL82+AM82+MAX(U82,J82)+0.05*(AI82+AJ82)</f>
        <v>29</v>
      </c>
      <c r="BI82" s="2" t="n">
        <f aca="false">BC82</f>
        <v>8</v>
      </c>
      <c r="BJ82" s="2" t="str">
        <f aca="false">BE82</f>
        <v>F</v>
      </c>
    </row>
  </sheetData>
  <mergeCells count="4">
    <mergeCell ref="F1:J1"/>
    <mergeCell ref="L1:U1"/>
    <mergeCell ref="V1:Y1"/>
    <mergeCell ref="Z1:AH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486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Goran Sukovic </cp:lastModifiedBy>
  <dcterms:modified xsi:type="dcterms:W3CDTF">2020-09-17T18:32:49Z</dcterms:modified>
  <cp:revision>54</cp:revision>
  <dc:subject/>
  <dc:title/>
</cp:coreProperties>
</file>