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D9" i="11" l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8" i="1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8" i="7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8" i="8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8" i="6"/>
  <c r="E9" i="7" l="1"/>
  <c r="E10" i="7"/>
  <c r="E11" i="7"/>
  <c r="E12" i="7"/>
  <c r="E13" i="7"/>
  <c r="E14" i="7"/>
  <c r="E15" i="7"/>
  <c r="E16" i="7"/>
  <c r="E17" i="7"/>
  <c r="E18" i="7"/>
  <c r="E19" i="7"/>
  <c r="E20" i="7"/>
  <c r="E21" i="7"/>
  <c r="E8" i="7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8" i="11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8" i="7"/>
</calcChain>
</file>

<file path=xl/sharedStrings.xml><?xml version="1.0" encoding="utf-8"?>
<sst xmlns="http://schemas.openxmlformats.org/spreadsheetml/2006/main" count="303" uniqueCount="140">
  <si>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</si>
  <si>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</si>
  <si>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</si>
  <si>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</si>
  <si>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</si>
  <si>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</si>
  <si>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</si>
  <si>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</si>
  <si>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</si>
  <si>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</si>
  <si>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</si>
  <si>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</si>
  <si>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</si>
  <si>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</si>
  <si>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</si>
  <si>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</si>
  <si>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</si>
  <si>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</si>
  <si>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</si>
  <si>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</si>
  <si>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</si>
  <si>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</si>
  <si>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</si>
  <si>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</si>
  <si>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</si>
  <si>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</si>
  <si>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</si>
  <si>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</si>
  <si>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</si>
  <si>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PREDMET: Algebra 1</t>
  </si>
  <si>
    <t>Broj ECTS kredita
6</t>
  </si>
  <si>
    <t>BROJ ECTS KREDITA: 6</t>
  </si>
  <si>
    <t>STUDIJSKI PROGRAM: Matematika i računarske nauke</t>
  </si>
  <si>
    <t>Anja Ostojić</t>
  </si>
  <si>
    <t>21/20</t>
  </si>
  <si>
    <t>Milica Uskoković</t>
  </si>
  <si>
    <t>22/20</t>
  </si>
  <si>
    <t>Maša Laban</t>
  </si>
  <si>
    <t>23/20</t>
  </si>
  <si>
    <t>Nemanja Kovačević</t>
  </si>
  <si>
    <t>15/19</t>
  </si>
  <si>
    <t>Nermina Ćeman</t>
  </si>
  <si>
    <t>1/18</t>
  </si>
  <si>
    <t>Anđela Zečević</t>
  </si>
  <si>
    <t>5/18</t>
  </si>
  <si>
    <t>Milica Ralević</t>
  </si>
  <si>
    <t>9/18</t>
  </si>
  <si>
    <t>Vuk Radović</t>
  </si>
  <si>
    <t>10/18</t>
  </si>
  <si>
    <t>Željka Ćinćur</t>
  </si>
  <si>
    <t>4/17</t>
  </si>
  <si>
    <t>5/17</t>
  </si>
  <si>
    <t>Marina Junčaj</t>
  </si>
  <si>
    <t>21/17</t>
  </si>
  <si>
    <t>Jovana Klikovac</t>
  </si>
  <si>
    <t>704/16</t>
  </si>
  <si>
    <t>Milica Obradović</t>
  </si>
  <si>
    <t>706/16</t>
  </si>
  <si>
    <t>Marija Ćirić</t>
  </si>
  <si>
    <t>7013/16</t>
  </si>
  <si>
    <t>Pavle Bukilić</t>
  </si>
  <si>
    <t>T</t>
  </si>
  <si>
    <t>Z</t>
  </si>
  <si>
    <t>PT</t>
  </si>
  <si>
    <t>PZ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</si>
  <si>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</si>
  <si>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</si>
  <si>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</si>
  <si>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</si>
  <si>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</si>
  <si>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</si>
  <si>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</si>
  <si>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</si>
  <si>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</si>
  <si>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</si>
  <si>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</si>
  <si>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</si>
  <si>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</si>
  <si>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</si>
  <si>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</si>
  <si>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</si>
  <si>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35/19</t>
  </si>
  <si>
    <t>Branislav Kasalica</t>
  </si>
  <si>
    <t>2/18</t>
  </si>
  <si>
    <t>Aleksandar Lazarević</t>
  </si>
  <si>
    <t>7/18</t>
  </si>
  <si>
    <t>Ljiljana Jelić</t>
  </si>
  <si>
    <t>13/18</t>
  </si>
  <si>
    <t>Luka Milikić</t>
  </si>
  <si>
    <t>22/18</t>
  </si>
  <si>
    <t>Dajla Šabović</t>
  </si>
  <si>
    <t>23/18</t>
  </si>
  <si>
    <t>Bogić Bulatović</t>
  </si>
  <si>
    <t>25/18</t>
  </si>
  <si>
    <t>Ana Ivanović</t>
  </si>
  <si>
    <t>26/18</t>
  </si>
  <si>
    <t>Jelena Hajduković</t>
  </si>
  <si>
    <t>27/18</t>
  </si>
  <si>
    <t>Jovana Cerović</t>
  </si>
  <si>
    <t>28/18</t>
  </si>
  <si>
    <t>Radoman Mijanović</t>
  </si>
  <si>
    <t>30/18</t>
  </si>
  <si>
    <t>Marija Gajović</t>
  </si>
  <si>
    <t>39/18</t>
  </si>
  <si>
    <t>Petar Janković</t>
  </si>
  <si>
    <t>13/17</t>
  </si>
  <si>
    <t>Bobana Danilović</t>
  </si>
  <si>
    <t>32/17</t>
  </si>
  <si>
    <t>Jovan Janjušević</t>
  </si>
  <si>
    <t>7/16</t>
  </si>
  <si>
    <t>Ivana Popović</t>
  </si>
  <si>
    <t>28/16</t>
  </si>
  <si>
    <t>Jovana Damjanović</t>
  </si>
  <si>
    <t>38/16</t>
  </si>
  <si>
    <t>Bogdan Rakonjac</t>
  </si>
  <si>
    <t>709/16</t>
  </si>
  <si>
    <t>Ivana Dacić</t>
  </si>
  <si>
    <t>7032/16</t>
  </si>
  <si>
    <t>Marija Rakonjac</t>
  </si>
  <si>
    <t>29/15</t>
  </si>
  <si>
    <t>Petar Šćepanović</t>
  </si>
  <si>
    <t>23/14</t>
  </si>
  <si>
    <t>Jovana Bulatović</t>
  </si>
  <si>
    <t>40/14</t>
  </si>
  <si>
    <t>Filip Vučković</t>
  </si>
  <si>
    <t>9/13</t>
  </si>
  <si>
    <t>Velimir Turković</t>
  </si>
  <si>
    <t>23/11</t>
  </si>
  <si>
    <t>Jelena Ćorac</t>
  </si>
  <si>
    <t>34/11</t>
  </si>
  <si>
    <t>Milica Jokmanović</t>
  </si>
  <si>
    <r>
      <rPr>
        <sz val="10"/>
        <rFont val="Arial"/>
        <family val="2"/>
      </rPr>
      <t xml:space="preserve">NASTAVNIK: </t>
    </r>
    <r>
      <rPr>
        <sz val="11"/>
        <rFont val="Arial"/>
        <family val="2"/>
      </rPr>
      <t>Sanja Rašović-Jančić</t>
    </r>
  </si>
  <si>
    <r>
      <t xml:space="preserve">
NASTAVNIK: </t>
    </r>
    <r>
      <rPr>
        <sz val="11"/>
        <rFont val="Arial"/>
        <family val="2"/>
      </rPr>
      <t>Sanja Rašović-Jančić</t>
    </r>
  </si>
  <si>
    <r>
      <t xml:space="preserve">SARADNIK: </t>
    </r>
    <r>
      <rPr>
        <sz val="11"/>
        <rFont val="Arial"/>
        <family val="2"/>
      </rPr>
      <t>Anton Đokaj</t>
    </r>
  </si>
  <si>
    <t>D</t>
  </si>
  <si>
    <t>E</t>
  </si>
  <si>
    <t>C</t>
  </si>
  <si>
    <t>Izlaganje na času</t>
  </si>
  <si>
    <t>10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</si>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</sst>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Border="1" applyAlignment="1">
      <alignment horizontal="center" vertical="center"/>
    </xf>
    <xf numFmtId="0" fontId="18" fillId="0" borderId="24" xfId="42" applyBorder="1"/>
    <xf numFmtId="0" fontId="18" fillId="0" borderId="25" xfId="42" applyBorder="1" applyAlignment="1">
      <alignment horizont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3" xfId="0" applyFont="1" applyBorder="1" applyAlignment="1">
      <alignment vertical="center"/>
    </xf>
    <xf numFmtId="49" fontId="0" fillId="0" borderId="22" xfId="0" applyNumberFormat="1" applyFill="1" applyBorder="1"/>
    <xf numFmtId="0" fontId="42" fillId="0" borderId="22" xfId="0" applyFont="1" applyBorder="1" applyAlignment="1">
      <alignment vertical="center"/>
    </xf>
    <xf numFmtId="0" fontId="18" fillId="0" borderId="27" xfId="42" applyBorder="1" applyAlignment="1">
      <alignment horizontal="center"/>
    </xf>
    <xf numFmtId="49" fontId="0" fillId="0" borderId="22" xfId="0" applyNumberFormat="1" applyBorder="1"/>
    <xf numFmtId="0" fontId="0" fillId="0" borderId="25" xfId="0" applyBorder="1"/>
    <xf numFmtId="0" fontId="0" fillId="0" borderId="26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0" fontId="0" fillId="0" borderId="0" xfId="42" applyFont="1"/>
    <xf numFmtId="0" fontId="21" fillId="0" borderId="29" xfId="42" applyFont="1" applyBorder="1" applyAlignment="1">
      <alignment horizontal="center" vertic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0" applyNumberFormat="1" applyFont="1" applyFill="1" applyBorder="1" applyAlignment="1">
      <alignment horizontal="center"/>
    </xf>
    <xf numFmtId="0" fontId="43" fillId="0" borderId="23" xfId="44" applyFill="1" applyBorder="1"/>
    <xf numFmtId="164" fontId="21" fillId="0" borderId="32" xfId="42" applyNumberFormat="1" applyFont="1" applyBorder="1" applyAlignment="1">
      <alignment horizontal="center"/>
    </xf>
    <xf numFmtId="0" fontId="18" fillId="0" borderId="33" xfId="42" applyBorder="1"/>
    <xf numFmtId="0" fontId="18" fillId="0" borderId="34" xfId="42" applyBorder="1"/>
    <xf numFmtId="164" fontId="18" fillId="0" borderId="34" xfId="42" applyNumberFormat="1" applyBorder="1"/>
    <xf numFmtId="164" fontId="18" fillId="0" borderId="35" xfId="42" applyNumberFormat="1" applyBorder="1"/>
    <xf numFmtId="164" fontId="18" fillId="34" borderId="12" xfId="42" applyNumberFormat="1" applyFont="1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0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28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5" fillId="0" borderId="30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28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28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18" fillId="0" borderId="13" xfId="42" applyFont="1" applyBorder="1" applyAlignment="1">
      <alignment horizontal="left" wrapText="1"/>
    </xf>
    <xf numFmtId="0" fontId="18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28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2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2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2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49" fontId="18" fillId="0" borderId="10" xfId="42" applyNumberFormat="1" applyBorder="1" applyAlignment="1">
      <alignment horizontal="center"/>
    </xf>
    <xf numFmtId="49" fontId="18" fillId="0" borderId="10" xfId="42" applyNumberForma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workbookViewId="0">
      <selection activeCell="S13" sqref="S13"/>
    </sheetView>
  </sheetViews>
  <sheetFormatPr defaultRowHeight="12.75" x14ac:dyDescent="0.2"/>
  <cols>
    <col min="1" max="1" width="10.28515625" style="16" customWidth="1"/>
    <col min="2" max="2" width="27.7109375" style="1" customWidth="1"/>
    <col min="3" max="3" width="8.140625" style="3" customWidth="1"/>
    <col min="4" max="9" width="3.85546875" style="1" customWidth="1"/>
    <col min="10" max="11" width="5.42578125" style="3" customWidth="1"/>
    <col min="12" max="13" width="5.42578125" style="1" customWidth="1"/>
    <col min="14" max="14" width="6.140625" style="1" customWidth="1"/>
    <col min="15" max="15" width="6.5703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20" ht="23.25" customHeight="1" x14ac:dyDescent="0.2">
      <c r="A1" s="72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  <c r="O1" s="74"/>
      <c r="P1" s="75"/>
      <c r="Q1" s="76" t="s">
        <v>16</v>
      </c>
      <c r="R1" s="77"/>
      <c r="S1" s="78"/>
    </row>
    <row r="2" spans="1:20" x14ac:dyDescent="0.2">
      <c r="A2" s="79" t="s">
        <v>15</v>
      </c>
      <c r="B2" s="80"/>
      <c r="C2" s="80"/>
      <c r="D2" s="80"/>
      <c r="E2" s="80"/>
      <c r="F2" s="80"/>
      <c r="G2" s="80"/>
      <c r="H2" s="80"/>
      <c r="I2" s="81"/>
      <c r="J2" s="82" t="s">
        <v>25</v>
      </c>
      <c r="K2" s="83"/>
      <c r="L2" s="83"/>
      <c r="M2" s="83"/>
      <c r="N2" s="84"/>
      <c r="O2" s="84"/>
      <c r="P2" s="83"/>
      <c r="Q2" s="83"/>
      <c r="R2" s="83"/>
      <c r="S2" s="85"/>
    </row>
    <row r="3" spans="1:20" ht="21" customHeight="1" x14ac:dyDescent="0.2">
      <c r="A3" s="92" t="s">
        <v>29</v>
      </c>
      <c r="B3" s="93"/>
      <c r="C3" s="94"/>
      <c r="D3" s="86" t="s">
        <v>132</v>
      </c>
      <c r="E3" s="86"/>
      <c r="F3" s="86"/>
      <c r="G3" s="86"/>
      <c r="H3" s="86"/>
      <c r="I3" s="86"/>
      <c r="J3" s="86"/>
      <c r="K3" s="86"/>
      <c r="L3" s="87"/>
      <c r="M3" s="88" t="s">
        <v>133</v>
      </c>
      <c r="N3" s="89"/>
      <c r="O3" s="89"/>
      <c r="P3" s="90"/>
      <c r="Q3" s="90"/>
      <c r="R3" s="90"/>
      <c r="S3" s="91"/>
    </row>
    <row r="4" spans="1:20" ht="6.75" customHeight="1" x14ac:dyDescent="0.2"/>
    <row r="5" spans="1:20" ht="21" customHeight="1" x14ac:dyDescent="0.2">
      <c r="A5" s="52" t="s">
        <v>14</v>
      </c>
      <c r="B5" s="54" t="s">
        <v>13</v>
      </c>
      <c r="C5" s="56" t="s">
        <v>12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58"/>
      <c r="P5" s="57"/>
      <c r="Q5" s="59"/>
      <c r="R5" s="66" t="s">
        <v>11</v>
      </c>
      <c r="S5" s="49" t="s">
        <v>10</v>
      </c>
    </row>
    <row r="6" spans="1:20" ht="21" customHeight="1" x14ac:dyDescent="0.2">
      <c r="A6" s="53"/>
      <c r="B6" s="55"/>
      <c r="C6" s="13"/>
      <c r="D6" s="60" t="s">
        <v>9</v>
      </c>
      <c r="E6" s="61"/>
      <c r="F6" s="62"/>
      <c r="G6" s="63" t="s">
        <v>0</v>
      </c>
      <c r="H6" s="64"/>
      <c r="I6" s="65"/>
      <c r="J6" s="63" t="s">
        <v>8</v>
      </c>
      <c r="K6" s="64"/>
      <c r="L6" s="64"/>
      <c r="M6" s="65"/>
      <c r="N6" s="69" t="s">
        <v>7</v>
      </c>
      <c r="O6" s="70"/>
      <c r="P6" s="70"/>
      <c r="Q6" s="71"/>
      <c r="R6" s="67"/>
      <c r="S6" s="50"/>
    </row>
    <row r="7" spans="1:20" ht="21" customHeight="1" thickBot="1" x14ac:dyDescent="0.25">
      <c r="A7" s="53"/>
      <c r="B7" s="55"/>
      <c r="C7" s="10" t="s">
        <v>6</v>
      </c>
      <c r="D7" s="11" t="s">
        <v>3</v>
      </c>
      <c r="E7" s="11" t="s">
        <v>2</v>
      </c>
      <c r="F7" s="11" t="s">
        <v>1</v>
      </c>
      <c r="G7" s="11" t="s">
        <v>3</v>
      </c>
      <c r="H7" s="11" t="s">
        <v>2</v>
      </c>
      <c r="I7" s="11" t="s">
        <v>1</v>
      </c>
      <c r="J7" s="11" t="s">
        <v>61</v>
      </c>
      <c r="K7" s="11" t="s">
        <v>62</v>
      </c>
      <c r="L7" s="11" t="s">
        <v>63</v>
      </c>
      <c r="M7" s="11" t="s">
        <v>64</v>
      </c>
      <c r="N7" s="39" t="s">
        <v>61</v>
      </c>
      <c r="O7" s="39" t="s">
        <v>62</v>
      </c>
      <c r="P7" s="11" t="s">
        <v>63</v>
      </c>
      <c r="Q7" s="11" t="s">
        <v>64</v>
      </c>
      <c r="R7" s="68"/>
      <c r="S7" s="51"/>
    </row>
    <row r="8" spans="1:20" ht="16.5" thickTop="1" thickBot="1" x14ac:dyDescent="0.3">
      <c r="A8" s="22" t="s">
        <v>34</v>
      </c>
      <c r="B8" s="24" t="s">
        <v>35</v>
      </c>
      <c r="C8" s="23"/>
      <c r="D8" s="12"/>
      <c r="E8" s="12"/>
      <c r="F8" s="12"/>
      <c r="G8" s="12">
        <v>10</v>
      </c>
      <c r="H8" s="31"/>
      <c r="I8" s="32"/>
      <c r="J8" s="33">
        <v>14</v>
      </c>
      <c r="K8" s="33">
        <v>6</v>
      </c>
      <c r="L8" s="41"/>
      <c r="M8" s="40"/>
      <c r="N8" s="40">
        <v>2</v>
      </c>
      <c r="O8" s="40">
        <v>0</v>
      </c>
      <c r="P8" s="25">
        <v>20</v>
      </c>
      <c r="Q8" s="25">
        <v>0</v>
      </c>
      <c r="R8" s="48">
        <f>MAX(J8,L8)+MAX(K8,M8)+MAX(N8,P8)+MAX(O8,Q8)+G8</f>
        <v>50</v>
      </c>
      <c r="S8" s="37" t="s">
        <v>135</v>
      </c>
    </row>
    <row r="9" spans="1:20" ht="16.5" thickTop="1" thickBot="1" x14ac:dyDescent="0.3">
      <c r="A9" s="22" t="s">
        <v>36</v>
      </c>
      <c r="B9" s="24" t="s">
        <v>37</v>
      </c>
      <c r="C9" s="23"/>
      <c r="D9" s="12"/>
      <c r="E9" s="12"/>
      <c r="F9" s="12"/>
      <c r="G9" s="12"/>
      <c r="H9" s="31"/>
      <c r="I9" s="32"/>
      <c r="J9" s="35">
        <v>18</v>
      </c>
      <c r="K9" s="35">
        <v>7</v>
      </c>
      <c r="L9" s="41"/>
      <c r="M9" s="40"/>
      <c r="N9" s="40">
        <v>13</v>
      </c>
      <c r="O9" s="40">
        <v>0</v>
      </c>
      <c r="P9" s="25"/>
      <c r="Q9" s="25"/>
      <c r="R9" s="48">
        <f t="shared" ref="R9:R21" si="0">MAX(J9,L9)+MAX(K9,M9)+MAX(N9,P9)+MAX(O9,Q9)+G9</f>
        <v>38</v>
      </c>
      <c r="S9" s="37"/>
      <c r="T9" s="38"/>
    </row>
    <row r="10" spans="1:20" ht="16.5" thickTop="1" thickBot="1" x14ac:dyDescent="0.3">
      <c r="A10" s="22" t="s">
        <v>38</v>
      </c>
      <c r="B10" s="24" t="s">
        <v>39</v>
      </c>
      <c r="C10" s="23"/>
      <c r="D10" s="12"/>
      <c r="E10" s="12"/>
      <c r="F10" s="12"/>
      <c r="G10" s="12"/>
      <c r="H10" s="31"/>
      <c r="I10" s="32"/>
      <c r="J10" s="33"/>
      <c r="K10" s="35"/>
      <c r="L10" s="41"/>
      <c r="M10" s="40"/>
      <c r="N10" s="40"/>
      <c r="O10" s="40"/>
      <c r="P10" s="25"/>
      <c r="Q10" s="25"/>
      <c r="R10" s="48">
        <f t="shared" si="0"/>
        <v>0</v>
      </c>
      <c r="S10" s="37"/>
    </row>
    <row r="11" spans="1:20" ht="16.5" thickTop="1" thickBot="1" x14ac:dyDescent="0.3">
      <c r="A11" s="22" t="s">
        <v>40</v>
      </c>
      <c r="B11" s="24" t="s">
        <v>41</v>
      </c>
      <c r="C11" s="23"/>
      <c r="D11" s="12"/>
      <c r="E11" s="12"/>
      <c r="F11" s="12"/>
      <c r="G11" s="12">
        <v>10</v>
      </c>
      <c r="H11" s="31"/>
      <c r="I11" s="32"/>
      <c r="J11" s="33">
        <v>6</v>
      </c>
      <c r="K11" s="33">
        <v>8</v>
      </c>
      <c r="L11" s="41">
        <v>14</v>
      </c>
      <c r="M11" s="40">
        <v>0</v>
      </c>
      <c r="N11" s="40">
        <v>5.5</v>
      </c>
      <c r="O11" s="40">
        <v>1</v>
      </c>
      <c r="P11" s="25">
        <v>16</v>
      </c>
      <c r="Q11" s="25">
        <v>3</v>
      </c>
      <c r="R11" s="48">
        <f t="shared" si="0"/>
        <v>51</v>
      </c>
      <c r="S11" s="37" t="s">
        <v>135</v>
      </c>
    </row>
    <row r="12" spans="1:20" ht="16.5" thickTop="1" thickBot="1" x14ac:dyDescent="0.3">
      <c r="A12" s="22" t="s">
        <v>42</v>
      </c>
      <c r="B12" s="24" t="s">
        <v>43</v>
      </c>
      <c r="C12" s="23"/>
      <c r="D12" s="12"/>
      <c r="E12" s="12"/>
      <c r="F12" s="12"/>
      <c r="G12" s="12"/>
      <c r="H12" s="31"/>
      <c r="I12" s="32"/>
      <c r="J12" s="33"/>
      <c r="K12" s="35"/>
      <c r="L12" s="41"/>
      <c r="M12" s="40"/>
      <c r="N12" s="40"/>
      <c r="O12" s="40"/>
      <c r="P12" s="25"/>
      <c r="Q12" s="25"/>
      <c r="R12" s="48">
        <f t="shared" si="0"/>
        <v>0</v>
      </c>
      <c r="S12" s="37"/>
    </row>
    <row r="13" spans="1:20" ht="16.5" thickTop="1" thickBot="1" x14ac:dyDescent="0.3">
      <c r="A13" s="22" t="s">
        <v>44</v>
      </c>
      <c r="B13" s="24" t="s">
        <v>45</v>
      </c>
      <c r="C13" s="23"/>
      <c r="D13" s="12"/>
      <c r="E13" s="12"/>
      <c r="F13" s="12"/>
      <c r="G13" s="12">
        <v>10</v>
      </c>
      <c r="H13" s="31"/>
      <c r="I13" s="32"/>
      <c r="J13" s="33">
        <v>22</v>
      </c>
      <c r="K13" s="35">
        <v>8</v>
      </c>
      <c r="L13" s="41">
        <v>0</v>
      </c>
      <c r="M13" s="40">
        <v>15</v>
      </c>
      <c r="N13" s="40">
        <v>18.5</v>
      </c>
      <c r="O13" s="40">
        <v>13</v>
      </c>
      <c r="P13" s="25"/>
      <c r="Q13" s="25"/>
      <c r="R13" s="48">
        <f t="shared" si="0"/>
        <v>78.5</v>
      </c>
      <c r="S13" s="37" t="s">
        <v>136</v>
      </c>
    </row>
    <row r="14" spans="1:20" ht="16.5" thickTop="1" thickBot="1" x14ac:dyDescent="0.3">
      <c r="A14" s="22" t="s">
        <v>46</v>
      </c>
      <c r="B14" s="24" t="s">
        <v>47</v>
      </c>
      <c r="C14" s="23"/>
      <c r="D14" s="12"/>
      <c r="E14" s="12"/>
      <c r="F14" s="12"/>
      <c r="G14" s="12"/>
      <c r="H14" s="31"/>
      <c r="I14" s="32"/>
      <c r="J14" s="33"/>
      <c r="K14" s="33"/>
      <c r="L14" s="41"/>
      <c r="M14" s="40"/>
      <c r="N14" s="40"/>
      <c r="O14" s="40"/>
      <c r="P14" s="25"/>
      <c r="Q14" s="25"/>
      <c r="R14" s="48">
        <f t="shared" si="0"/>
        <v>0</v>
      </c>
      <c r="S14" s="37"/>
    </row>
    <row r="15" spans="1:20" ht="16.5" thickTop="1" thickBot="1" x14ac:dyDescent="0.3">
      <c r="A15" s="19" t="s">
        <v>48</v>
      </c>
      <c r="B15" s="20" t="s">
        <v>49</v>
      </c>
      <c r="C15" s="21"/>
      <c r="D15" s="12"/>
      <c r="E15" s="12"/>
      <c r="F15" s="12"/>
      <c r="G15" s="12"/>
      <c r="H15" s="31"/>
      <c r="I15" s="32"/>
      <c r="J15" s="33">
        <v>0</v>
      </c>
      <c r="K15" s="33">
        <v>0</v>
      </c>
      <c r="L15" s="41">
        <v>0</v>
      </c>
      <c r="M15" s="40">
        <v>0</v>
      </c>
      <c r="N15" s="40"/>
      <c r="O15" s="40"/>
      <c r="P15" s="25">
        <v>0</v>
      </c>
      <c r="Q15" s="25">
        <v>0</v>
      </c>
      <c r="R15" s="48">
        <f t="shared" si="0"/>
        <v>0</v>
      </c>
      <c r="S15" s="37"/>
    </row>
    <row r="16" spans="1:20" ht="16.5" thickTop="1" thickBot="1" x14ac:dyDescent="0.3">
      <c r="A16" s="19" t="s">
        <v>50</v>
      </c>
      <c r="B16" s="20" t="s">
        <v>33</v>
      </c>
      <c r="C16" s="15"/>
      <c r="D16" s="12"/>
      <c r="E16" s="12"/>
      <c r="F16" s="12"/>
      <c r="G16" s="12"/>
      <c r="H16" s="31"/>
      <c r="I16" s="32"/>
      <c r="J16" s="33"/>
      <c r="K16" s="35"/>
      <c r="L16" s="41"/>
      <c r="M16" s="40"/>
      <c r="N16" s="40"/>
      <c r="O16" s="40"/>
      <c r="P16" s="25"/>
      <c r="Q16" s="25"/>
      <c r="R16" s="48">
        <f t="shared" si="0"/>
        <v>0</v>
      </c>
      <c r="S16" s="37"/>
    </row>
    <row r="17" spans="1:19" ht="16.5" thickTop="1" thickBot="1" x14ac:dyDescent="0.3">
      <c r="A17" s="19" t="s">
        <v>51</v>
      </c>
      <c r="B17" s="20" t="s">
        <v>52</v>
      </c>
      <c r="C17" s="15"/>
      <c r="D17" s="12"/>
      <c r="E17" s="12"/>
      <c r="F17" s="12"/>
      <c r="G17" s="12"/>
      <c r="H17" s="31"/>
      <c r="I17" s="32"/>
      <c r="J17" s="33">
        <v>12.5</v>
      </c>
      <c r="K17" s="33">
        <v>6.5</v>
      </c>
      <c r="L17" s="41">
        <v>1</v>
      </c>
      <c r="M17" s="40">
        <v>0</v>
      </c>
      <c r="N17" s="40"/>
      <c r="O17" s="40"/>
      <c r="P17" s="25">
        <v>16.5</v>
      </c>
      <c r="Q17" s="25">
        <v>1</v>
      </c>
      <c r="R17" s="48">
        <f t="shared" si="0"/>
        <v>36.5</v>
      </c>
      <c r="S17" s="37"/>
    </row>
    <row r="18" spans="1:19" ht="16.5" thickTop="1" thickBot="1" x14ac:dyDescent="0.3">
      <c r="A18" s="19" t="s">
        <v>53</v>
      </c>
      <c r="B18" s="20" t="s">
        <v>54</v>
      </c>
      <c r="C18" s="15"/>
      <c r="D18" s="12"/>
      <c r="E18" s="12"/>
      <c r="F18" s="12"/>
      <c r="G18" s="12"/>
      <c r="H18" s="31"/>
      <c r="I18" s="32"/>
      <c r="J18" s="33">
        <v>4</v>
      </c>
      <c r="K18" s="33">
        <v>1.5</v>
      </c>
      <c r="L18" s="41"/>
      <c r="M18" s="40"/>
      <c r="N18" s="40"/>
      <c r="O18" s="40"/>
      <c r="P18" s="25"/>
      <c r="Q18" s="25"/>
      <c r="R18" s="48">
        <f t="shared" si="0"/>
        <v>5.5</v>
      </c>
      <c r="S18" s="37"/>
    </row>
    <row r="19" spans="1:19" ht="16.5" thickTop="1" thickBot="1" x14ac:dyDescent="0.3">
      <c r="A19" s="19" t="s">
        <v>55</v>
      </c>
      <c r="B19" s="20" t="s">
        <v>56</v>
      </c>
      <c r="C19" s="15"/>
      <c r="D19" s="12"/>
      <c r="E19" s="12"/>
      <c r="F19" s="12"/>
      <c r="G19" s="12"/>
      <c r="H19" s="31"/>
      <c r="I19" s="32"/>
      <c r="J19" s="33"/>
      <c r="K19" s="33"/>
      <c r="L19" s="41">
        <v>0</v>
      </c>
      <c r="M19" s="40">
        <v>8.5</v>
      </c>
      <c r="N19" s="40"/>
      <c r="O19" s="40"/>
      <c r="P19" s="25"/>
      <c r="Q19" s="25"/>
      <c r="R19" s="48">
        <f t="shared" si="0"/>
        <v>8.5</v>
      </c>
      <c r="S19" s="37"/>
    </row>
    <row r="20" spans="1:19" ht="16.5" thickTop="1" thickBot="1" x14ac:dyDescent="0.3">
      <c r="A20" s="19" t="s">
        <v>57</v>
      </c>
      <c r="B20" s="20" t="s">
        <v>58</v>
      </c>
      <c r="C20" s="15"/>
      <c r="D20" s="12"/>
      <c r="E20" s="12"/>
      <c r="F20" s="12"/>
      <c r="G20" s="12"/>
      <c r="H20" s="31"/>
      <c r="I20" s="32"/>
      <c r="J20" s="33"/>
      <c r="K20" s="33"/>
      <c r="L20" s="41"/>
      <c r="M20" s="40"/>
      <c r="N20" s="40"/>
      <c r="O20" s="40"/>
      <c r="P20" s="25"/>
      <c r="Q20" s="25"/>
      <c r="R20" s="48">
        <f t="shared" si="0"/>
        <v>0</v>
      </c>
      <c r="S20" s="37"/>
    </row>
    <row r="21" spans="1:19" ht="16.5" thickTop="1" thickBot="1" x14ac:dyDescent="0.3">
      <c r="A21" s="19" t="s">
        <v>59</v>
      </c>
      <c r="B21" s="20" t="s">
        <v>60</v>
      </c>
      <c r="C21" s="15"/>
      <c r="D21" s="44"/>
      <c r="E21" s="45"/>
      <c r="F21" s="45"/>
      <c r="G21" s="45"/>
      <c r="H21" s="46"/>
      <c r="I21" s="47"/>
      <c r="J21" s="33"/>
      <c r="K21" s="33"/>
      <c r="L21" s="41"/>
      <c r="M21" s="40"/>
      <c r="N21" s="40"/>
      <c r="O21" s="40"/>
      <c r="P21" s="25"/>
      <c r="Q21" s="25"/>
      <c r="R21" s="48">
        <f t="shared" si="0"/>
        <v>0</v>
      </c>
      <c r="S21" s="43"/>
    </row>
    <row r="22" spans="1:19" ht="13.5" thickTop="1" x14ac:dyDescent="0.2">
      <c r="A22" s="1"/>
    </row>
    <row r="23" spans="1:19" x14ac:dyDescent="0.2">
      <c r="A23" s="1"/>
    </row>
    <row r="24" spans="1:19" x14ac:dyDescent="0.2">
      <c r="A24" s="1"/>
    </row>
    <row r="25" spans="1:19" x14ac:dyDescent="0.2">
      <c r="A25" s="1"/>
    </row>
    <row r="26" spans="1:19" x14ac:dyDescent="0.2">
      <c r="A26" s="1"/>
    </row>
    <row r="27" spans="1:19" x14ac:dyDescent="0.2">
      <c r="A27" s="1"/>
    </row>
    <row r="28" spans="1:19" x14ac:dyDescent="0.2">
      <c r="A28" s="1"/>
    </row>
    <row r="29" spans="1:19" x14ac:dyDescent="0.2">
      <c r="A29" s="1"/>
    </row>
  </sheetData>
  <sheetProtection selectLockedCells="1" selectUnlockedCells="1"/>
  <mergeCells count="16">
    <mergeCell ref="A1:P1"/>
    <mergeCell ref="Q1:S1"/>
    <mergeCell ref="A2:I2"/>
    <mergeCell ref="J2:S2"/>
    <mergeCell ref="D3:L3"/>
    <mergeCell ref="M3:S3"/>
    <mergeCell ref="A3:C3"/>
    <mergeCell ref="S5:S7"/>
    <mergeCell ref="A5:A7"/>
    <mergeCell ref="B5:B7"/>
    <mergeCell ref="C5:Q5"/>
    <mergeCell ref="D6:F6"/>
    <mergeCell ref="G6:I6"/>
    <mergeCell ref="J6:M6"/>
    <mergeCell ref="R5:R7"/>
    <mergeCell ref="N6:Q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opLeftCell="A5" workbookViewId="0">
      <selection activeCell="U9" sqref="U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1" width="3.85546875" style="1" customWidth="1"/>
    <col min="12" max="13" width="5.42578125" style="3" customWidth="1"/>
    <col min="14" max="17" width="5.42578125" style="1" customWidth="1"/>
    <col min="18" max="18" width="8.42578125" style="1" customWidth="1"/>
    <col min="19" max="19" width="9.140625" style="1"/>
    <col min="20" max="20" width="7.42578125" style="1" customWidth="1"/>
    <col min="21" max="21" width="5.85546875" style="1" customWidth="1"/>
    <col min="22" max="16384" width="9.140625" style="1"/>
  </cols>
  <sheetData>
    <row r="1" spans="1:21" ht="23.25" customHeight="1" x14ac:dyDescent="0.2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105"/>
      <c r="R1" s="104"/>
      <c r="S1" s="76" t="s">
        <v>16</v>
      </c>
      <c r="T1" s="106"/>
      <c r="U1" s="107"/>
    </row>
    <row r="2" spans="1:21" x14ac:dyDescent="0.2">
      <c r="A2" s="108" t="s">
        <v>28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 t="s">
        <v>25</v>
      </c>
      <c r="M2" s="109"/>
      <c r="N2" s="109"/>
      <c r="O2" s="109"/>
      <c r="P2" s="110"/>
      <c r="Q2" s="110"/>
      <c r="R2" s="109"/>
      <c r="S2" s="109"/>
      <c r="T2" s="109"/>
      <c r="U2" s="109"/>
    </row>
    <row r="3" spans="1:21" ht="30.75" customHeight="1" x14ac:dyDescent="0.2">
      <c r="A3" s="111" t="s">
        <v>29</v>
      </c>
      <c r="B3" s="111"/>
      <c r="C3" s="111"/>
      <c r="D3" s="112" t="s">
        <v>30</v>
      </c>
      <c r="E3" s="112"/>
      <c r="F3" s="112"/>
      <c r="G3" s="112"/>
      <c r="H3" s="113" t="s">
        <v>131</v>
      </c>
      <c r="I3" s="113"/>
      <c r="J3" s="113"/>
      <c r="K3" s="113"/>
      <c r="L3" s="113"/>
      <c r="M3" s="113"/>
      <c r="N3" s="113"/>
      <c r="O3" s="114" t="s">
        <v>27</v>
      </c>
      <c r="P3" s="115"/>
      <c r="Q3" s="115"/>
      <c r="R3" s="114"/>
      <c r="S3" s="114"/>
      <c r="T3" s="114"/>
      <c r="U3" s="114"/>
    </row>
    <row r="4" spans="1:21" ht="14.25" customHeight="1" x14ac:dyDescent="0.2">
      <c r="D4" s="3"/>
      <c r="E4" s="3"/>
      <c r="F4" s="3"/>
      <c r="G4" s="3"/>
      <c r="H4" s="3"/>
    </row>
    <row r="5" spans="1:21" ht="21" customHeight="1" thickBot="1" x14ac:dyDescent="0.25">
      <c r="A5" s="95" t="s">
        <v>14</v>
      </c>
      <c r="B5" s="97" t="s">
        <v>13</v>
      </c>
      <c r="C5" s="98" t="s">
        <v>12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  <c r="Q5" s="99"/>
      <c r="R5" s="98"/>
      <c r="S5" s="98"/>
      <c r="T5" s="100" t="s">
        <v>11</v>
      </c>
      <c r="U5" s="101" t="s">
        <v>10</v>
      </c>
    </row>
    <row r="6" spans="1:21" ht="21" customHeight="1" thickTop="1" thickBot="1" x14ac:dyDescent="0.25">
      <c r="A6" s="95"/>
      <c r="B6" s="97"/>
      <c r="C6" s="2"/>
      <c r="D6" s="102" t="s">
        <v>137</v>
      </c>
      <c r="E6" s="102"/>
      <c r="F6" s="102"/>
      <c r="G6" s="102"/>
      <c r="H6" s="102"/>
      <c r="I6" s="103"/>
      <c r="J6" s="102"/>
      <c r="K6" s="102"/>
      <c r="L6" s="102" t="s">
        <v>8</v>
      </c>
      <c r="M6" s="102"/>
      <c r="N6" s="102"/>
      <c r="O6" s="102"/>
      <c r="P6" s="69" t="s">
        <v>7</v>
      </c>
      <c r="Q6" s="70"/>
      <c r="R6" s="70"/>
      <c r="S6" s="71"/>
      <c r="T6" s="100"/>
      <c r="U6" s="101"/>
    </row>
    <row r="7" spans="1:21" ht="21" customHeight="1" thickTop="1" thickBot="1" x14ac:dyDescent="0.25">
      <c r="A7" s="96"/>
      <c r="B7" s="54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61</v>
      </c>
      <c r="M7" s="11" t="s">
        <v>62</v>
      </c>
      <c r="N7" s="11" t="s">
        <v>63</v>
      </c>
      <c r="O7" s="11" t="s">
        <v>64</v>
      </c>
      <c r="P7" s="39" t="s">
        <v>61</v>
      </c>
      <c r="Q7" s="39" t="s">
        <v>62</v>
      </c>
      <c r="R7" s="11" t="s">
        <v>63</v>
      </c>
      <c r="S7" s="11" t="s">
        <v>64</v>
      </c>
      <c r="T7" s="66"/>
      <c r="U7" s="49"/>
    </row>
    <row r="8" spans="1:21" ht="16.5" thickTop="1" thickBot="1" x14ac:dyDescent="0.3">
      <c r="A8" s="42" t="s">
        <v>65</v>
      </c>
      <c r="B8" s="18" t="s">
        <v>66</v>
      </c>
      <c r="C8" s="14"/>
      <c r="D8" s="26"/>
      <c r="E8" s="27"/>
      <c r="F8" s="28"/>
      <c r="G8" s="28"/>
      <c r="H8" s="28"/>
      <c r="I8" s="131" t="s">
        <v>138</v>
      </c>
      <c r="J8" s="132"/>
      <c r="K8" s="132"/>
      <c r="L8" s="33">
        <v>10.5</v>
      </c>
      <c r="M8" s="33">
        <v>6.5</v>
      </c>
      <c r="N8" s="41">
        <v>7</v>
      </c>
      <c r="O8" s="40">
        <v>16.5</v>
      </c>
      <c r="P8" s="40"/>
      <c r="Q8" s="40"/>
      <c r="R8" s="25">
        <v>23</v>
      </c>
      <c r="S8" s="25">
        <v>5.5</v>
      </c>
      <c r="T8" s="34">
        <f>MAX(L8,N8)+MAX(M8,O8)+MAX(P8,R8)+MAX(Q8,S8)+I8</f>
        <v>65.5</v>
      </c>
      <c r="U8" s="37" t="s">
        <v>134</v>
      </c>
    </row>
    <row r="9" spans="1:21" ht="16.5" thickTop="1" thickBot="1" x14ac:dyDescent="0.3">
      <c r="A9" s="42" t="s">
        <v>67</v>
      </c>
      <c r="B9" s="18" t="s">
        <v>68</v>
      </c>
      <c r="C9" s="14"/>
      <c r="D9" s="26"/>
      <c r="E9" s="27"/>
      <c r="F9" s="28"/>
      <c r="G9" s="28"/>
      <c r="H9" s="28"/>
      <c r="I9" s="132"/>
      <c r="J9" s="132"/>
      <c r="K9" s="132"/>
      <c r="L9" s="33">
        <v>0</v>
      </c>
      <c r="M9" s="35">
        <v>10.5</v>
      </c>
      <c r="N9" s="41">
        <v>6</v>
      </c>
      <c r="O9" s="40">
        <v>0</v>
      </c>
      <c r="P9" s="40"/>
      <c r="Q9" s="40"/>
      <c r="R9" s="25">
        <v>1</v>
      </c>
      <c r="S9" s="25">
        <v>0</v>
      </c>
      <c r="T9" s="34">
        <f t="shared" ref="T9:T40" si="0">MAX(L9,N9)+MAX(M9,O9)+MAX(P9,R9)+MAX(Q9,S9)+I9</f>
        <v>17.5</v>
      </c>
      <c r="U9" s="37"/>
    </row>
    <row r="10" spans="1:21" ht="16.5" thickTop="1" thickBot="1" x14ac:dyDescent="0.3">
      <c r="A10" s="42" t="s">
        <v>69</v>
      </c>
      <c r="B10" s="18" t="s">
        <v>70</v>
      </c>
      <c r="C10" s="14"/>
      <c r="D10" s="26"/>
      <c r="E10" s="27"/>
      <c r="F10" s="28"/>
      <c r="G10" s="28"/>
      <c r="H10" s="28"/>
      <c r="I10" s="132" t="s">
        <v>138</v>
      </c>
      <c r="J10" s="132"/>
      <c r="K10" s="132"/>
      <c r="L10" s="33">
        <v>12.5</v>
      </c>
      <c r="M10" s="33">
        <v>5.5</v>
      </c>
      <c r="N10" s="41">
        <v>8</v>
      </c>
      <c r="O10" s="40">
        <v>7</v>
      </c>
      <c r="P10" s="40">
        <v>5.5</v>
      </c>
      <c r="Q10" s="40">
        <v>0</v>
      </c>
      <c r="R10" s="25">
        <v>16.5</v>
      </c>
      <c r="S10" s="25">
        <v>6.5</v>
      </c>
      <c r="T10" s="34">
        <f t="shared" si="0"/>
        <v>52.5</v>
      </c>
      <c r="U10" s="37" t="s">
        <v>135</v>
      </c>
    </row>
    <row r="11" spans="1:21" ht="16.5" thickTop="1" thickBot="1" x14ac:dyDescent="0.3">
      <c r="A11" s="42" t="s">
        <v>71</v>
      </c>
      <c r="B11" s="18" t="s">
        <v>72</v>
      </c>
      <c r="C11" s="14"/>
      <c r="D11" s="26"/>
      <c r="E11" s="27"/>
      <c r="F11" s="28"/>
      <c r="G11" s="28"/>
      <c r="H11" s="28"/>
      <c r="I11" s="132" t="s">
        <v>138</v>
      </c>
      <c r="J11" s="132"/>
      <c r="K11" s="132"/>
      <c r="L11" s="33">
        <v>6</v>
      </c>
      <c r="M11" s="33">
        <v>1.5</v>
      </c>
      <c r="N11" s="41">
        <v>14</v>
      </c>
      <c r="O11" s="40">
        <v>8.5</v>
      </c>
      <c r="P11" s="40"/>
      <c r="Q11" s="40"/>
      <c r="R11" s="25">
        <v>24</v>
      </c>
      <c r="S11" s="25">
        <v>6</v>
      </c>
      <c r="T11" s="34">
        <f t="shared" si="0"/>
        <v>62.5</v>
      </c>
      <c r="U11" s="37" t="s">
        <v>134</v>
      </c>
    </row>
    <row r="12" spans="1:21" ht="16.5" thickTop="1" thickBot="1" x14ac:dyDescent="0.3">
      <c r="A12" s="42" t="s">
        <v>73</v>
      </c>
      <c r="B12" s="18" t="s">
        <v>74</v>
      </c>
      <c r="C12" s="14"/>
      <c r="D12" s="29"/>
      <c r="E12" s="27"/>
      <c r="F12" s="28"/>
      <c r="G12" s="28"/>
      <c r="H12" s="28"/>
      <c r="I12" s="132" t="s">
        <v>138</v>
      </c>
      <c r="J12" s="132"/>
      <c r="K12" s="132"/>
      <c r="L12" s="33">
        <v>9.5</v>
      </c>
      <c r="M12" s="33">
        <v>3.5</v>
      </c>
      <c r="N12" s="41">
        <v>10</v>
      </c>
      <c r="O12" s="40">
        <v>16.5</v>
      </c>
      <c r="P12" s="40"/>
      <c r="Q12" s="40"/>
      <c r="R12" s="25">
        <v>23.5</v>
      </c>
      <c r="S12" s="25">
        <v>0</v>
      </c>
      <c r="T12" s="34">
        <f t="shared" si="0"/>
        <v>60</v>
      </c>
      <c r="U12" s="37" t="s">
        <v>134</v>
      </c>
    </row>
    <row r="13" spans="1:21" ht="16.5" thickTop="1" thickBot="1" x14ac:dyDescent="0.3">
      <c r="A13" s="42" t="s">
        <v>75</v>
      </c>
      <c r="B13" s="18" t="s">
        <v>76</v>
      </c>
      <c r="C13" s="14"/>
      <c r="D13" s="29"/>
      <c r="E13" s="27"/>
      <c r="F13" s="28"/>
      <c r="G13" s="28"/>
      <c r="H13" s="28"/>
      <c r="I13" s="132" t="s">
        <v>138</v>
      </c>
      <c r="J13" s="132"/>
      <c r="K13" s="132"/>
      <c r="L13" s="33"/>
      <c r="M13" s="33"/>
      <c r="N13" s="41">
        <v>16</v>
      </c>
      <c r="O13" s="40">
        <v>17.5</v>
      </c>
      <c r="P13" s="40"/>
      <c r="Q13" s="40"/>
      <c r="R13" s="25">
        <v>13.5</v>
      </c>
      <c r="S13" s="25">
        <v>6</v>
      </c>
      <c r="T13" s="34">
        <f t="shared" si="0"/>
        <v>63</v>
      </c>
      <c r="U13" s="37" t="s">
        <v>134</v>
      </c>
    </row>
    <row r="14" spans="1:21" ht="16.5" thickTop="1" thickBot="1" x14ac:dyDescent="0.3">
      <c r="A14" s="42" t="s">
        <v>77</v>
      </c>
      <c r="B14" s="18" t="s">
        <v>78</v>
      </c>
      <c r="C14" s="14"/>
      <c r="D14" s="26"/>
      <c r="E14" s="27"/>
      <c r="F14" s="28"/>
      <c r="G14" s="28"/>
      <c r="H14" s="28"/>
      <c r="I14" s="132" t="s">
        <v>138</v>
      </c>
      <c r="J14" s="132"/>
      <c r="K14" s="132"/>
      <c r="L14" s="35">
        <v>5.5</v>
      </c>
      <c r="M14" s="35">
        <v>9</v>
      </c>
      <c r="N14" s="41">
        <v>6</v>
      </c>
      <c r="O14" s="40">
        <v>11.5</v>
      </c>
      <c r="P14" s="40">
        <v>3</v>
      </c>
      <c r="Q14" s="40">
        <v>5</v>
      </c>
      <c r="R14" s="25">
        <v>16.5</v>
      </c>
      <c r="S14" s="25">
        <v>6.5</v>
      </c>
      <c r="T14" s="34">
        <f t="shared" si="0"/>
        <v>50.5</v>
      </c>
      <c r="U14" s="37" t="s">
        <v>135</v>
      </c>
    </row>
    <row r="15" spans="1:21" ht="16.5" thickTop="1" thickBot="1" x14ac:dyDescent="0.3">
      <c r="A15" s="42" t="s">
        <v>79</v>
      </c>
      <c r="B15" s="18" t="s">
        <v>80</v>
      </c>
      <c r="C15" s="14"/>
      <c r="D15" s="26"/>
      <c r="E15" s="27"/>
      <c r="F15" s="28"/>
      <c r="G15" s="28"/>
      <c r="H15" s="28"/>
      <c r="I15" s="132" t="s">
        <v>138</v>
      </c>
      <c r="J15" s="132"/>
      <c r="K15" s="132"/>
      <c r="L15" s="33">
        <v>21.5</v>
      </c>
      <c r="M15" s="33">
        <v>23</v>
      </c>
      <c r="N15" s="41"/>
      <c r="O15" s="40"/>
      <c r="P15" s="40"/>
      <c r="Q15" s="40"/>
      <c r="R15" s="25">
        <v>24</v>
      </c>
      <c r="S15" s="25">
        <v>8</v>
      </c>
      <c r="T15" s="34">
        <f t="shared" si="0"/>
        <v>86.5</v>
      </c>
      <c r="U15" s="37" t="s">
        <v>139</v>
      </c>
    </row>
    <row r="16" spans="1:21" ht="16.5" thickTop="1" thickBot="1" x14ac:dyDescent="0.3">
      <c r="A16" s="42" t="s">
        <v>81</v>
      </c>
      <c r="B16" s="18" t="s">
        <v>82</v>
      </c>
      <c r="C16" s="14"/>
      <c r="D16" s="26"/>
      <c r="E16" s="27"/>
      <c r="F16" s="28"/>
      <c r="G16" s="28"/>
      <c r="H16" s="28"/>
      <c r="I16" s="132"/>
      <c r="J16" s="132"/>
      <c r="K16" s="132"/>
      <c r="L16" s="35"/>
      <c r="M16" s="33"/>
      <c r="N16" s="41"/>
      <c r="O16" s="40"/>
      <c r="P16" s="40"/>
      <c r="Q16" s="40"/>
      <c r="R16" s="25"/>
      <c r="S16" s="25"/>
      <c r="T16" s="34">
        <f t="shared" si="0"/>
        <v>0</v>
      </c>
      <c r="U16" s="37"/>
    </row>
    <row r="17" spans="1:21" ht="16.5" thickTop="1" thickBot="1" x14ac:dyDescent="0.3">
      <c r="A17" s="42" t="s">
        <v>83</v>
      </c>
      <c r="B17" s="18" t="s">
        <v>84</v>
      </c>
      <c r="C17" s="14"/>
      <c r="D17" s="26"/>
      <c r="E17" s="27"/>
      <c r="F17" s="28"/>
      <c r="G17" s="28"/>
      <c r="H17" s="28"/>
      <c r="I17" s="132"/>
      <c r="J17" s="132"/>
      <c r="K17" s="132"/>
      <c r="L17" s="33"/>
      <c r="M17" s="33"/>
      <c r="N17" s="41">
        <v>0</v>
      </c>
      <c r="O17" s="40">
        <v>8.5</v>
      </c>
      <c r="P17" s="40"/>
      <c r="Q17" s="40"/>
      <c r="R17" s="25"/>
      <c r="S17" s="25"/>
      <c r="T17" s="34">
        <f t="shared" si="0"/>
        <v>8.5</v>
      </c>
      <c r="U17" s="37"/>
    </row>
    <row r="18" spans="1:21" ht="16.5" thickTop="1" thickBot="1" x14ac:dyDescent="0.3">
      <c r="A18" s="42" t="s">
        <v>85</v>
      </c>
      <c r="B18" s="18" t="s">
        <v>86</v>
      </c>
      <c r="C18" s="14"/>
      <c r="D18" s="29"/>
      <c r="E18" s="27"/>
      <c r="F18" s="28"/>
      <c r="G18" s="28"/>
      <c r="H18" s="28"/>
      <c r="I18" s="132" t="s">
        <v>138</v>
      </c>
      <c r="J18" s="132"/>
      <c r="K18" s="132"/>
      <c r="L18" s="33">
        <v>13.5</v>
      </c>
      <c r="M18" s="33">
        <v>8</v>
      </c>
      <c r="N18" s="41">
        <v>8</v>
      </c>
      <c r="O18" s="40">
        <v>4</v>
      </c>
      <c r="P18" s="40">
        <v>3</v>
      </c>
      <c r="Q18" s="40">
        <v>0</v>
      </c>
      <c r="R18" s="25">
        <v>14</v>
      </c>
      <c r="S18" s="25">
        <v>6.5</v>
      </c>
      <c r="T18" s="34">
        <f t="shared" si="0"/>
        <v>52</v>
      </c>
      <c r="U18" s="37" t="s">
        <v>135</v>
      </c>
    </row>
    <row r="19" spans="1:21" ht="16.5" thickTop="1" thickBot="1" x14ac:dyDescent="0.3">
      <c r="A19" s="42" t="s">
        <v>87</v>
      </c>
      <c r="B19" s="18" t="s">
        <v>88</v>
      </c>
      <c r="C19" s="14"/>
      <c r="D19" s="29"/>
      <c r="E19" s="27"/>
      <c r="F19" s="28"/>
      <c r="G19" s="28"/>
      <c r="H19" s="28"/>
      <c r="I19" s="132"/>
      <c r="J19" s="132"/>
      <c r="K19" s="132"/>
      <c r="L19" s="33">
        <v>0</v>
      </c>
      <c r="M19" s="33">
        <v>5</v>
      </c>
      <c r="N19" s="41">
        <v>0</v>
      </c>
      <c r="O19" s="40">
        <v>1</v>
      </c>
      <c r="P19" s="40">
        <v>3</v>
      </c>
      <c r="Q19" s="40">
        <v>0</v>
      </c>
      <c r="R19" s="25">
        <v>15</v>
      </c>
      <c r="S19" s="25">
        <v>6.5</v>
      </c>
      <c r="T19" s="34">
        <f t="shared" si="0"/>
        <v>26.5</v>
      </c>
      <c r="U19" s="37"/>
    </row>
    <row r="20" spans="1:21" ht="16.5" thickTop="1" thickBot="1" x14ac:dyDescent="0.3">
      <c r="A20" s="42" t="s">
        <v>89</v>
      </c>
      <c r="B20" s="18" t="s">
        <v>90</v>
      </c>
      <c r="C20" s="14"/>
      <c r="D20" s="26"/>
      <c r="E20" s="27"/>
      <c r="F20" s="28"/>
      <c r="G20" s="28"/>
      <c r="H20" s="28"/>
      <c r="I20" s="132"/>
      <c r="J20" s="132"/>
      <c r="K20" s="132"/>
      <c r="L20" s="33">
        <v>2.5</v>
      </c>
      <c r="M20" s="33">
        <v>0</v>
      </c>
      <c r="N20" s="41">
        <v>0</v>
      </c>
      <c r="O20" s="40">
        <v>1</v>
      </c>
      <c r="P20" s="40"/>
      <c r="Q20" s="40"/>
      <c r="R20" s="25"/>
      <c r="S20" s="25"/>
      <c r="T20" s="34">
        <f t="shared" si="0"/>
        <v>3.5</v>
      </c>
      <c r="U20" s="37"/>
    </row>
    <row r="21" spans="1:21" ht="16.5" thickTop="1" thickBot="1" x14ac:dyDescent="0.3">
      <c r="A21" s="42" t="s">
        <v>91</v>
      </c>
      <c r="B21" s="18" t="s">
        <v>92</v>
      </c>
      <c r="C21" s="14"/>
      <c r="D21" s="29"/>
      <c r="E21" s="27"/>
      <c r="F21" s="28"/>
      <c r="G21" s="28"/>
      <c r="H21" s="28"/>
      <c r="I21" s="132"/>
      <c r="J21" s="132"/>
      <c r="K21" s="132"/>
      <c r="L21" s="33">
        <v>0</v>
      </c>
      <c r="M21" s="33">
        <v>5.5</v>
      </c>
      <c r="N21" s="41"/>
      <c r="O21" s="40"/>
      <c r="P21" s="40"/>
      <c r="Q21" s="40"/>
      <c r="R21" s="25"/>
      <c r="S21" s="25"/>
      <c r="T21" s="34">
        <f t="shared" si="0"/>
        <v>5.5</v>
      </c>
      <c r="U21" s="37"/>
    </row>
    <row r="22" spans="1:21" ht="16.5" thickTop="1" thickBot="1" x14ac:dyDescent="0.3">
      <c r="A22" s="42" t="s">
        <v>93</v>
      </c>
      <c r="B22" s="18" t="s">
        <v>94</v>
      </c>
      <c r="C22" s="14"/>
      <c r="D22" s="29"/>
      <c r="E22" s="27"/>
      <c r="F22" s="28"/>
      <c r="G22" s="28"/>
      <c r="H22" s="28"/>
      <c r="I22" s="132" t="s">
        <v>138</v>
      </c>
      <c r="J22" s="132"/>
      <c r="K22" s="132"/>
      <c r="L22" s="33"/>
      <c r="M22" s="33"/>
      <c r="N22" s="41">
        <v>8</v>
      </c>
      <c r="O22" s="40">
        <v>8.5</v>
      </c>
      <c r="P22" s="40"/>
      <c r="Q22" s="40"/>
      <c r="R22" s="25">
        <v>21.5</v>
      </c>
      <c r="S22" s="25">
        <v>2</v>
      </c>
      <c r="T22" s="34">
        <f t="shared" si="0"/>
        <v>50</v>
      </c>
      <c r="U22" s="37" t="s">
        <v>135</v>
      </c>
    </row>
    <row r="23" spans="1:21" ht="16.5" thickTop="1" thickBot="1" x14ac:dyDescent="0.3">
      <c r="A23" s="42" t="s">
        <v>95</v>
      </c>
      <c r="B23" s="18" t="s">
        <v>96</v>
      </c>
      <c r="C23" s="14"/>
      <c r="D23" s="29"/>
      <c r="E23" s="27"/>
      <c r="F23" s="28"/>
      <c r="G23" s="28"/>
      <c r="H23" s="28"/>
      <c r="I23" s="132"/>
      <c r="J23" s="132"/>
      <c r="K23" s="132"/>
      <c r="L23" s="33"/>
      <c r="M23" s="33"/>
      <c r="N23" s="41"/>
      <c r="O23" s="40"/>
      <c r="P23" s="40"/>
      <c r="Q23" s="40"/>
      <c r="R23" s="25"/>
      <c r="S23" s="25"/>
      <c r="T23" s="34">
        <f t="shared" si="0"/>
        <v>0</v>
      </c>
      <c r="U23" s="37"/>
    </row>
    <row r="24" spans="1:21" ht="16.5" thickTop="1" thickBot="1" x14ac:dyDescent="0.3">
      <c r="A24" s="42" t="s">
        <v>97</v>
      </c>
      <c r="B24" s="18" t="s">
        <v>98</v>
      </c>
      <c r="C24" s="14"/>
      <c r="D24" s="26"/>
      <c r="E24" s="27"/>
      <c r="F24" s="28"/>
      <c r="G24" s="28"/>
      <c r="H24" s="28"/>
      <c r="I24" s="132"/>
      <c r="J24" s="132"/>
      <c r="K24" s="132"/>
      <c r="L24" s="33">
        <v>13</v>
      </c>
      <c r="M24" s="33">
        <v>6</v>
      </c>
      <c r="N24" s="41">
        <v>4</v>
      </c>
      <c r="O24" s="40">
        <v>0</v>
      </c>
      <c r="P24" s="40">
        <v>11</v>
      </c>
      <c r="Q24" s="40">
        <v>0</v>
      </c>
      <c r="R24" s="25"/>
      <c r="S24" s="25"/>
      <c r="T24" s="34">
        <f t="shared" si="0"/>
        <v>30</v>
      </c>
      <c r="U24" s="37"/>
    </row>
    <row r="25" spans="1:21" ht="16.5" thickTop="1" thickBot="1" x14ac:dyDescent="0.3">
      <c r="A25" s="42" t="s">
        <v>99</v>
      </c>
      <c r="B25" s="18" t="s">
        <v>100</v>
      </c>
      <c r="C25" s="14"/>
      <c r="D25" s="26"/>
      <c r="E25" s="27"/>
      <c r="F25" s="28"/>
      <c r="G25" s="28"/>
      <c r="H25" s="28"/>
      <c r="I25" s="132"/>
      <c r="J25" s="132"/>
      <c r="K25" s="132"/>
      <c r="L25" s="35">
        <v>7.5</v>
      </c>
      <c r="M25" s="35">
        <v>9.5</v>
      </c>
      <c r="N25" s="41">
        <v>6</v>
      </c>
      <c r="O25" s="40">
        <v>0</v>
      </c>
      <c r="P25" s="40"/>
      <c r="Q25" s="40"/>
      <c r="R25" s="25"/>
      <c r="S25" s="25"/>
      <c r="T25" s="34">
        <f t="shared" si="0"/>
        <v>17</v>
      </c>
      <c r="U25" s="37"/>
    </row>
    <row r="26" spans="1:21" ht="16.5" thickTop="1" thickBot="1" x14ac:dyDescent="0.3">
      <c r="A26" s="42" t="s">
        <v>101</v>
      </c>
      <c r="B26" s="18" t="s">
        <v>102</v>
      </c>
      <c r="C26" s="14"/>
      <c r="D26" s="26"/>
      <c r="E26" s="27"/>
      <c r="F26" s="28"/>
      <c r="G26" s="28"/>
      <c r="H26" s="28"/>
      <c r="I26" s="132" t="s">
        <v>138</v>
      </c>
      <c r="J26" s="132"/>
      <c r="K26" s="132"/>
      <c r="L26" s="33">
        <v>13.5</v>
      </c>
      <c r="M26" s="33">
        <v>8</v>
      </c>
      <c r="N26" s="41">
        <v>12</v>
      </c>
      <c r="O26" s="40">
        <v>8</v>
      </c>
      <c r="P26" s="40">
        <v>7</v>
      </c>
      <c r="Q26" s="40">
        <v>3</v>
      </c>
      <c r="R26" s="25">
        <v>21.5</v>
      </c>
      <c r="S26" s="25">
        <v>8</v>
      </c>
      <c r="T26" s="34">
        <f t="shared" si="0"/>
        <v>61</v>
      </c>
      <c r="U26" s="37" t="s">
        <v>134</v>
      </c>
    </row>
    <row r="27" spans="1:21" ht="16.5" thickTop="1" thickBot="1" x14ac:dyDescent="0.3">
      <c r="A27" s="42" t="s">
        <v>103</v>
      </c>
      <c r="B27" s="18" t="s">
        <v>104</v>
      </c>
      <c r="C27" s="14"/>
      <c r="D27" s="29"/>
      <c r="E27" s="27"/>
      <c r="F27" s="28"/>
      <c r="G27" s="28"/>
      <c r="H27" s="28"/>
      <c r="I27" s="132"/>
      <c r="J27" s="132"/>
      <c r="K27" s="132"/>
      <c r="L27" s="33"/>
      <c r="M27" s="33"/>
      <c r="N27" s="41">
        <v>5</v>
      </c>
      <c r="O27" s="40">
        <v>4</v>
      </c>
      <c r="P27" s="40"/>
      <c r="Q27" s="40"/>
      <c r="R27" s="25"/>
      <c r="S27" s="25"/>
      <c r="T27" s="34">
        <f t="shared" si="0"/>
        <v>9</v>
      </c>
      <c r="U27" s="37"/>
    </row>
    <row r="28" spans="1:21" ht="16.5" thickTop="1" thickBot="1" x14ac:dyDescent="0.3">
      <c r="A28" s="42" t="s">
        <v>105</v>
      </c>
      <c r="B28" s="18" t="s">
        <v>106</v>
      </c>
      <c r="C28" s="14"/>
      <c r="D28" s="29"/>
      <c r="E28" s="27"/>
      <c r="F28" s="28"/>
      <c r="G28" s="28"/>
      <c r="H28" s="28"/>
      <c r="I28" s="132"/>
      <c r="J28" s="132"/>
      <c r="K28" s="132"/>
      <c r="L28" s="33">
        <v>10</v>
      </c>
      <c r="M28" s="33">
        <v>2</v>
      </c>
      <c r="N28" s="41"/>
      <c r="O28" s="40"/>
      <c r="P28" s="40"/>
      <c r="Q28" s="40"/>
      <c r="R28" s="25"/>
      <c r="S28" s="25"/>
      <c r="T28" s="34">
        <f t="shared" si="0"/>
        <v>12</v>
      </c>
      <c r="U28" s="37"/>
    </row>
    <row r="29" spans="1:21" ht="16.5" thickTop="1" thickBot="1" x14ac:dyDescent="0.3">
      <c r="A29" s="42" t="s">
        <v>107</v>
      </c>
      <c r="B29" s="18" t="s">
        <v>108</v>
      </c>
      <c r="C29" s="14"/>
      <c r="D29" s="29"/>
      <c r="E29" s="27"/>
      <c r="F29" s="28"/>
      <c r="G29" s="28"/>
      <c r="H29" s="28"/>
      <c r="I29" s="132" t="s">
        <v>138</v>
      </c>
      <c r="J29" s="132"/>
      <c r="K29" s="132"/>
      <c r="L29" s="33">
        <v>0</v>
      </c>
      <c r="M29" s="33">
        <v>15</v>
      </c>
      <c r="N29" s="41">
        <v>9</v>
      </c>
      <c r="O29" s="40">
        <v>0</v>
      </c>
      <c r="P29" s="40">
        <v>6</v>
      </c>
      <c r="Q29" s="40">
        <v>0</v>
      </c>
      <c r="R29" s="25">
        <v>7.5</v>
      </c>
      <c r="S29" s="25">
        <v>12</v>
      </c>
      <c r="T29" s="34">
        <f t="shared" si="0"/>
        <v>53.5</v>
      </c>
      <c r="U29" s="37" t="s">
        <v>135</v>
      </c>
    </row>
    <row r="30" spans="1:21" ht="16.5" thickTop="1" thickBot="1" x14ac:dyDescent="0.3">
      <c r="A30" s="42" t="s">
        <v>109</v>
      </c>
      <c r="B30" s="18" t="s">
        <v>110</v>
      </c>
      <c r="C30" s="14"/>
      <c r="D30" s="29"/>
      <c r="E30" s="27"/>
      <c r="F30" s="28"/>
      <c r="G30" s="28"/>
      <c r="H30" s="28"/>
      <c r="I30" s="132"/>
      <c r="J30" s="132"/>
      <c r="K30" s="132"/>
      <c r="L30" s="33"/>
      <c r="M30" s="33"/>
      <c r="N30" s="41"/>
      <c r="O30" s="40"/>
      <c r="P30" s="40"/>
      <c r="Q30" s="40"/>
      <c r="R30" s="25"/>
      <c r="S30" s="25"/>
      <c r="T30" s="34">
        <f t="shared" si="0"/>
        <v>0</v>
      </c>
      <c r="U30" s="37"/>
    </row>
    <row r="31" spans="1:21" ht="16.5" thickTop="1" thickBot="1" x14ac:dyDescent="0.3">
      <c r="A31" s="42" t="s">
        <v>111</v>
      </c>
      <c r="B31" s="18" t="s">
        <v>112</v>
      </c>
      <c r="C31" s="14"/>
      <c r="D31" s="26"/>
      <c r="E31" s="27"/>
      <c r="F31" s="28"/>
      <c r="G31" s="28"/>
      <c r="H31" s="28"/>
      <c r="I31" s="132" t="s">
        <v>138</v>
      </c>
      <c r="J31" s="132"/>
      <c r="K31" s="132"/>
      <c r="L31" s="33">
        <v>4</v>
      </c>
      <c r="M31" s="33">
        <v>1</v>
      </c>
      <c r="N31" s="41">
        <v>15</v>
      </c>
      <c r="O31" s="40">
        <v>0</v>
      </c>
      <c r="P31" s="40">
        <v>6</v>
      </c>
      <c r="Q31" s="40">
        <v>3</v>
      </c>
      <c r="R31" s="25">
        <v>21</v>
      </c>
      <c r="S31" s="25">
        <v>3</v>
      </c>
      <c r="T31" s="34">
        <f t="shared" si="0"/>
        <v>50</v>
      </c>
      <c r="U31" s="37" t="s">
        <v>135</v>
      </c>
    </row>
    <row r="32" spans="1:21" ht="16.5" thickTop="1" thickBot="1" x14ac:dyDescent="0.3">
      <c r="A32" s="42" t="s">
        <v>113</v>
      </c>
      <c r="B32" s="18" t="s">
        <v>114</v>
      </c>
      <c r="C32" s="14"/>
      <c r="D32" s="26"/>
      <c r="E32" s="27"/>
      <c r="F32" s="28"/>
      <c r="G32" s="28"/>
      <c r="H32" s="28"/>
      <c r="I32" s="132"/>
      <c r="J32" s="132"/>
      <c r="K32" s="132"/>
      <c r="L32" s="33">
        <v>0</v>
      </c>
      <c r="M32" s="33">
        <v>5</v>
      </c>
      <c r="N32" s="41">
        <v>0</v>
      </c>
      <c r="O32" s="40">
        <v>1</v>
      </c>
      <c r="P32" s="40">
        <v>4</v>
      </c>
      <c r="Q32" s="40">
        <v>0</v>
      </c>
      <c r="R32" s="25"/>
      <c r="S32" s="25"/>
      <c r="T32" s="34">
        <f t="shared" si="0"/>
        <v>9</v>
      </c>
      <c r="U32" s="37"/>
    </row>
    <row r="33" spans="1:21" ht="16.5" thickTop="1" thickBot="1" x14ac:dyDescent="0.3">
      <c r="A33" s="42" t="s">
        <v>115</v>
      </c>
      <c r="B33" s="18" t="s">
        <v>116</v>
      </c>
      <c r="C33" s="14"/>
      <c r="D33" s="29"/>
      <c r="E33" s="27"/>
      <c r="F33" s="28"/>
      <c r="G33" s="28"/>
      <c r="H33" s="28"/>
      <c r="I33" s="132"/>
      <c r="J33" s="132"/>
      <c r="K33" s="132"/>
      <c r="L33" s="33"/>
      <c r="M33" s="35"/>
      <c r="N33" s="41"/>
      <c r="O33" s="40"/>
      <c r="P33" s="40"/>
      <c r="Q33" s="40"/>
      <c r="R33" s="25"/>
      <c r="S33" s="25"/>
      <c r="T33" s="34">
        <f t="shared" si="0"/>
        <v>0</v>
      </c>
      <c r="U33" s="37"/>
    </row>
    <row r="34" spans="1:21" ht="16.5" thickTop="1" thickBot="1" x14ac:dyDescent="0.3">
      <c r="A34" s="42" t="s">
        <v>117</v>
      </c>
      <c r="B34" s="18" t="s">
        <v>118</v>
      </c>
      <c r="C34" s="14"/>
      <c r="D34" s="29"/>
      <c r="E34" s="27"/>
      <c r="F34" s="28"/>
      <c r="G34" s="28"/>
      <c r="H34" s="28"/>
      <c r="I34" s="132"/>
      <c r="J34" s="132"/>
      <c r="K34" s="132"/>
      <c r="L34" s="33"/>
      <c r="M34" s="33"/>
      <c r="N34" s="41">
        <v>8</v>
      </c>
      <c r="O34" s="40">
        <v>2</v>
      </c>
      <c r="P34" s="40"/>
      <c r="Q34" s="40"/>
      <c r="R34" s="25"/>
      <c r="S34" s="25"/>
      <c r="T34" s="34">
        <f t="shared" si="0"/>
        <v>10</v>
      </c>
      <c r="U34" s="37"/>
    </row>
    <row r="35" spans="1:21" ht="16.5" thickTop="1" thickBot="1" x14ac:dyDescent="0.3">
      <c r="A35" s="42" t="s">
        <v>119</v>
      </c>
      <c r="B35" s="18" t="s">
        <v>120</v>
      </c>
      <c r="C35" s="14"/>
      <c r="D35" s="26"/>
      <c r="E35" s="27"/>
      <c r="F35" s="28"/>
      <c r="G35" s="28"/>
      <c r="H35" s="28"/>
      <c r="I35" s="132"/>
      <c r="J35" s="132"/>
      <c r="K35" s="132"/>
      <c r="L35" s="33"/>
      <c r="M35" s="33"/>
      <c r="N35" s="41"/>
      <c r="O35" s="40"/>
      <c r="P35" s="40"/>
      <c r="Q35" s="40"/>
      <c r="R35" s="25"/>
      <c r="S35" s="25"/>
      <c r="T35" s="34">
        <f t="shared" si="0"/>
        <v>0</v>
      </c>
      <c r="U35" s="37"/>
    </row>
    <row r="36" spans="1:21" ht="16.5" thickTop="1" thickBot="1" x14ac:dyDescent="0.3">
      <c r="A36" s="42" t="s">
        <v>121</v>
      </c>
      <c r="B36" s="18" t="s">
        <v>122</v>
      </c>
      <c r="C36" s="14"/>
      <c r="D36" s="26"/>
      <c r="E36" s="27"/>
      <c r="F36" s="28"/>
      <c r="G36" s="28"/>
      <c r="H36" s="28"/>
      <c r="I36" s="132"/>
      <c r="J36" s="132"/>
      <c r="K36" s="132"/>
      <c r="L36" s="33"/>
      <c r="M36" s="33"/>
      <c r="N36" s="41"/>
      <c r="O36" s="40"/>
      <c r="P36" s="40"/>
      <c r="Q36" s="40"/>
      <c r="R36" s="25"/>
      <c r="S36" s="25"/>
      <c r="T36" s="34">
        <f t="shared" si="0"/>
        <v>0</v>
      </c>
      <c r="U36" s="37"/>
    </row>
    <row r="37" spans="1:21" ht="16.5" thickTop="1" thickBot="1" x14ac:dyDescent="0.3">
      <c r="A37" s="42" t="s">
        <v>123</v>
      </c>
      <c r="B37" s="18" t="s">
        <v>124</v>
      </c>
      <c r="C37" s="14"/>
      <c r="D37" s="26"/>
      <c r="E37" s="27"/>
      <c r="F37" s="28"/>
      <c r="G37" s="28"/>
      <c r="H37" s="28"/>
      <c r="I37" s="132"/>
      <c r="J37" s="132"/>
      <c r="K37" s="132"/>
      <c r="L37" s="33"/>
      <c r="M37" s="33"/>
      <c r="N37" s="41"/>
      <c r="O37" s="40"/>
      <c r="P37" s="40"/>
      <c r="Q37" s="40"/>
      <c r="R37" s="25"/>
      <c r="S37" s="25"/>
      <c r="T37" s="34">
        <f t="shared" si="0"/>
        <v>0</v>
      </c>
      <c r="U37" s="37"/>
    </row>
    <row r="38" spans="1:21" ht="16.5" thickTop="1" thickBot="1" x14ac:dyDescent="0.3">
      <c r="A38" s="42" t="s">
        <v>125</v>
      </c>
      <c r="B38" s="18" t="s">
        <v>126</v>
      </c>
      <c r="C38" s="14"/>
      <c r="D38" s="26"/>
      <c r="E38" s="27"/>
      <c r="F38" s="28"/>
      <c r="G38" s="28"/>
      <c r="H38" s="28"/>
      <c r="I38" s="132"/>
      <c r="J38" s="132"/>
      <c r="K38" s="132"/>
      <c r="L38" s="33"/>
      <c r="M38" s="33"/>
      <c r="N38" s="41"/>
      <c r="O38" s="40"/>
      <c r="P38" s="40"/>
      <c r="Q38" s="40"/>
      <c r="R38" s="25"/>
      <c r="S38" s="25"/>
      <c r="T38" s="34">
        <f t="shared" si="0"/>
        <v>0</v>
      </c>
      <c r="U38" s="37"/>
    </row>
    <row r="39" spans="1:21" ht="16.5" thickTop="1" thickBot="1" x14ac:dyDescent="0.3">
      <c r="A39" s="42" t="s">
        <v>127</v>
      </c>
      <c r="B39" s="18" t="s">
        <v>128</v>
      </c>
      <c r="C39" s="14"/>
      <c r="D39" s="26"/>
      <c r="E39" s="27"/>
      <c r="F39" s="28"/>
      <c r="G39" s="28"/>
      <c r="H39" s="28"/>
      <c r="I39" s="132"/>
      <c r="J39" s="132"/>
      <c r="K39" s="132"/>
      <c r="L39" s="33"/>
      <c r="M39" s="33"/>
      <c r="N39" s="41"/>
      <c r="O39" s="40"/>
      <c r="P39" s="40"/>
      <c r="Q39" s="40"/>
      <c r="R39" s="25"/>
      <c r="S39" s="25"/>
      <c r="T39" s="34">
        <f t="shared" si="0"/>
        <v>0</v>
      </c>
      <c r="U39" s="37"/>
    </row>
    <row r="40" spans="1:21" ht="16.5" thickTop="1" thickBot="1" x14ac:dyDescent="0.3">
      <c r="A40" s="42" t="s">
        <v>129</v>
      </c>
      <c r="B40" s="18" t="s">
        <v>130</v>
      </c>
      <c r="C40" s="14"/>
      <c r="D40" s="29"/>
      <c r="E40" s="27"/>
      <c r="F40" s="28"/>
      <c r="G40" s="28"/>
      <c r="H40" s="28"/>
      <c r="I40" s="132"/>
      <c r="J40" s="132"/>
      <c r="K40" s="132"/>
      <c r="L40" s="35"/>
      <c r="M40" s="35"/>
      <c r="N40" s="41"/>
      <c r="O40" s="40"/>
      <c r="P40" s="40"/>
      <c r="Q40" s="40"/>
      <c r="R40" s="25"/>
      <c r="S40" s="25"/>
      <c r="T40" s="34">
        <f t="shared" si="0"/>
        <v>0</v>
      </c>
      <c r="U40" s="37"/>
    </row>
    <row r="41" spans="1:21" ht="13.5" thickTop="1" x14ac:dyDescent="0.2">
      <c r="D41" s="16"/>
      <c r="E41" s="16"/>
      <c r="F41" s="16"/>
      <c r="G41" s="16"/>
      <c r="H41" s="16"/>
      <c r="I41" s="16"/>
      <c r="J41" s="16"/>
      <c r="K41" s="16"/>
      <c r="L41" s="30"/>
      <c r="M41" s="30"/>
      <c r="N41" s="16"/>
      <c r="O41" s="16"/>
      <c r="P41" s="16"/>
      <c r="Q41" s="16"/>
      <c r="R41" s="16"/>
      <c r="S41" s="16"/>
      <c r="T41" s="16"/>
      <c r="U41" s="16"/>
    </row>
  </sheetData>
  <sheetProtection selectLockedCells="1" selectUnlockedCells="1"/>
  <mergeCells count="17">
    <mergeCell ref="A1:R1"/>
    <mergeCell ref="S1:U1"/>
    <mergeCell ref="A2:K2"/>
    <mergeCell ref="L2:U2"/>
    <mergeCell ref="A3:C3"/>
    <mergeCell ref="D3:G3"/>
    <mergeCell ref="H3:N3"/>
    <mergeCell ref="O3:U3"/>
    <mergeCell ref="A5:A7"/>
    <mergeCell ref="B5:B7"/>
    <mergeCell ref="C5:S5"/>
    <mergeCell ref="T5:T7"/>
    <mergeCell ref="U5:U7"/>
    <mergeCell ref="D6:H6"/>
    <mergeCell ref="I6:K6"/>
    <mergeCell ref="L6:O6"/>
    <mergeCell ref="P6:S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5" zoomScaleNormal="165" workbookViewId="0">
      <selection activeCell="F13" sqref="F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6" t="s">
        <v>24</v>
      </c>
      <c r="B1" s="117"/>
      <c r="C1" s="117"/>
      <c r="D1" s="118"/>
      <c r="E1" s="9" t="s">
        <v>23</v>
      </c>
    </row>
    <row r="2" spans="1:5" ht="17.25" customHeight="1" x14ac:dyDescent="0.25">
      <c r="A2" s="119" t="s">
        <v>15</v>
      </c>
      <c r="B2" s="120"/>
      <c r="C2" s="120"/>
      <c r="D2" s="120"/>
      <c r="E2" s="121"/>
    </row>
    <row r="3" spans="1:5" ht="27" customHeight="1" x14ac:dyDescent="0.2">
      <c r="A3" s="122" t="s">
        <v>26</v>
      </c>
      <c r="B3" s="123"/>
      <c r="C3" s="124"/>
      <c r="D3" s="124"/>
      <c r="E3" s="125"/>
    </row>
    <row r="4" spans="1:5" ht="17.25" customHeight="1" x14ac:dyDescent="0.2">
      <c r="A4" s="126" t="s">
        <v>29</v>
      </c>
      <c r="B4" s="126"/>
      <c r="C4" s="126" t="s">
        <v>31</v>
      </c>
      <c r="D4" s="126"/>
      <c r="E4" s="126"/>
    </row>
    <row r="5" spans="1:5" ht="4.5" customHeight="1" x14ac:dyDescent="0.25">
      <c r="A5" s="130"/>
      <c r="B5" s="130"/>
      <c r="C5" s="130"/>
      <c r="D5" s="130"/>
      <c r="E5" s="130"/>
    </row>
    <row r="6" spans="1:5" s="5" customFormat="1" ht="25.5" customHeight="1" thickBot="1" x14ac:dyDescent="0.3">
      <c r="A6" s="127" t="s">
        <v>14</v>
      </c>
      <c r="B6" s="128" t="s">
        <v>22</v>
      </c>
      <c r="C6" s="129" t="s">
        <v>21</v>
      </c>
      <c r="D6" s="129"/>
      <c r="E6" s="128" t="s">
        <v>20</v>
      </c>
    </row>
    <row r="7" spans="1:5" s="5" customFormat="1" ht="42" customHeight="1" thickTop="1" thickBot="1" x14ac:dyDescent="0.3">
      <c r="A7" s="127"/>
      <c r="B7" s="128"/>
      <c r="C7" s="7" t="s">
        <v>19</v>
      </c>
      <c r="D7" s="6" t="s">
        <v>18</v>
      </c>
      <c r="E7" s="128"/>
    </row>
    <row r="8" spans="1:5" ht="12.75" customHeight="1" thickTop="1" thickBot="1" x14ac:dyDescent="0.3">
      <c r="A8" s="22" t="s">
        <v>34</v>
      </c>
      <c r="B8" s="24" t="s">
        <v>35</v>
      </c>
      <c r="C8" s="17">
        <f>MAX('A-smjer'!J8,'A-smjer'!L8)+MAX('A-smjer'!K8,'A-smjer'!M8)</f>
        <v>20</v>
      </c>
      <c r="D8" s="17">
        <f>MAX('A-smjer'!N8,'A-smjer'!P8)+MAX('A-smjer'!O8,'A-smjer'!Q8)+'A-smjer'!G8</f>
        <v>30</v>
      </c>
      <c r="E8" s="37" t="str">
        <f>IF('A-smjer'!S8="","F",'A-smjer'!S8)</f>
        <v>E</v>
      </c>
    </row>
    <row r="9" spans="1:5" ht="12.75" customHeight="1" thickTop="1" thickBot="1" x14ac:dyDescent="0.3">
      <c r="A9" s="22" t="s">
        <v>36</v>
      </c>
      <c r="B9" s="24" t="s">
        <v>37</v>
      </c>
      <c r="C9" s="17">
        <f>MAX('A-smjer'!J9,'A-smjer'!L9)+MAX('A-smjer'!K9,'A-smjer'!M9)</f>
        <v>25</v>
      </c>
      <c r="D9" s="17">
        <f>MAX('A-smjer'!N9,'A-smjer'!P9)+MAX('A-smjer'!O9,'A-smjer'!Q9)+'A-smjer'!G9</f>
        <v>13</v>
      </c>
      <c r="E9" s="37" t="str">
        <f>IF('A-smjer'!S9="","F",'A-smjer'!S9)</f>
        <v>F</v>
      </c>
    </row>
    <row r="10" spans="1:5" ht="12.75" customHeight="1" thickTop="1" thickBot="1" x14ac:dyDescent="0.3">
      <c r="A10" s="22" t="s">
        <v>38</v>
      </c>
      <c r="B10" s="24" t="s">
        <v>39</v>
      </c>
      <c r="C10" s="17">
        <f>MAX('A-smjer'!J10,'A-smjer'!L10)+MAX('A-smjer'!K10,'A-smjer'!M10)</f>
        <v>0</v>
      </c>
      <c r="D10" s="17">
        <f>MAX('A-smjer'!N10,'A-smjer'!P10)+MAX('A-smjer'!O10,'A-smjer'!Q10)+'A-smjer'!G10</f>
        <v>0</v>
      </c>
      <c r="E10" s="37" t="str">
        <f>IF('A-smjer'!S10="","F",'A-smjer'!S10)</f>
        <v>F</v>
      </c>
    </row>
    <row r="11" spans="1:5" ht="12.75" customHeight="1" thickTop="1" thickBot="1" x14ac:dyDescent="0.3">
      <c r="A11" s="22" t="s">
        <v>40</v>
      </c>
      <c r="B11" s="24" t="s">
        <v>41</v>
      </c>
      <c r="C11" s="17">
        <f>MAX('A-smjer'!J11,'A-smjer'!L11)+MAX('A-smjer'!K11,'A-smjer'!M11)</f>
        <v>22</v>
      </c>
      <c r="D11" s="17">
        <f>MAX('A-smjer'!N11,'A-smjer'!P11)+MAX('A-smjer'!O11,'A-smjer'!Q11)+'A-smjer'!G11</f>
        <v>29</v>
      </c>
      <c r="E11" s="37" t="str">
        <f>IF('A-smjer'!S11="","F",'A-smjer'!S11)</f>
        <v>E</v>
      </c>
    </row>
    <row r="12" spans="1:5" ht="12.75" customHeight="1" thickTop="1" thickBot="1" x14ac:dyDescent="0.3">
      <c r="A12" s="22" t="s">
        <v>42</v>
      </c>
      <c r="B12" s="24" t="s">
        <v>43</v>
      </c>
      <c r="C12" s="17">
        <f>MAX('A-smjer'!J12,'A-smjer'!L12)+MAX('A-smjer'!K12,'A-smjer'!M12)</f>
        <v>0</v>
      </c>
      <c r="D12" s="17">
        <f>MAX('A-smjer'!N12,'A-smjer'!P12)+MAX('A-smjer'!O12,'A-smjer'!Q12)+'A-smjer'!G12</f>
        <v>0</v>
      </c>
      <c r="E12" s="37" t="str">
        <f>IF('A-smjer'!S12="","F",'A-smjer'!S12)</f>
        <v>F</v>
      </c>
    </row>
    <row r="13" spans="1:5" ht="12.75" customHeight="1" thickTop="1" thickBot="1" x14ac:dyDescent="0.3">
      <c r="A13" s="22" t="s">
        <v>44</v>
      </c>
      <c r="B13" s="24" t="s">
        <v>45</v>
      </c>
      <c r="C13" s="17">
        <f>MAX('A-smjer'!J13,'A-smjer'!L13)+MAX('A-smjer'!K13,'A-smjer'!M13)</f>
        <v>37</v>
      </c>
      <c r="D13" s="17">
        <f>MAX('A-smjer'!N13,'A-smjer'!P13)+MAX('A-smjer'!O13,'A-smjer'!Q13)+'A-smjer'!G13</f>
        <v>41.5</v>
      </c>
      <c r="E13" s="37" t="str">
        <f>IF('A-smjer'!S13="","F",'A-smjer'!S13)</f>
        <v>C</v>
      </c>
    </row>
    <row r="14" spans="1:5" ht="12.75" customHeight="1" thickTop="1" thickBot="1" x14ac:dyDescent="0.3">
      <c r="A14" s="22" t="s">
        <v>46</v>
      </c>
      <c r="B14" s="24" t="s">
        <v>47</v>
      </c>
      <c r="C14" s="17">
        <f>MAX('A-smjer'!J14,'A-smjer'!L14)+MAX('A-smjer'!K14,'A-smjer'!M14)</f>
        <v>0</v>
      </c>
      <c r="D14" s="17">
        <f>MAX('A-smjer'!N14,'A-smjer'!P14)+MAX('A-smjer'!O14,'A-smjer'!Q14)+'A-smjer'!G14</f>
        <v>0</v>
      </c>
      <c r="E14" s="37" t="str">
        <f>IF('A-smjer'!S14="","F",'A-smjer'!S14)</f>
        <v>F</v>
      </c>
    </row>
    <row r="15" spans="1:5" ht="12.75" customHeight="1" thickTop="1" thickBot="1" x14ac:dyDescent="0.3">
      <c r="A15" s="19" t="s">
        <v>48</v>
      </c>
      <c r="B15" s="20" t="s">
        <v>49</v>
      </c>
      <c r="C15" s="17">
        <f>MAX('A-smjer'!J15,'A-smjer'!L15)+MAX('A-smjer'!K15,'A-smjer'!M15)</f>
        <v>0</v>
      </c>
      <c r="D15" s="17">
        <f>MAX('A-smjer'!N15,'A-smjer'!P15)+MAX('A-smjer'!O15,'A-smjer'!Q15)+'A-smjer'!G15</f>
        <v>0</v>
      </c>
      <c r="E15" s="37" t="str">
        <f>IF('A-smjer'!S15="","F",'A-smjer'!S15)</f>
        <v>F</v>
      </c>
    </row>
    <row r="16" spans="1:5" ht="12.75" customHeight="1" thickTop="1" thickBot="1" x14ac:dyDescent="0.3">
      <c r="A16" s="19" t="s">
        <v>50</v>
      </c>
      <c r="B16" s="20" t="s">
        <v>33</v>
      </c>
      <c r="C16" s="17">
        <f>MAX('A-smjer'!J16,'A-smjer'!L16)+MAX('A-smjer'!K16,'A-smjer'!M16)</f>
        <v>0</v>
      </c>
      <c r="D16" s="17">
        <f>MAX('A-smjer'!N16,'A-smjer'!P16)+MAX('A-smjer'!O16,'A-smjer'!Q16)+'A-smjer'!G16</f>
        <v>0</v>
      </c>
      <c r="E16" s="37" t="str">
        <f>IF('A-smjer'!S16="","F",'A-smjer'!S16)</f>
        <v>F</v>
      </c>
    </row>
    <row r="17" spans="1:5" ht="12.75" customHeight="1" thickTop="1" thickBot="1" x14ac:dyDescent="0.3">
      <c r="A17" s="19" t="s">
        <v>51</v>
      </c>
      <c r="B17" s="20" t="s">
        <v>52</v>
      </c>
      <c r="C17" s="17">
        <f>MAX('A-smjer'!J17,'A-smjer'!L17)+MAX('A-smjer'!K17,'A-smjer'!M17)</f>
        <v>19</v>
      </c>
      <c r="D17" s="17">
        <f>MAX('A-smjer'!N17,'A-smjer'!P17)+MAX('A-smjer'!O17,'A-smjer'!Q17)+'A-smjer'!G17</f>
        <v>17.5</v>
      </c>
      <c r="E17" s="37" t="str">
        <f>IF('A-smjer'!S17="","F",'A-smjer'!S17)</f>
        <v>F</v>
      </c>
    </row>
    <row r="18" spans="1:5" ht="12.75" customHeight="1" thickTop="1" thickBot="1" x14ac:dyDescent="0.3">
      <c r="A18" s="19" t="s">
        <v>53</v>
      </c>
      <c r="B18" s="20" t="s">
        <v>54</v>
      </c>
      <c r="C18" s="17">
        <f>MAX('A-smjer'!J18,'A-smjer'!L18)+MAX('A-smjer'!K18,'A-smjer'!M18)</f>
        <v>5.5</v>
      </c>
      <c r="D18" s="17">
        <f>MAX('A-smjer'!N18,'A-smjer'!P18)+MAX('A-smjer'!O18,'A-smjer'!Q18)+'A-smjer'!G18</f>
        <v>0</v>
      </c>
      <c r="E18" s="37" t="str">
        <f>IF('A-smjer'!S18="","F",'A-smjer'!S18)</f>
        <v>F</v>
      </c>
    </row>
    <row r="19" spans="1:5" ht="12.75" customHeight="1" thickTop="1" thickBot="1" x14ac:dyDescent="0.3">
      <c r="A19" s="19" t="s">
        <v>55</v>
      </c>
      <c r="B19" s="20" t="s">
        <v>56</v>
      </c>
      <c r="C19" s="17">
        <f>MAX('A-smjer'!J19,'A-smjer'!L19)+MAX('A-smjer'!K19,'A-smjer'!M19)</f>
        <v>8.5</v>
      </c>
      <c r="D19" s="17">
        <f>MAX('A-smjer'!N19,'A-smjer'!P19)+MAX('A-smjer'!O19,'A-smjer'!Q19)+'A-smjer'!G19</f>
        <v>0</v>
      </c>
      <c r="E19" s="37" t="str">
        <f>IF('A-smjer'!S19="","F",'A-smjer'!S19)</f>
        <v>F</v>
      </c>
    </row>
    <row r="20" spans="1:5" ht="12.75" customHeight="1" thickTop="1" thickBot="1" x14ac:dyDescent="0.3">
      <c r="A20" s="19" t="s">
        <v>57</v>
      </c>
      <c r="B20" s="20" t="s">
        <v>58</v>
      </c>
      <c r="C20" s="17">
        <f>MAX('A-smjer'!J20,'A-smjer'!L20)+MAX('A-smjer'!K20,'A-smjer'!M20)</f>
        <v>0</v>
      </c>
      <c r="D20" s="17">
        <f>MAX('A-smjer'!N20,'A-smjer'!P20)+MAX('A-smjer'!O20,'A-smjer'!Q20)+'A-smjer'!G20</f>
        <v>0</v>
      </c>
      <c r="E20" s="37" t="str">
        <f>IF('A-smjer'!S20="","F",'A-smjer'!S20)</f>
        <v>F</v>
      </c>
    </row>
    <row r="21" spans="1:5" ht="12.75" customHeight="1" thickTop="1" thickBot="1" x14ac:dyDescent="0.3">
      <c r="A21" s="19" t="s">
        <v>59</v>
      </c>
      <c r="B21" s="20" t="s">
        <v>60</v>
      </c>
      <c r="C21" s="17">
        <f>MAX('A-smjer'!J21,'A-smjer'!L21)+MAX('A-smjer'!K21,'A-smjer'!M21)</f>
        <v>0</v>
      </c>
      <c r="D21" s="17">
        <f>MAX('A-smjer'!N21,'A-smjer'!P21)+MAX('A-smjer'!O21,'A-smjer'!Q21)+'A-smjer'!G21</f>
        <v>0</v>
      </c>
      <c r="E21" s="37" t="str">
        <f>IF('A-smjer'!S21="","F",'A-smjer'!S21)</f>
        <v>F</v>
      </c>
    </row>
    <row r="22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65" workbookViewId="0">
      <selection activeCell="D15" sqref="D1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6" t="s">
        <v>24</v>
      </c>
      <c r="B1" s="117"/>
      <c r="C1" s="117"/>
      <c r="D1" s="118"/>
      <c r="E1" s="9" t="s">
        <v>23</v>
      </c>
    </row>
    <row r="2" spans="1:5" ht="17.25" customHeight="1" x14ac:dyDescent="0.25">
      <c r="A2" s="119" t="s">
        <v>32</v>
      </c>
      <c r="B2" s="120"/>
      <c r="C2" s="120"/>
      <c r="D2" s="120"/>
      <c r="E2" s="121"/>
    </row>
    <row r="3" spans="1:5" ht="27" customHeight="1" x14ac:dyDescent="0.2">
      <c r="A3" s="122" t="s">
        <v>26</v>
      </c>
      <c r="B3" s="123"/>
      <c r="C3" s="124"/>
      <c r="D3" s="124"/>
      <c r="E3" s="125"/>
    </row>
    <row r="4" spans="1:5" ht="17.25" customHeight="1" x14ac:dyDescent="0.2">
      <c r="A4" s="126" t="s">
        <v>29</v>
      </c>
      <c r="B4" s="126"/>
      <c r="C4" s="126" t="s">
        <v>31</v>
      </c>
      <c r="D4" s="126"/>
      <c r="E4" s="126"/>
    </row>
    <row r="5" spans="1:5" ht="4.5" customHeight="1" x14ac:dyDescent="0.25">
      <c r="A5" s="130"/>
      <c r="B5" s="130"/>
      <c r="C5" s="130"/>
      <c r="D5" s="130"/>
      <c r="E5" s="130"/>
    </row>
    <row r="6" spans="1:5" s="5" customFormat="1" ht="25.5" customHeight="1" thickBot="1" x14ac:dyDescent="0.3">
      <c r="A6" s="127" t="s">
        <v>14</v>
      </c>
      <c r="B6" s="128" t="s">
        <v>22</v>
      </c>
      <c r="C6" s="129" t="s">
        <v>21</v>
      </c>
      <c r="D6" s="129"/>
      <c r="E6" s="128" t="s">
        <v>20</v>
      </c>
    </row>
    <row r="7" spans="1:5" s="5" customFormat="1" ht="42" customHeight="1" thickTop="1" thickBot="1" x14ac:dyDescent="0.3">
      <c r="A7" s="127"/>
      <c r="B7" s="128"/>
      <c r="C7" s="7" t="s">
        <v>19</v>
      </c>
      <c r="D7" s="6" t="s">
        <v>18</v>
      </c>
      <c r="E7" s="128"/>
    </row>
    <row r="8" spans="1:5" ht="12.75" customHeight="1" thickTop="1" thickBot="1" x14ac:dyDescent="0.3">
      <c r="A8" s="42" t="s">
        <v>65</v>
      </c>
      <c r="B8" s="18" t="s">
        <v>66</v>
      </c>
      <c r="C8" s="33">
        <f>MAX('B-smjer'!L8,'B-smjer'!N8)+MAX('B-smjer'!M8,'B-smjer'!O8)</f>
        <v>27</v>
      </c>
      <c r="D8" s="33">
        <f>MAX('B-smjer'!P8,'B-smjer'!R8)+MAX('B-smjer'!Q8,'B-smjer'!S8)+'B-smjer'!I8</f>
        <v>38.5</v>
      </c>
      <c r="E8" s="36" t="str">
        <f>IF('B-smjer'!U8="","F",'B-smjer'!U8)</f>
        <v>D</v>
      </c>
    </row>
    <row r="9" spans="1:5" ht="12.75" customHeight="1" thickTop="1" thickBot="1" x14ac:dyDescent="0.3">
      <c r="A9" s="42" t="s">
        <v>67</v>
      </c>
      <c r="B9" s="18" t="s">
        <v>68</v>
      </c>
      <c r="C9" s="33">
        <f>MAX('B-smjer'!L9,'B-smjer'!N9)+MAX('B-smjer'!M9,'B-smjer'!O9)</f>
        <v>16.5</v>
      </c>
      <c r="D9" s="33">
        <f>MAX('B-smjer'!P9,'B-smjer'!R9)+MAX('B-smjer'!Q9,'B-smjer'!S9)+'B-smjer'!I9</f>
        <v>1</v>
      </c>
      <c r="E9" s="36" t="str">
        <f>IF('B-smjer'!U9="","F",'B-smjer'!U9)</f>
        <v>F</v>
      </c>
    </row>
    <row r="10" spans="1:5" ht="12.75" customHeight="1" thickTop="1" thickBot="1" x14ac:dyDescent="0.3">
      <c r="A10" s="42" t="s">
        <v>69</v>
      </c>
      <c r="B10" s="18" t="s">
        <v>70</v>
      </c>
      <c r="C10" s="33">
        <f>MAX('B-smjer'!L10,'B-smjer'!N10)+MAX('B-smjer'!M10,'B-smjer'!O10)</f>
        <v>19.5</v>
      </c>
      <c r="D10" s="33">
        <f>MAX('B-smjer'!P10,'B-smjer'!R10)+MAX('B-smjer'!Q10,'B-smjer'!S10)+'B-smjer'!I10</f>
        <v>33</v>
      </c>
      <c r="E10" s="36" t="str">
        <f>IF('B-smjer'!U10="","F",'B-smjer'!U10)</f>
        <v>E</v>
      </c>
    </row>
    <row r="11" spans="1:5" ht="12.75" customHeight="1" thickTop="1" thickBot="1" x14ac:dyDescent="0.3">
      <c r="A11" s="42" t="s">
        <v>71</v>
      </c>
      <c r="B11" s="18" t="s">
        <v>72</v>
      </c>
      <c r="C11" s="33">
        <f>MAX('B-smjer'!L11,'B-smjer'!N11)+MAX('B-smjer'!M11,'B-smjer'!O11)</f>
        <v>22.5</v>
      </c>
      <c r="D11" s="33">
        <f>MAX('B-smjer'!P11,'B-smjer'!R11)+MAX('B-smjer'!Q11,'B-smjer'!S11)+'B-smjer'!I11</f>
        <v>40</v>
      </c>
      <c r="E11" s="36" t="str">
        <f>IF('B-smjer'!U11="","F",'B-smjer'!U11)</f>
        <v>D</v>
      </c>
    </row>
    <row r="12" spans="1:5" ht="12.75" customHeight="1" thickTop="1" thickBot="1" x14ac:dyDescent="0.3">
      <c r="A12" s="42" t="s">
        <v>73</v>
      </c>
      <c r="B12" s="18" t="s">
        <v>74</v>
      </c>
      <c r="C12" s="33">
        <f>MAX('B-smjer'!L12,'B-smjer'!N12)+MAX('B-smjer'!M12,'B-smjer'!O12)</f>
        <v>26.5</v>
      </c>
      <c r="D12" s="33">
        <f>MAX('B-smjer'!P12,'B-smjer'!R12)+MAX('B-smjer'!Q12,'B-smjer'!S12)+'B-smjer'!I12</f>
        <v>33.5</v>
      </c>
      <c r="E12" s="36" t="str">
        <f>IF('B-smjer'!U12="","F",'B-smjer'!U12)</f>
        <v>D</v>
      </c>
    </row>
    <row r="13" spans="1:5" ht="12.75" customHeight="1" thickTop="1" thickBot="1" x14ac:dyDescent="0.3">
      <c r="A13" s="42" t="s">
        <v>75</v>
      </c>
      <c r="B13" s="18" t="s">
        <v>76</v>
      </c>
      <c r="C13" s="33">
        <f>MAX('B-smjer'!L13,'B-smjer'!N13)+MAX('B-smjer'!M13,'B-smjer'!O13)</f>
        <v>33.5</v>
      </c>
      <c r="D13" s="33">
        <f>MAX('B-smjer'!P13,'B-smjer'!R13)+MAX('B-smjer'!Q13,'B-smjer'!S13)+'B-smjer'!I13</f>
        <v>29.5</v>
      </c>
      <c r="E13" s="36" t="str">
        <f>IF('B-smjer'!U13="","F",'B-smjer'!U13)</f>
        <v>D</v>
      </c>
    </row>
    <row r="14" spans="1:5" ht="12.75" customHeight="1" thickTop="1" thickBot="1" x14ac:dyDescent="0.3">
      <c r="A14" s="42" t="s">
        <v>77</v>
      </c>
      <c r="B14" s="18" t="s">
        <v>78</v>
      </c>
      <c r="C14" s="33">
        <f>MAX('B-smjer'!L14,'B-smjer'!N14)+MAX('B-smjer'!M14,'B-smjer'!O14)</f>
        <v>17.5</v>
      </c>
      <c r="D14" s="33">
        <f>MAX('B-smjer'!P14,'B-smjer'!R14)+MAX('B-smjer'!Q14,'B-smjer'!S14)+'B-smjer'!I14</f>
        <v>33</v>
      </c>
      <c r="E14" s="36" t="str">
        <f>IF('B-smjer'!U14="","F",'B-smjer'!U14)</f>
        <v>E</v>
      </c>
    </row>
    <row r="15" spans="1:5" ht="12.75" customHeight="1" thickTop="1" thickBot="1" x14ac:dyDescent="0.3">
      <c r="A15" s="42" t="s">
        <v>79</v>
      </c>
      <c r="B15" s="18" t="s">
        <v>80</v>
      </c>
      <c r="C15" s="33">
        <f>MAX('B-smjer'!L15,'B-smjer'!N15)+MAX('B-smjer'!M15,'B-smjer'!O15)</f>
        <v>44.5</v>
      </c>
      <c r="D15" s="33">
        <f>MAX('B-smjer'!P15,'B-smjer'!R15)+MAX('B-smjer'!Q15,'B-smjer'!S15)+'B-smjer'!I15</f>
        <v>42</v>
      </c>
      <c r="E15" s="36" t="str">
        <f>IF('B-smjer'!U15="","F",'B-smjer'!U15)</f>
        <v>B</v>
      </c>
    </row>
    <row r="16" spans="1:5" ht="12.75" customHeight="1" thickTop="1" thickBot="1" x14ac:dyDescent="0.3">
      <c r="A16" s="42" t="s">
        <v>81</v>
      </c>
      <c r="B16" s="18" t="s">
        <v>82</v>
      </c>
      <c r="C16" s="33">
        <f>MAX('B-smjer'!L16,'B-smjer'!N16)+MAX('B-smjer'!M16,'B-smjer'!O16)</f>
        <v>0</v>
      </c>
      <c r="D16" s="33">
        <f>MAX('B-smjer'!P16,'B-smjer'!R16)+MAX('B-smjer'!Q16,'B-smjer'!S16)+'B-smjer'!I16</f>
        <v>0</v>
      </c>
      <c r="E16" s="36" t="str">
        <f>IF('B-smjer'!U16="","F",'B-smjer'!U16)</f>
        <v>F</v>
      </c>
    </row>
    <row r="17" spans="1:5" ht="12.75" customHeight="1" thickTop="1" thickBot="1" x14ac:dyDescent="0.3">
      <c r="A17" s="42" t="s">
        <v>83</v>
      </c>
      <c r="B17" s="18" t="s">
        <v>84</v>
      </c>
      <c r="C17" s="33">
        <f>MAX('B-smjer'!L17,'B-smjer'!N17)+MAX('B-smjer'!M17,'B-smjer'!O17)</f>
        <v>8.5</v>
      </c>
      <c r="D17" s="33">
        <f>MAX('B-smjer'!P17,'B-smjer'!R17)+MAX('B-smjer'!Q17,'B-smjer'!S17)+'B-smjer'!I17</f>
        <v>0</v>
      </c>
      <c r="E17" s="36" t="str">
        <f>IF('B-smjer'!U17="","F",'B-smjer'!U17)</f>
        <v>F</v>
      </c>
    </row>
    <row r="18" spans="1:5" ht="12.75" customHeight="1" thickTop="1" thickBot="1" x14ac:dyDescent="0.3">
      <c r="A18" s="42" t="s">
        <v>85</v>
      </c>
      <c r="B18" s="18" t="s">
        <v>86</v>
      </c>
      <c r="C18" s="33">
        <f>MAX('B-smjer'!L18,'B-smjer'!N18)+MAX('B-smjer'!M18,'B-smjer'!O18)</f>
        <v>21.5</v>
      </c>
      <c r="D18" s="33">
        <f>MAX('B-smjer'!P18,'B-smjer'!R18)+MAX('B-smjer'!Q18,'B-smjer'!S18)+'B-smjer'!I18</f>
        <v>30.5</v>
      </c>
      <c r="E18" s="36" t="str">
        <f>IF('B-smjer'!U18="","F",'B-smjer'!U18)</f>
        <v>E</v>
      </c>
    </row>
    <row r="19" spans="1:5" ht="12.75" customHeight="1" thickTop="1" thickBot="1" x14ac:dyDescent="0.3">
      <c r="A19" s="42" t="s">
        <v>87</v>
      </c>
      <c r="B19" s="18" t="s">
        <v>88</v>
      </c>
      <c r="C19" s="33">
        <f>MAX('B-smjer'!L19,'B-smjer'!N19)+MAX('B-smjer'!M19,'B-smjer'!O19)</f>
        <v>5</v>
      </c>
      <c r="D19" s="33">
        <f>MAX('B-smjer'!P19,'B-smjer'!R19)+MAX('B-smjer'!Q19,'B-smjer'!S19)+'B-smjer'!I19</f>
        <v>21.5</v>
      </c>
      <c r="E19" s="36" t="str">
        <f>IF('B-smjer'!U19="","F",'B-smjer'!U19)</f>
        <v>F</v>
      </c>
    </row>
    <row r="20" spans="1:5" ht="12.75" customHeight="1" thickTop="1" thickBot="1" x14ac:dyDescent="0.3">
      <c r="A20" s="42" t="s">
        <v>89</v>
      </c>
      <c r="B20" s="18" t="s">
        <v>90</v>
      </c>
      <c r="C20" s="33">
        <f>MAX('B-smjer'!L20,'B-smjer'!N20)+MAX('B-smjer'!M20,'B-smjer'!O20)</f>
        <v>3.5</v>
      </c>
      <c r="D20" s="33">
        <f>MAX('B-smjer'!P20,'B-smjer'!R20)+MAX('B-smjer'!Q20,'B-smjer'!S20)+'B-smjer'!I20</f>
        <v>0</v>
      </c>
      <c r="E20" s="36" t="str">
        <f>IF('B-smjer'!U20="","F",'B-smjer'!U20)</f>
        <v>F</v>
      </c>
    </row>
    <row r="21" spans="1:5" ht="12.75" customHeight="1" thickTop="1" thickBot="1" x14ac:dyDescent="0.3">
      <c r="A21" s="42" t="s">
        <v>91</v>
      </c>
      <c r="B21" s="18" t="s">
        <v>92</v>
      </c>
      <c r="C21" s="33">
        <f>MAX('B-smjer'!L21,'B-smjer'!N21)+MAX('B-smjer'!M21,'B-smjer'!O21)</f>
        <v>5.5</v>
      </c>
      <c r="D21" s="33">
        <f>MAX('B-smjer'!P21,'B-smjer'!R21)+MAX('B-smjer'!Q21,'B-smjer'!S21)+'B-smjer'!I21</f>
        <v>0</v>
      </c>
      <c r="E21" s="36" t="str">
        <f>IF('B-smjer'!U21="","F",'B-smjer'!U21)</f>
        <v>F</v>
      </c>
    </row>
    <row r="22" spans="1:5" ht="12.75" customHeight="1" thickTop="1" thickBot="1" x14ac:dyDescent="0.3">
      <c r="A22" s="42" t="s">
        <v>93</v>
      </c>
      <c r="B22" s="18" t="s">
        <v>94</v>
      </c>
      <c r="C22" s="33">
        <f>MAX('B-smjer'!L22,'B-smjer'!N22)+MAX('B-smjer'!M22,'B-smjer'!O22)</f>
        <v>16.5</v>
      </c>
      <c r="D22" s="33">
        <f>MAX('B-smjer'!P22,'B-smjer'!R22)+MAX('B-smjer'!Q22,'B-smjer'!S22)+'B-smjer'!I22</f>
        <v>33.5</v>
      </c>
      <c r="E22" s="36" t="str">
        <f>IF('B-smjer'!U22="","F",'B-smjer'!U22)</f>
        <v>E</v>
      </c>
    </row>
    <row r="23" spans="1:5" ht="12.75" customHeight="1" thickTop="1" thickBot="1" x14ac:dyDescent="0.3">
      <c r="A23" s="42" t="s">
        <v>95</v>
      </c>
      <c r="B23" s="18" t="s">
        <v>96</v>
      </c>
      <c r="C23" s="33">
        <f>MAX('B-smjer'!L23,'B-smjer'!N23)+MAX('B-smjer'!M23,'B-smjer'!O23)</f>
        <v>0</v>
      </c>
      <c r="D23" s="33">
        <f>MAX('B-smjer'!P23,'B-smjer'!R23)+MAX('B-smjer'!Q23,'B-smjer'!S23)+'B-smjer'!I23</f>
        <v>0</v>
      </c>
      <c r="E23" s="36" t="str">
        <f>IF('B-smjer'!U23="","F",'B-smjer'!U23)</f>
        <v>F</v>
      </c>
    </row>
    <row r="24" spans="1:5" ht="12.75" customHeight="1" thickTop="1" thickBot="1" x14ac:dyDescent="0.3">
      <c r="A24" s="42" t="s">
        <v>97</v>
      </c>
      <c r="B24" s="18" t="s">
        <v>98</v>
      </c>
      <c r="C24" s="33">
        <f>MAX('B-smjer'!L24,'B-smjer'!N24)+MAX('B-smjer'!M24,'B-smjer'!O24)</f>
        <v>19</v>
      </c>
      <c r="D24" s="33">
        <f>MAX('B-smjer'!P24,'B-smjer'!R24)+MAX('B-smjer'!Q24,'B-smjer'!S24)+'B-smjer'!I24</f>
        <v>11</v>
      </c>
      <c r="E24" s="36" t="str">
        <f>IF('B-smjer'!U24="","F",'B-smjer'!U24)</f>
        <v>F</v>
      </c>
    </row>
    <row r="25" spans="1:5" ht="12.75" customHeight="1" thickTop="1" thickBot="1" x14ac:dyDescent="0.3">
      <c r="A25" s="42" t="s">
        <v>99</v>
      </c>
      <c r="B25" s="18" t="s">
        <v>100</v>
      </c>
      <c r="C25" s="33">
        <f>MAX('B-smjer'!L25,'B-smjer'!N25)+MAX('B-smjer'!M25,'B-smjer'!O25)</f>
        <v>17</v>
      </c>
      <c r="D25" s="33">
        <f>MAX('B-smjer'!P25,'B-smjer'!R25)+MAX('B-smjer'!Q25,'B-smjer'!S25)+'B-smjer'!I25</f>
        <v>0</v>
      </c>
      <c r="E25" s="36" t="str">
        <f>IF('B-smjer'!U25="","F",'B-smjer'!U25)</f>
        <v>F</v>
      </c>
    </row>
    <row r="26" spans="1:5" ht="12.75" customHeight="1" thickTop="1" thickBot="1" x14ac:dyDescent="0.3">
      <c r="A26" s="42" t="s">
        <v>101</v>
      </c>
      <c r="B26" s="18" t="s">
        <v>102</v>
      </c>
      <c r="C26" s="33">
        <f>MAX('B-smjer'!L26,'B-smjer'!N26)+MAX('B-smjer'!M26,'B-smjer'!O26)</f>
        <v>21.5</v>
      </c>
      <c r="D26" s="33">
        <f>MAX('B-smjer'!P26,'B-smjer'!R26)+MAX('B-smjer'!Q26,'B-smjer'!S26)+'B-smjer'!I26</f>
        <v>39.5</v>
      </c>
      <c r="E26" s="36" t="str">
        <f>IF('B-smjer'!U26="","F",'B-smjer'!U26)</f>
        <v>D</v>
      </c>
    </row>
    <row r="27" spans="1:5" ht="12.75" customHeight="1" thickTop="1" thickBot="1" x14ac:dyDescent="0.3">
      <c r="A27" s="42" t="s">
        <v>103</v>
      </c>
      <c r="B27" s="18" t="s">
        <v>104</v>
      </c>
      <c r="C27" s="33">
        <f>MAX('B-smjer'!L27,'B-smjer'!N27)+MAX('B-smjer'!M27,'B-smjer'!O27)</f>
        <v>9</v>
      </c>
      <c r="D27" s="33">
        <f>MAX('B-smjer'!P27,'B-smjer'!R27)+MAX('B-smjer'!Q27,'B-smjer'!S27)+'B-smjer'!I27</f>
        <v>0</v>
      </c>
      <c r="E27" s="36" t="str">
        <f>IF('B-smjer'!U27="","F",'B-smjer'!U27)</f>
        <v>F</v>
      </c>
    </row>
    <row r="28" spans="1:5" ht="12.75" customHeight="1" thickTop="1" thickBot="1" x14ac:dyDescent="0.3">
      <c r="A28" s="42" t="s">
        <v>105</v>
      </c>
      <c r="B28" s="18" t="s">
        <v>106</v>
      </c>
      <c r="C28" s="33">
        <f>MAX('B-smjer'!L28,'B-smjer'!N28)+MAX('B-smjer'!M28,'B-smjer'!O28)</f>
        <v>12</v>
      </c>
      <c r="D28" s="33">
        <f>MAX('B-smjer'!P28,'B-smjer'!R28)+MAX('B-smjer'!Q28,'B-smjer'!S28)+'B-smjer'!I28</f>
        <v>0</v>
      </c>
      <c r="E28" s="36" t="str">
        <f>IF('B-smjer'!U28="","F",'B-smjer'!U28)</f>
        <v>F</v>
      </c>
    </row>
    <row r="29" spans="1:5" ht="12.75" customHeight="1" thickTop="1" thickBot="1" x14ac:dyDescent="0.3">
      <c r="A29" s="42" t="s">
        <v>107</v>
      </c>
      <c r="B29" s="18" t="s">
        <v>108</v>
      </c>
      <c r="C29" s="33">
        <f>MAX('B-smjer'!L29,'B-smjer'!N29)+MAX('B-smjer'!M29,'B-smjer'!O29)</f>
        <v>24</v>
      </c>
      <c r="D29" s="33">
        <f>MAX('B-smjer'!P29,'B-smjer'!R29)+MAX('B-smjer'!Q29,'B-smjer'!S29)+'B-smjer'!I29</f>
        <v>29.5</v>
      </c>
      <c r="E29" s="36" t="str">
        <f>IF('B-smjer'!U29="","F",'B-smjer'!U29)</f>
        <v>E</v>
      </c>
    </row>
    <row r="30" spans="1:5" ht="12.75" customHeight="1" thickTop="1" thickBot="1" x14ac:dyDescent="0.3">
      <c r="A30" s="42" t="s">
        <v>109</v>
      </c>
      <c r="B30" s="18" t="s">
        <v>110</v>
      </c>
      <c r="C30" s="33">
        <f>MAX('B-smjer'!L30,'B-smjer'!N30)+MAX('B-smjer'!M30,'B-smjer'!O30)</f>
        <v>0</v>
      </c>
      <c r="D30" s="33">
        <f>MAX('B-smjer'!P30,'B-smjer'!R30)+MAX('B-smjer'!Q30,'B-smjer'!S30)+'B-smjer'!I30</f>
        <v>0</v>
      </c>
      <c r="E30" s="36" t="str">
        <f>IF('B-smjer'!U30="","F",'B-smjer'!U30)</f>
        <v>F</v>
      </c>
    </row>
    <row r="31" spans="1:5" ht="12.75" customHeight="1" thickTop="1" thickBot="1" x14ac:dyDescent="0.3">
      <c r="A31" s="42" t="s">
        <v>111</v>
      </c>
      <c r="B31" s="18" t="s">
        <v>112</v>
      </c>
      <c r="C31" s="33">
        <f>MAX('B-smjer'!L31,'B-smjer'!N31)+MAX('B-smjer'!M31,'B-smjer'!O31)</f>
        <v>16</v>
      </c>
      <c r="D31" s="33">
        <f>MAX('B-smjer'!P31,'B-smjer'!R31)+MAX('B-smjer'!Q31,'B-smjer'!S31)+'B-smjer'!I31</f>
        <v>34</v>
      </c>
      <c r="E31" s="36" t="str">
        <f>IF('B-smjer'!U31="","F",'B-smjer'!U31)</f>
        <v>E</v>
      </c>
    </row>
    <row r="32" spans="1:5" ht="12.75" customHeight="1" thickTop="1" thickBot="1" x14ac:dyDescent="0.3">
      <c r="A32" s="42" t="s">
        <v>113</v>
      </c>
      <c r="B32" s="18" t="s">
        <v>114</v>
      </c>
      <c r="C32" s="33">
        <f>MAX('B-smjer'!L32,'B-smjer'!N32)+MAX('B-smjer'!M32,'B-smjer'!O32)</f>
        <v>5</v>
      </c>
      <c r="D32" s="33">
        <f>MAX('B-smjer'!P32,'B-smjer'!R32)+MAX('B-smjer'!Q32,'B-smjer'!S32)+'B-smjer'!I32</f>
        <v>4</v>
      </c>
      <c r="E32" s="36" t="str">
        <f>IF('B-smjer'!U32="","F",'B-smjer'!U32)</f>
        <v>F</v>
      </c>
    </row>
    <row r="33" spans="1:5" ht="12.75" customHeight="1" thickTop="1" thickBot="1" x14ac:dyDescent="0.3">
      <c r="A33" s="42" t="s">
        <v>115</v>
      </c>
      <c r="B33" s="18" t="s">
        <v>116</v>
      </c>
      <c r="C33" s="33">
        <f>MAX('B-smjer'!L33,'B-smjer'!N33)+MAX('B-smjer'!M33,'B-smjer'!O33)</f>
        <v>0</v>
      </c>
      <c r="D33" s="33">
        <f>MAX('B-smjer'!P33,'B-smjer'!R33)+MAX('B-smjer'!Q33,'B-smjer'!S33)+'B-smjer'!I33</f>
        <v>0</v>
      </c>
      <c r="E33" s="36" t="str">
        <f>IF('B-smjer'!U33="","F",'B-smjer'!U33)</f>
        <v>F</v>
      </c>
    </row>
    <row r="34" spans="1:5" ht="12.75" customHeight="1" thickTop="1" thickBot="1" x14ac:dyDescent="0.3">
      <c r="A34" s="42" t="s">
        <v>117</v>
      </c>
      <c r="B34" s="18" t="s">
        <v>118</v>
      </c>
      <c r="C34" s="33">
        <f>MAX('B-smjer'!L34,'B-smjer'!N34)+MAX('B-smjer'!M34,'B-smjer'!O34)</f>
        <v>10</v>
      </c>
      <c r="D34" s="33">
        <f>MAX('B-smjer'!P34,'B-smjer'!R34)+MAX('B-smjer'!Q34,'B-smjer'!S34)+'B-smjer'!I34</f>
        <v>0</v>
      </c>
      <c r="E34" s="36" t="str">
        <f>IF('B-smjer'!U34="","F",'B-smjer'!U34)</f>
        <v>F</v>
      </c>
    </row>
    <row r="35" spans="1:5" ht="12.75" customHeight="1" thickTop="1" thickBot="1" x14ac:dyDescent="0.3">
      <c r="A35" s="42" t="s">
        <v>119</v>
      </c>
      <c r="B35" s="18" t="s">
        <v>120</v>
      </c>
      <c r="C35" s="33">
        <f>MAX('B-smjer'!L35,'B-smjer'!N35)+MAX('B-smjer'!M35,'B-smjer'!O35)</f>
        <v>0</v>
      </c>
      <c r="D35" s="33">
        <f>MAX('B-smjer'!P35,'B-smjer'!R35)+MAX('B-smjer'!Q35,'B-smjer'!S35)+'B-smjer'!I35</f>
        <v>0</v>
      </c>
      <c r="E35" s="36" t="str">
        <f>IF('B-smjer'!U35="","F",'B-smjer'!U35)</f>
        <v>F</v>
      </c>
    </row>
    <row r="36" spans="1:5" ht="12.75" customHeight="1" thickTop="1" thickBot="1" x14ac:dyDescent="0.3">
      <c r="A36" s="42" t="s">
        <v>121</v>
      </c>
      <c r="B36" s="18" t="s">
        <v>122</v>
      </c>
      <c r="C36" s="33">
        <f>MAX('B-smjer'!L36,'B-smjer'!N36)+MAX('B-smjer'!M36,'B-smjer'!O36)</f>
        <v>0</v>
      </c>
      <c r="D36" s="33">
        <f>MAX('B-smjer'!P36,'B-smjer'!R36)+MAX('B-smjer'!Q36,'B-smjer'!S36)+'B-smjer'!I36</f>
        <v>0</v>
      </c>
      <c r="E36" s="36" t="str">
        <f>IF('B-smjer'!U36="","F",'B-smjer'!U36)</f>
        <v>F</v>
      </c>
    </row>
    <row r="37" spans="1:5" ht="12.75" customHeight="1" thickTop="1" thickBot="1" x14ac:dyDescent="0.3">
      <c r="A37" s="42" t="s">
        <v>123</v>
      </c>
      <c r="B37" s="18" t="s">
        <v>124</v>
      </c>
      <c r="C37" s="33">
        <f>MAX('B-smjer'!L37,'B-smjer'!N37)+MAX('B-smjer'!M37,'B-smjer'!O37)</f>
        <v>0</v>
      </c>
      <c r="D37" s="33">
        <f>MAX('B-smjer'!P37,'B-smjer'!R37)+MAX('B-smjer'!Q37,'B-smjer'!S37)+'B-smjer'!I37</f>
        <v>0</v>
      </c>
      <c r="E37" s="36" t="str">
        <f>IF('B-smjer'!U37="","F",'B-smjer'!U37)</f>
        <v>F</v>
      </c>
    </row>
    <row r="38" spans="1:5" ht="12.75" customHeight="1" thickTop="1" thickBot="1" x14ac:dyDescent="0.3">
      <c r="A38" s="42" t="s">
        <v>125</v>
      </c>
      <c r="B38" s="18" t="s">
        <v>126</v>
      </c>
      <c r="C38" s="33">
        <f>MAX('B-smjer'!L38,'B-smjer'!N38)+MAX('B-smjer'!M38,'B-smjer'!O38)</f>
        <v>0</v>
      </c>
      <c r="D38" s="33">
        <f>MAX('B-smjer'!P38,'B-smjer'!R38)+MAX('B-smjer'!Q38,'B-smjer'!S38)+'B-smjer'!I38</f>
        <v>0</v>
      </c>
      <c r="E38" s="36" t="str">
        <f>IF('B-smjer'!U38="","F",'B-smjer'!U38)</f>
        <v>F</v>
      </c>
    </row>
    <row r="39" spans="1:5" ht="12.75" customHeight="1" thickTop="1" thickBot="1" x14ac:dyDescent="0.3">
      <c r="A39" s="42" t="s">
        <v>127</v>
      </c>
      <c r="B39" s="18" t="s">
        <v>128</v>
      </c>
      <c r="C39" s="33">
        <f>MAX('B-smjer'!L39,'B-smjer'!N39)+MAX('B-smjer'!M39,'B-smjer'!O39)</f>
        <v>0</v>
      </c>
      <c r="D39" s="33">
        <f>MAX('B-smjer'!P39,'B-smjer'!R39)+MAX('B-smjer'!Q39,'B-smjer'!S39)+'B-smjer'!I39</f>
        <v>0</v>
      </c>
      <c r="E39" s="36" t="str">
        <f>IF('B-smjer'!U39="","F",'B-smjer'!U39)</f>
        <v>F</v>
      </c>
    </row>
    <row r="40" spans="1:5" ht="12.75" customHeight="1" thickTop="1" thickBot="1" x14ac:dyDescent="0.3">
      <c r="A40" s="42" t="s">
        <v>129</v>
      </c>
      <c r="B40" s="18" t="s">
        <v>130</v>
      </c>
      <c r="C40" s="33">
        <f>MAX('B-smjer'!L40,'B-smjer'!N40)+MAX('B-smjer'!M40,'B-smjer'!O40)</f>
        <v>0</v>
      </c>
      <c r="D40" s="33">
        <f>MAX('B-smjer'!P40,'B-smjer'!R40)+MAX('B-smjer'!Q40,'B-smjer'!S40)+'B-smjer'!I40</f>
        <v>0</v>
      </c>
      <c r="E40" s="36" t="str">
        <f>IF('B-smjer'!U40="","F",'B-smjer'!U40)</f>
        <v>F</v>
      </c>
    </row>
    <row r="41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2021-02-09T18:24:00Z</dcterms:modified>
</cp:coreProperties>
</file>