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T28" i="2" l="1"/>
  <c r="U28" i="2" s="1"/>
  <c r="T29" i="2"/>
  <c r="U29" i="2" s="1"/>
  <c r="T30" i="2"/>
  <c r="U30" i="2" s="1"/>
  <c r="T31" i="2"/>
  <c r="U31" i="2" s="1"/>
  <c r="T32" i="2"/>
  <c r="U32" i="2" s="1"/>
  <c r="T33" i="2"/>
  <c r="U33" i="2" s="1"/>
  <c r="J2" i="2" l="1"/>
  <c r="J8" i="3" s="1"/>
  <c r="K35" i="2"/>
  <c r="D40" i="4" s="1"/>
  <c r="K43" i="2"/>
  <c r="D48" i="4" s="1"/>
  <c r="K48" i="2"/>
  <c r="D53" i="4" s="1"/>
  <c r="K51" i="2"/>
  <c r="D56" i="4" s="1"/>
  <c r="K56" i="2"/>
  <c r="D61" i="4" s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22" i="3"/>
  <c r="G28" i="3"/>
  <c r="G38" i="3"/>
  <c r="G43" i="3"/>
  <c r="G44" i="3"/>
  <c r="G46" i="3"/>
  <c r="G51" i="3"/>
  <c r="G52" i="3"/>
  <c r="G54" i="3"/>
  <c r="G59" i="3"/>
  <c r="G60" i="3"/>
  <c r="G62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3" i="2"/>
  <c r="K23" i="2" s="1"/>
  <c r="D28" i="4" s="1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3" i="2"/>
  <c r="G39" i="3" s="1"/>
  <c r="G34" i="2"/>
  <c r="G40" i="3" s="1"/>
  <c r="G35" i="2"/>
  <c r="G41" i="3" s="1"/>
  <c r="G36" i="2"/>
  <c r="G37" i="2"/>
  <c r="K37" i="2" s="1"/>
  <c r="D42" i="4" s="1"/>
  <c r="G38" i="2"/>
  <c r="G39" i="2"/>
  <c r="K39" i="2" s="1"/>
  <c r="D44" i="4" s="1"/>
  <c r="G40" i="2"/>
  <c r="G41" i="2"/>
  <c r="G47" i="3" s="1"/>
  <c r="G42" i="2"/>
  <c r="G48" i="3" s="1"/>
  <c r="G43" i="2"/>
  <c r="G49" i="3" s="1"/>
  <c r="G44" i="2"/>
  <c r="G45" i="2"/>
  <c r="K45" i="2" s="1"/>
  <c r="D50" i="4" s="1"/>
  <c r="G46" i="2"/>
  <c r="G47" i="2"/>
  <c r="K47" i="2" s="1"/>
  <c r="D52" i="4" s="1"/>
  <c r="G48" i="2"/>
  <c r="G49" i="2"/>
  <c r="G55" i="3" s="1"/>
  <c r="G50" i="2"/>
  <c r="G56" i="3" s="1"/>
  <c r="G51" i="2"/>
  <c r="G57" i="3" s="1"/>
  <c r="G52" i="2"/>
  <c r="G53" i="2"/>
  <c r="K53" i="2" s="1"/>
  <c r="D58" i="4" s="1"/>
  <c r="G54" i="2"/>
  <c r="G55" i="2"/>
  <c r="K55" i="2" s="1"/>
  <c r="D60" i="4" s="1"/>
  <c r="G56" i="2"/>
  <c r="G2" i="2"/>
  <c r="K2" i="2" s="1"/>
  <c r="D7" i="4" s="1"/>
  <c r="J9" i="3"/>
  <c r="J10" i="3"/>
  <c r="J22" i="3"/>
  <c r="J25" i="3"/>
  <c r="J29" i="3"/>
  <c r="J30" i="3"/>
  <c r="J38" i="3"/>
  <c r="J41" i="3"/>
  <c r="J42" i="3"/>
  <c r="J45" i="3"/>
  <c r="J46" i="3"/>
  <c r="J49" i="3"/>
  <c r="J50" i="3"/>
  <c r="J53" i="3"/>
  <c r="J54" i="3"/>
  <c r="J57" i="3"/>
  <c r="J58" i="3"/>
  <c r="J61" i="3"/>
  <c r="J62" i="3"/>
  <c r="J3" i="2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K19" i="2" s="1"/>
  <c r="D24" i="4" s="1"/>
  <c r="J20" i="2"/>
  <c r="J26" i="3" s="1"/>
  <c r="J21" i="2"/>
  <c r="J27" i="3" s="1"/>
  <c r="J22" i="2"/>
  <c r="J28" i="3" s="1"/>
  <c r="J23" i="2"/>
  <c r="J24" i="2"/>
  <c r="J25" i="2"/>
  <c r="J31" i="3" s="1"/>
  <c r="J26" i="2"/>
  <c r="J32" i="3" s="1"/>
  <c r="J27" i="2"/>
  <c r="K27" i="2" s="1"/>
  <c r="D32" i="4" s="1"/>
  <c r="J28" i="2"/>
  <c r="J34" i="3" s="1"/>
  <c r="J29" i="2"/>
  <c r="J35" i="3" s="1"/>
  <c r="J30" i="2"/>
  <c r="J36" i="3" s="1"/>
  <c r="J31" i="2"/>
  <c r="J37" i="3" s="1"/>
  <c r="J32" i="2"/>
  <c r="J33" i="2"/>
  <c r="J34" i="2"/>
  <c r="J40" i="3" s="1"/>
  <c r="J35" i="2"/>
  <c r="J36" i="2"/>
  <c r="J37" i="2"/>
  <c r="J43" i="3" s="1"/>
  <c r="J38" i="2"/>
  <c r="J44" i="3" s="1"/>
  <c r="J39" i="2"/>
  <c r="J40" i="2"/>
  <c r="K40" i="2" s="1"/>
  <c r="D45" i="4" s="1"/>
  <c r="J41" i="2"/>
  <c r="K41" i="2" s="1"/>
  <c r="D46" i="4" s="1"/>
  <c r="J42" i="2"/>
  <c r="J48" i="3" s="1"/>
  <c r="J43" i="2"/>
  <c r="J44" i="2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2" i="2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32" i="2" l="1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F9" i="4"/>
  <c r="O59" i="3"/>
  <c r="F58" i="4"/>
  <c r="O32" i="3"/>
  <c r="F31" i="4"/>
  <c r="O23" i="3"/>
  <c r="F22" i="4"/>
  <c r="O41" i="3"/>
  <c r="F61" i="4"/>
  <c r="O62" i="3"/>
  <c r="O22" i="3"/>
  <c r="O14" i="3"/>
  <c r="F55" i="4"/>
  <c r="F7" i="4"/>
  <c r="O8" i="3"/>
  <c r="O55" i="3"/>
  <c r="F54" i="4"/>
  <c r="O39" i="3"/>
  <c r="F38" i="4"/>
  <c r="F29" i="4"/>
  <c r="F60" i="4"/>
  <c r="O61" i="3"/>
  <c r="O45" i="3"/>
  <c r="F36" i="4"/>
  <c r="O37" i="3"/>
  <c r="O21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U2" i="2"/>
  <c r="F17" i="4" l="1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<sst xmlns="http://schemas.openxmlformats.org/spreadsheetml/2006/main" count="249" uniqueCount="191">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</sst>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167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168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46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45</v>
      </c>
    </row>
    <row r="6" spans="1:6" ht="14.7" customHeight="1" x14ac:dyDescent="0.3">
      <c r="E6">
        <v>60</v>
      </c>
      <c r="F6" s="1" t="s">
        <v>44</v>
      </c>
    </row>
    <row r="7" spans="1:6" ht="14.7" customHeight="1" x14ac:dyDescent="0.3">
      <c r="E7">
        <v>70</v>
      </c>
      <c r="F7" s="1" t="s">
        <v>43</v>
      </c>
    </row>
    <row r="8" spans="1:6" ht="14.7" customHeight="1" x14ac:dyDescent="0.3">
      <c r="E8">
        <v>80</v>
      </c>
      <c r="F8" s="1" t="s">
        <v>42</v>
      </c>
    </row>
    <row r="9" spans="1:6" ht="14.7" customHeight="1" x14ac:dyDescent="0.3">
      <c r="E9">
        <v>90</v>
      </c>
      <c r="F9" s="1" t="s">
        <v>41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F4" sqref="F4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73</v>
      </c>
      <c r="H1" s="2" t="s">
        <v>37</v>
      </c>
      <c r="I1" s="4" t="s">
        <v>52</v>
      </c>
      <c r="J1" s="7" t="s">
        <v>71</v>
      </c>
      <c r="K1" s="7" t="s">
        <v>86</v>
      </c>
      <c r="L1" s="7"/>
      <c r="M1" s="4" t="s">
        <v>38</v>
      </c>
      <c r="N1" s="4" t="s">
        <v>39</v>
      </c>
      <c r="O1" s="4" t="s">
        <v>48</v>
      </c>
      <c r="P1" s="4" t="s">
        <v>50</v>
      </c>
      <c r="Q1" s="4" t="s">
        <v>49</v>
      </c>
      <c r="R1" s="4" t="s">
        <v>51</v>
      </c>
      <c r="S1" s="7" t="s">
        <v>87</v>
      </c>
      <c r="T1" s="1" t="s">
        <v>40</v>
      </c>
      <c r="U1" s="1" t="s">
        <v>47</v>
      </c>
    </row>
    <row r="2" spans="1:21" ht="14.7" customHeight="1" x14ac:dyDescent="0.3">
      <c r="A2" s="25" t="s">
        <v>117</v>
      </c>
      <c r="B2" s="25" t="s">
        <v>7</v>
      </c>
      <c r="C2" s="25" t="s">
        <v>118</v>
      </c>
      <c r="D2" s="25" t="s">
        <v>119</v>
      </c>
      <c r="F2">
        <v>10</v>
      </c>
      <c r="G2">
        <f>IF(AND(E2="",F2=""),"",MAX(E2:F2))</f>
        <v>10</v>
      </c>
      <c r="J2" s="9" t="str">
        <f>IF(AND(H2="",I2=""),"",MAX(H2:I2))</f>
        <v/>
      </c>
      <c r="K2" s="9">
        <f>IF(AND(G2="",J2=""),"",SUM(G2,J2))</f>
        <v>10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10</v>
      </c>
      <c r="U2" s="2" t="str">
        <f>+VLOOKUP(T2,'Detalji 1'!$E$4:$F$9,2,TRUE)</f>
        <v>F</v>
      </c>
    </row>
    <row r="3" spans="1:21" ht="14.7" customHeight="1" x14ac:dyDescent="0.3">
      <c r="A3" s="25">
        <v>1</v>
      </c>
      <c r="B3" s="25" t="s">
        <v>15</v>
      </c>
      <c r="C3" s="25" t="s">
        <v>29</v>
      </c>
      <c r="D3" s="25" t="s">
        <v>120</v>
      </c>
      <c r="E3">
        <v>1.5</v>
      </c>
      <c r="F3">
        <v>8</v>
      </c>
      <c r="G3">
        <f t="shared" ref="G3:G56" si="0">IF(AND(E3="",F3=""),"",MAX(E3:F3))</f>
        <v>8</v>
      </c>
      <c r="H3">
        <v>0</v>
      </c>
      <c r="J3" s="9">
        <f t="shared" ref="J3:J56" si="1">IF(AND(H3="",I3=""),"",MAX(H3:I3))</f>
        <v>0</v>
      </c>
      <c r="K3" s="9">
        <f t="shared" ref="K3:K56" si="2">IF(AND(G3="",J3=""),"",SUM(G3,J3))</f>
        <v>8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8</v>
      </c>
      <c r="U3" s="2" t="str">
        <f>+VLOOKUP(T3,'Detalji 1'!$E$4:$F$9,2,TRUE)</f>
        <v>F</v>
      </c>
    </row>
    <row r="4" spans="1:21" ht="14.7" customHeight="1" x14ac:dyDescent="0.3">
      <c r="A4" s="25" t="s">
        <v>16</v>
      </c>
      <c r="B4" s="25" t="s">
        <v>15</v>
      </c>
      <c r="C4" s="25" t="s">
        <v>121</v>
      </c>
      <c r="D4" s="25" t="s">
        <v>122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19</v>
      </c>
      <c r="B5" s="25" t="s">
        <v>15</v>
      </c>
      <c r="C5" s="25" t="s">
        <v>123</v>
      </c>
      <c r="D5" s="25" t="s">
        <v>124</v>
      </c>
      <c r="E5">
        <v>8</v>
      </c>
      <c r="F5">
        <v>4</v>
      </c>
      <c r="G5">
        <f t="shared" si="0"/>
        <v>8</v>
      </c>
      <c r="H5">
        <v>6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7" customHeight="1" x14ac:dyDescent="0.3">
      <c r="A6" s="25" t="s">
        <v>125</v>
      </c>
      <c r="B6" s="25" t="s">
        <v>15</v>
      </c>
      <c r="C6" s="25" t="s">
        <v>126</v>
      </c>
      <c r="D6" s="25" t="s">
        <v>127</v>
      </c>
      <c r="E6">
        <v>14</v>
      </c>
      <c r="F6">
        <v>12</v>
      </c>
      <c r="G6">
        <f t="shared" si="0"/>
        <v>14</v>
      </c>
      <c r="H6">
        <v>3</v>
      </c>
      <c r="J6" s="9">
        <f t="shared" si="1"/>
        <v>3</v>
      </c>
      <c r="K6" s="9">
        <f t="shared" si="2"/>
        <v>17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17</v>
      </c>
      <c r="U6" s="3" t="str">
        <f>+VLOOKUP(T6,'Detalji 1'!$E$4:$F$9,2,TRUE)</f>
        <v>F</v>
      </c>
    </row>
    <row r="7" spans="1:21" ht="14.7" customHeight="1" x14ac:dyDescent="0.3">
      <c r="A7" s="25" t="s">
        <v>25</v>
      </c>
      <c r="B7" s="25" t="s">
        <v>15</v>
      </c>
      <c r="C7" s="25" t="s">
        <v>128</v>
      </c>
      <c r="D7" s="25" t="s">
        <v>129</v>
      </c>
      <c r="E7">
        <v>12</v>
      </c>
      <c r="F7">
        <v>7</v>
      </c>
      <c r="G7">
        <f t="shared" si="0"/>
        <v>12</v>
      </c>
      <c r="H7">
        <v>18</v>
      </c>
      <c r="J7" s="9">
        <f t="shared" si="1"/>
        <v>18</v>
      </c>
      <c r="K7" s="9">
        <f t="shared" si="2"/>
        <v>30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30</v>
      </c>
      <c r="U7" s="2" t="str">
        <f>+VLOOKUP(T7,'Detalji 1'!$E$4:$F$9,2,TRUE)</f>
        <v>F</v>
      </c>
    </row>
    <row r="8" spans="1:21" ht="14.7" customHeight="1" x14ac:dyDescent="0.3">
      <c r="A8" s="25" t="s">
        <v>30</v>
      </c>
      <c r="B8" s="25" t="s">
        <v>15</v>
      </c>
      <c r="C8" s="25" t="s">
        <v>130</v>
      </c>
      <c r="D8" s="25" t="s">
        <v>131</v>
      </c>
      <c r="E8">
        <v>4.5</v>
      </c>
      <c r="F8">
        <v>10</v>
      </c>
      <c r="G8">
        <f t="shared" si="0"/>
        <v>10</v>
      </c>
      <c r="H8">
        <v>10</v>
      </c>
      <c r="J8" s="9">
        <f t="shared" si="1"/>
        <v>10</v>
      </c>
      <c r="K8" s="9">
        <f t="shared" si="2"/>
        <v>20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20</v>
      </c>
      <c r="U8" s="3" t="str">
        <f>+VLOOKUP(T8,'Detalji 1'!$E$4:$F$9,2,TRUE)</f>
        <v>F</v>
      </c>
    </row>
    <row r="9" spans="1:21" ht="14.7" customHeight="1" x14ac:dyDescent="0.3">
      <c r="A9" s="25" t="s">
        <v>132</v>
      </c>
      <c r="B9" s="25" t="s">
        <v>15</v>
      </c>
      <c r="C9" s="25" t="s">
        <v>133</v>
      </c>
      <c r="D9" s="25" t="s">
        <v>134</v>
      </c>
      <c r="E9">
        <v>10.5</v>
      </c>
      <c r="F9">
        <v>17</v>
      </c>
      <c r="G9">
        <f t="shared" si="0"/>
        <v>17</v>
      </c>
      <c r="H9">
        <v>17</v>
      </c>
      <c r="J9" s="9">
        <f t="shared" si="1"/>
        <v>17</v>
      </c>
      <c r="K9" s="9">
        <f t="shared" si="2"/>
        <v>34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34</v>
      </c>
      <c r="U9" s="2" t="str">
        <f>+VLOOKUP(T9,'Detalji 1'!$E$4:$F$9,2,TRUE)</f>
        <v>F</v>
      </c>
    </row>
    <row r="10" spans="1:21" ht="14.7" customHeight="1" x14ac:dyDescent="0.3">
      <c r="A10" s="25" t="s">
        <v>20</v>
      </c>
      <c r="B10" s="25" t="s">
        <v>32</v>
      </c>
      <c r="C10" s="25" t="s">
        <v>14</v>
      </c>
      <c r="D10" s="25" t="s">
        <v>135</v>
      </c>
      <c r="E10">
        <v>6</v>
      </c>
      <c r="F10">
        <v>10</v>
      </c>
      <c r="G10">
        <f t="shared" si="0"/>
        <v>10</v>
      </c>
      <c r="J10" s="9" t="str">
        <f t="shared" si="1"/>
        <v/>
      </c>
      <c r="K10" s="9">
        <f t="shared" si="2"/>
        <v>10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10</v>
      </c>
      <c r="U10" s="3" t="str">
        <f>+VLOOKUP(T10,'Detalji 1'!$E$4:$F$9,2,TRUE)</f>
        <v>F</v>
      </c>
    </row>
    <row r="11" spans="1:21" ht="14.7" customHeight="1" x14ac:dyDescent="0.3">
      <c r="A11" s="25" t="s">
        <v>21</v>
      </c>
      <c r="B11" s="25" t="s">
        <v>32</v>
      </c>
      <c r="C11" s="25" t="s">
        <v>136</v>
      </c>
      <c r="D11" s="25" t="s">
        <v>137</v>
      </c>
      <c r="E11">
        <v>8</v>
      </c>
      <c r="F11">
        <v>8</v>
      </c>
      <c r="G11">
        <f t="shared" si="0"/>
        <v>8</v>
      </c>
      <c r="H11">
        <v>9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7" customHeight="1" x14ac:dyDescent="0.3">
      <c r="A12" s="25" t="s">
        <v>138</v>
      </c>
      <c r="B12" s="25" t="s">
        <v>32</v>
      </c>
      <c r="C12" s="25" t="s">
        <v>139</v>
      </c>
      <c r="D12" s="25" t="s">
        <v>140</v>
      </c>
      <c r="E12">
        <v>9.5</v>
      </c>
      <c r="F12">
        <v>6</v>
      </c>
      <c r="G12">
        <f t="shared" si="0"/>
        <v>9.5</v>
      </c>
      <c r="H12">
        <v>11</v>
      </c>
      <c r="J12" s="9">
        <f t="shared" si="1"/>
        <v>11</v>
      </c>
      <c r="K12" s="9">
        <f t="shared" si="2"/>
        <v>20.5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20.5</v>
      </c>
      <c r="U12" s="2" t="str">
        <f>+VLOOKUP(T12,'Detalji 1'!$E$4:$F$9,2,TRUE)</f>
        <v>F</v>
      </c>
    </row>
    <row r="13" spans="1:21" ht="14.7" customHeight="1" x14ac:dyDescent="0.3">
      <c r="A13" s="25" t="s">
        <v>22</v>
      </c>
      <c r="B13" s="25" t="s">
        <v>32</v>
      </c>
      <c r="C13" s="25" t="s">
        <v>26</v>
      </c>
      <c r="D13" s="25" t="s">
        <v>141</v>
      </c>
      <c r="E13">
        <v>7.5</v>
      </c>
      <c r="F13">
        <v>3</v>
      </c>
      <c r="G13">
        <f t="shared" si="0"/>
        <v>7.5</v>
      </c>
      <c r="H13">
        <v>14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7" customHeight="1" x14ac:dyDescent="0.3">
      <c r="A14" s="25" t="s">
        <v>23</v>
      </c>
      <c r="B14" s="25" t="s">
        <v>32</v>
      </c>
      <c r="C14" s="25" t="s">
        <v>142</v>
      </c>
      <c r="D14" s="25" t="s">
        <v>143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28.5</v>
      </c>
      <c r="U14" s="2" t="str">
        <f>+VLOOKUP(T14,'Detalji 1'!$E$4:$F$9,2,TRUE)</f>
        <v>F</v>
      </c>
    </row>
    <row r="15" spans="1:21" ht="14.7" customHeight="1" x14ac:dyDescent="0.3">
      <c r="A15" s="25" t="s">
        <v>25</v>
      </c>
      <c r="B15" s="25" t="s">
        <v>32</v>
      </c>
      <c r="C15" s="25" t="s">
        <v>144</v>
      </c>
      <c r="D15" s="25" t="s">
        <v>35</v>
      </c>
      <c r="E15">
        <v>7.5</v>
      </c>
      <c r="F15">
        <v>3</v>
      </c>
      <c r="G15">
        <f t="shared" si="0"/>
        <v>7.5</v>
      </c>
      <c r="H15">
        <v>0</v>
      </c>
      <c r="J15" s="9">
        <f t="shared" si="1"/>
        <v>0</v>
      </c>
      <c r="K15" s="9">
        <f t="shared" si="2"/>
        <v>7.5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7.5</v>
      </c>
      <c r="U15" s="3" t="str">
        <f>+VLOOKUP(T15,'Detalji 1'!$E$4:$F$9,2,TRUE)</f>
        <v>F</v>
      </c>
    </row>
    <row r="16" spans="1:21" ht="14.7" customHeight="1" x14ac:dyDescent="0.3">
      <c r="A16" s="25" t="s">
        <v>145</v>
      </c>
      <c r="B16" s="25" t="s">
        <v>32</v>
      </c>
      <c r="C16" s="25" t="s">
        <v>142</v>
      </c>
      <c r="D16" s="25" t="s">
        <v>146</v>
      </c>
      <c r="F16">
        <v>4</v>
      </c>
      <c r="G16">
        <f t="shared" si="0"/>
        <v>4</v>
      </c>
      <c r="J16" s="9" t="str">
        <f t="shared" si="1"/>
        <v/>
      </c>
      <c r="K16" s="9">
        <f t="shared" si="2"/>
        <v>4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4</v>
      </c>
      <c r="U16" s="2" t="str">
        <f>+VLOOKUP(T16,'Detalji 1'!$E$4:$F$9,2,TRUE)</f>
        <v>F</v>
      </c>
    </row>
    <row r="17" spans="1:21" ht="14.7" customHeight="1" x14ac:dyDescent="0.3">
      <c r="A17" s="25" t="s">
        <v>27</v>
      </c>
      <c r="B17" s="25" t="s">
        <v>32</v>
      </c>
      <c r="C17" s="25" t="s">
        <v>147</v>
      </c>
      <c r="D17" s="25" t="s">
        <v>148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28</v>
      </c>
      <c r="B18" s="25" t="s">
        <v>32</v>
      </c>
      <c r="C18" s="25" t="s">
        <v>14</v>
      </c>
      <c r="D18" s="25" t="s">
        <v>149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7" customHeight="1" x14ac:dyDescent="0.3">
      <c r="A19" s="25" t="s">
        <v>30</v>
      </c>
      <c r="B19" s="25" t="s">
        <v>32</v>
      </c>
      <c r="C19" s="25" t="s">
        <v>18</v>
      </c>
      <c r="D19" s="25" t="s">
        <v>150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31</v>
      </c>
      <c r="B20" s="25" t="s">
        <v>32</v>
      </c>
      <c r="C20" s="25" t="s">
        <v>133</v>
      </c>
      <c r="D20" s="25" t="s">
        <v>151</v>
      </c>
      <c r="E20">
        <v>6</v>
      </c>
      <c r="F20">
        <v>7</v>
      </c>
      <c r="G20">
        <f t="shared" si="0"/>
        <v>7</v>
      </c>
      <c r="H20">
        <v>3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7" customHeight="1" x14ac:dyDescent="0.3">
      <c r="A21" s="25" t="s">
        <v>152</v>
      </c>
      <c r="B21" s="25" t="s">
        <v>32</v>
      </c>
      <c r="C21" s="25" t="s">
        <v>24</v>
      </c>
      <c r="D21" s="25" t="s">
        <v>153</v>
      </c>
      <c r="E21">
        <v>7.5</v>
      </c>
      <c r="F21">
        <v>6</v>
      </c>
      <c r="G21">
        <f t="shared" si="0"/>
        <v>7.5</v>
      </c>
      <c r="H21">
        <v>5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7" customHeight="1" x14ac:dyDescent="0.3">
      <c r="A22" s="25" t="s">
        <v>154</v>
      </c>
      <c r="B22" s="25" t="s">
        <v>33</v>
      </c>
      <c r="C22" s="25" t="s">
        <v>155</v>
      </c>
      <c r="D22" s="25" t="s">
        <v>156</v>
      </c>
      <c r="F22">
        <v>4</v>
      </c>
      <c r="G22">
        <f t="shared" si="0"/>
        <v>4</v>
      </c>
      <c r="J22" s="9" t="str">
        <f t="shared" si="1"/>
        <v/>
      </c>
      <c r="K22" s="9">
        <f t="shared" si="2"/>
        <v>4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4</v>
      </c>
      <c r="U22" s="3" t="str">
        <f>+VLOOKUP(T22,'Detalji 1'!$E$4:$F$9,2,TRUE)</f>
        <v>F</v>
      </c>
    </row>
    <row r="23" spans="1:21" ht="14.7" customHeight="1" x14ac:dyDescent="0.3">
      <c r="A23" s="25" t="s">
        <v>22</v>
      </c>
      <c r="B23" s="25" t="s">
        <v>33</v>
      </c>
      <c r="C23" s="25" t="s">
        <v>157</v>
      </c>
      <c r="D23" s="25" t="s">
        <v>158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132</v>
      </c>
      <c r="B24" s="25" t="s">
        <v>33</v>
      </c>
      <c r="C24" s="25" t="s">
        <v>159</v>
      </c>
      <c r="D24" s="25" t="s">
        <v>160</v>
      </c>
      <c r="E24">
        <v>10.5</v>
      </c>
      <c r="F24">
        <v>6</v>
      </c>
      <c r="G24">
        <f t="shared" si="0"/>
        <v>10.5</v>
      </c>
      <c r="H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7" customHeight="1" x14ac:dyDescent="0.3">
      <c r="A25" s="25" t="s">
        <v>161</v>
      </c>
      <c r="B25" s="25" t="s">
        <v>33</v>
      </c>
      <c r="C25" s="25" t="s">
        <v>17</v>
      </c>
      <c r="D25" s="25" t="s">
        <v>162</v>
      </c>
      <c r="E25">
        <v>6</v>
      </c>
      <c r="F25">
        <v>6</v>
      </c>
      <c r="G25">
        <f t="shared" si="0"/>
        <v>6</v>
      </c>
      <c r="H25">
        <v>7</v>
      </c>
      <c r="J25" s="9">
        <f t="shared" si="1"/>
        <v>7</v>
      </c>
      <c r="K25" s="9">
        <f t="shared" si="2"/>
        <v>13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13</v>
      </c>
      <c r="U25" s="2" t="str">
        <f>+VLOOKUP(T25,'Detalji 1'!$E$4:$F$9,2,TRUE)</f>
        <v>F</v>
      </c>
    </row>
    <row r="26" spans="1:21" ht="14.7" customHeight="1" x14ac:dyDescent="0.3">
      <c r="A26" s="25" t="s">
        <v>163</v>
      </c>
      <c r="B26" s="25" t="s">
        <v>34</v>
      </c>
      <c r="C26" s="25" t="s">
        <v>36</v>
      </c>
      <c r="D26" s="25" t="s">
        <v>164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165</v>
      </c>
      <c r="B27" s="25" t="s">
        <v>34</v>
      </c>
      <c r="C27" s="25" t="s">
        <v>133</v>
      </c>
      <c r="D27" s="25" t="s">
        <v>166</v>
      </c>
      <c r="E27">
        <v>10</v>
      </c>
      <c r="F27">
        <v>8</v>
      </c>
      <c r="G27">
        <f t="shared" si="0"/>
        <v>10</v>
      </c>
      <c r="H27">
        <v>6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7" customHeight="1" x14ac:dyDescent="0.3">
      <c r="A28" s="26" t="s">
        <v>171</v>
      </c>
      <c r="B28" s="26" t="s">
        <v>172</v>
      </c>
      <c r="C28" s="26" t="s">
        <v>169</v>
      </c>
      <c r="D28" s="26" t="s">
        <v>170</v>
      </c>
      <c r="E28">
        <v>5.5</v>
      </c>
      <c r="F28">
        <v>1</v>
      </c>
      <c r="G28">
        <f t="shared" si="0"/>
        <v>5.5</v>
      </c>
      <c r="H28">
        <v>5</v>
      </c>
      <c r="J28" s="9">
        <f t="shared" si="1"/>
        <v>5</v>
      </c>
      <c r="K28" s="9">
        <f t="shared" si="2"/>
        <v>10.5</v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10.5</v>
      </c>
      <c r="U28" s="3" t="str">
        <f>+VLOOKUP(T28,'Detalji 1'!$E$4:$F$9,2,TRUE)</f>
        <v>F</v>
      </c>
    </row>
    <row r="29" spans="1:21" ht="14.7" customHeight="1" x14ac:dyDescent="0.3">
      <c r="A29" s="26" t="s">
        <v>175</v>
      </c>
      <c r="B29" s="26" t="s">
        <v>172</v>
      </c>
      <c r="C29" s="26" t="s">
        <v>173</v>
      </c>
      <c r="D29" s="26" t="s">
        <v>174</v>
      </c>
      <c r="E29">
        <v>7</v>
      </c>
      <c r="F29">
        <v>6</v>
      </c>
      <c r="G29">
        <f t="shared" si="0"/>
        <v>7</v>
      </c>
      <c r="H29">
        <v>6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7" customHeight="1" x14ac:dyDescent="0.3">
      <c r="A30" s="27" t="s">
        <v>178</v>
      </c>
      <c r="B30" s="26" t="s">
        <v>172</v>
      </c>
      <c r="C30" s="26" t="s">
        <v>176</v>
      </c>
      <c r="D30" s="26" t="s">
        <v>177</v>
      </c>
      <c r="E30">
        <v>5.5</v>
      </c>
      <c r="F30">
        <v>12</v>
      </c>
      <c r="G30">
        <f t="shared" si="0"/>
        <v>12</v>
      </c>
      <c r="H30">
        <v>5</v>
      </c>
      <c r="J30" s="9">
        <f t="shared" si="1"/>
        <v>5</v>
      </c>
      <c r="K30" s="9">
        <f t="shared" si="2"/>
        <v>17</v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17</v>
      </c>
      <c r="U30" s="3" t="str">
        <f>+VLOOKUP(T30,'Detalji 1'!$E$4:$F$9,2,TRUE)</f>
        <v>F</v>
      </c>
    </row>
    <row r="31" spans="1:21" ht="14.7" customHeight="1" x14ac:dyDescent="0.3">
      <c r="A31" s="26" t="s">
        <v>181</v>
      </c>
      <c r="B31" s="26" t="s">
        <v>172</v>
      </c>
      <c r="C31" s="26" t="s">
        <v>179</v>
      </c>
      <c r="D31" s="26" t="s">
        <v>180</v>
      </c>
      <c r="E31">
        <v>6</v>
      </c>
      <c r="F31">
        <v>4</v>
      </c>
      <c r="G31">
        <f t="shared" si="0"/>
        <v>6</v>
      </c>
      <c r="H31">
        <v>1</v>
      </c>
      <c r="J31" s="9">
        <f t="shared" si="1"/>
        <v>1</v>
      </c>
      <c r="K31" s="9">
        <f t="shared" si="2"/>
        <v>7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7</v>
      </c>
      <c r="U31" s="3" t="str">
        <f>+VLOOKUP(T31,'Detalji 1'!$E$4:$F$9,2,TRUE)</f>
        <v>F</v>
      </c>
    </row>
    <row r="32" spans="1:21" ht="14.7" customHeight="1" x14ac:dyDescent="0.3">
      <c r="A32" s="26" t="s">
        <v>184</v>
      </c>
      <c r="B32" s="26" t="s">
        <v>172</v>
      </c>
      <c r="C32" s="26" t="s">
        <v>182</v>
      </c>
      <c r="D32" s="26" t="s">
        <v>183</v>
      </c>
      <c r="E32">
        <v>11.5</v>
      </c>
      <c r="F32">
        <v>4</v>
      </c>
      <c r="G32">
        <f t="shared" si="0"/>
        <v>11.5</v>
      </c>
      <c r="H32">
        <v>0</v>
      </c>
      <c r="J32" s="9">
        <f t="shared" si="1"/>
        <v>0</v>
      </c>
      <c r="K32" s="9">
        <f t="shared" si="2"/>
        <v>11.5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11.5</v>
      </c>
      <c r="U32" s="3" t="str">
        <f>+VLOOKUP(T32,'Detalji 1'!$E$4:$F$9,2,TRUE)</f>
        <v>F</v>
      </c>
    </row>
    <row r="33" spans="1:21" ht="14.7" customHeight="1" x14ac:dyDescent="0.3">
      <c r="A33" s="26" t="s">
        <v>187</v>
      </c>
      <c r="B33" s="26" t="s">
        <v>172</v>
      </c>
      <c r="C33" s="26" t="s">
        <v>185</v>
      </c>
      <c r="D33" s="26" t="s">
        <v>186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7" customHeight="1" x14ac:dyDescent="0.3">
      <c r="A34" s="26" t="s">
        <v>188</v>
      </c>
      <c r="C34" s="26" t="s">
        <v>189</v>
      </c>
      <c r="D34" s="26" t="s">
        <v>190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8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">
      <c r="A2" s="31" t="s">
        <v>74</v>
      </c>
      <c r="B2" s="32"/>
      <c r="C2" s="32"/>
      <c r="D2" s="32"/>
      <c r="E2" s="32"/>
      <c r="F2" s="32"/>
      <c r="G2" s="32"/>
      <c r="H2" s="32"/>
      <c r="I2" s="33"/>
      <c r="J2" s="34" t="s">
        <v>54</v>
      </c>
      <c r="K2" s="35"/>
      <c r="L2" s="35"/>
      <c r="M2" s="35"/>
      <c r="N2" s="35"/>
      <c r="O2" s="35"/>
      <c r="P2" s="36"/>
    </row>
    <row r="3" spans="1:16" ht="28.8" customHeight="1" x14ac:dyDescent="0.3">
      <c r="A3" s="23" t="s">
        <v>55</v>
      </c>
      <c r="B3" s="24" t="s">
        <v>75</v>
      </c>
      <c r="C3" s="37" t="s">
        <v>76</v>
      </c>
      <c r="D3" s="37"/>
      <c r="E3" s="37"/>
      <c r="F3" s="37"/>
      <c r="G3" s="37"/>
      <c r="H3" s="37"/>
      <c r="I3" s="37"/>
      <c r="J3" s="38" t="s">
        <v>113</v>
      </c>
      <c r="K3" s="39"/>
      <c r="L3" s="39"/>
      <c r="M3" s="40"/>
      <c r="N3" s="38" t="s">
        <v>56</v>
      </c>
      <c r="O3" s="39"/>
      <c r="P3" s="41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3">
      <c r="A5" s="50" t="s">
        <v>57</v>
      </c>
      <c r="B5" s="52" t="s">
        <v>58</v>
      </c>
      <c r="C5" s="54" t="s">
        <v>59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60</v>
      </c>
      <c r="P5" s="52" t="s">
        <v>61</v>
      </c>
    </row>
    <row r="6" spans="1:16" ht="28.2" customHeight="1" x14ac:dyDescent="0.3">
      <c r="A6" s="51"/>
      <c r="B6" s="53"/>
      <c r="C6" s="52" t="s">
        <v>62</v>
      </c>
      <c r="D6" s="42" t="s">
        <v>63</v>
      </c>
      <c r="E6" s="43"/>
      <c r="F6" s="44"/>
      <c r="G6" s="45" t="s">
        <v>72</v>
      </c>
      <c r="H6" s="46"/>
      <c r="I6" s="47"/>
      <c r="J6" s="58" t="s">
        <v>64</v>
      </c>
      <c r="K6" s="55"/>
      <c r="L6" s="55"/>
      <c r="M6" s="58" t="s">
        <v>65</v>
      </c>
      <c r="N6" s="55"/>
      <c r="O6" s="57"/>
      <c r="P6" s="53"/>
    </row>
    <row r="7" spans="1:16" x14ac:dyDescent="0.3">
      <c r="A7" s="51"/>
      <c r="B7" s="53"/>
      <c r="C7" s="53"/>
      <c r="D7" s="6" t="s">
        <v>66</v>
      </c>
      <c r="E7" s="6" t="s">
        <v>67</v>
      </c>
      <c r="F7" s="6" t="s">
        <v>68</v>
      </c>
      <c r="G7" s="6" t="s">
        <v>66</v>
      </c>
      <c r="H7" s="6" t="s">
        <v>67</v>
      </c>
      <c r="I7" s="6" t="s">
        <v>68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57"/>
      <c r="P7" s="53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 t="str">
        <f>'Tabela 2'!J2</f>
        <v/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10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8</v>
      </c>
      <c r="H9" s="12"/>
      <c r="I9" s="12"/>
      <c r="J9" s="12">
        <f>'Tabela 2'!J3</f>
        <v>0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8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3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17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18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20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17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34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10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11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20.5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28.5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0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7.5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4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 t="str">
        <f>'Tabela 2'!J22</f>
        <v/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4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13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5</v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10.5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5</v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17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1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7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0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11.5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88</v>
      </c>
      <c r="B1" s="35"/>
      <c r="C1" s="35"/>
      <c r="D1" s="35"/>
      <c r="E1" s="35"/>
      <c r="F1" s="35"/>
      <c r="G1" s="69"/>
    </row>
    <row r="2" spans="1:7" ht="27.6" customHeight="1" x14ac:dyDescent="0.3">
      <c r="A2" s="68" t="s">
        <v>77</v>
      </c>
      <c r="B2" s="35"/>
      <c r="C2" s="70"/>
      <c r="D2" s="71" t="s">
        <v>114</v>
      </c>
      <c r="E2" s="35"/>
      <c r="F2" s="35"/>
      <c r="G2" s="69"/>
    </row>
    <row r="3" spans="1:7" ht="15" thickBot="1" x14ac:dyDescent="0.35">
      <c r="A3" s="72" t="s">
        <v>89</v>
      </c>
      <c r="B3" s="73"/>
      <c r="C3" s="74"/>
      <c r="D3" s="75" t="s">
        <v>78</v>
      </c>
      <c r="E3" s="73"/>
      <c r="F3" s="73"/>
      <c r="G3" s="76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59" t="s">
        <v>79</v>
      </c>
      <c r="B5" s="61" t="s">
        <v>80</v>
      </c>
      <c r="C5" s="61" t="s">
        <v>58</v>
      </c>
      <c r="D5" s="63" t="s">
        <v>81</v>
      </c>
      <c r="E5" s="64"/>
      <c r="F5" s="65"/>
      <c r="G5" s="66" t="s">
        <v>82</v>
      </c>
    </row>
    <row r="6" spans="1:7" ht="26.4" x14ac:dyDescent="0.3">
      <c r="A6" s="60"/>
      <c r="B6" s="62"/>
      <c r="C6" s="62"/>
      <c r="D6" s="16" t="s">
        <v>83</v>
      </c>
      <c r="E6" s="17" t="s">
        <v>84</v>
      </c>
      <c r="F6" s="16" t="s">
        <v>85</v>
      </c>
      <c r="G6" s="67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10</v>
      </c>
      <c r="E7" s="12" t="str">
        <f>'Tabela 2'!S2</f>
        <v/>
      </c>
      <c r="F7" s="12">
        <f>'Tabela 2'!T2</f>
        <v>10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8</v>
      </c>
      <c r="E8" s="12" t="str">
        <f>'Tabela 2'!S3</f>
        <v/>
      </c>
      <c r="F8" s="12">
        <f>'Tabela 2'!T3</f>
        <v>8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17</v>
      </c>
      <c r="E11" s="12" t="str">
        <f>'Tabela 2'!S6</f>
        <v/>
      </c>
      <c r="F11" s="12">
        <f>'Tabela 2'!T6</f>
        <v>17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30</v>
      </c>
      <c r="E12" s="12" t="str">
        <f>'Tabela 2'!S7</f>
        <v/>
      </c>
      <c r="F12" s="12">
        <f>'Tabela 2'!T7</f>
        <v>30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 t="str">
        <f>'Tabela 2'!S8</f>
        <v/>
      </c>
      <c r="F13" s="12">
        <f>'Tabela 2'!T8</f>
        <v>20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34</v>
      </c>
      <c r="E14" s="12" t="str">
        <f>'Tabela 2'!S9</f>
        <v/>
      </c>
      <c r="F14" s="12">
        <f>'Tabela 2'!T9</f>
        <v>34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10</v>
      </c>
      <c r="E15" s="12" t="str">
        <f>'Tabela 2'!S10</f>
        <v/>
      </c>
      <c r="F15" s="12">
        <f>'Tabela 2'!T10</f>
        <v>10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20.5</v>
      </c>
      <c r="E17" s="12" t="str">
        <f>'Tabela 2'!S12</f>
        <v/>
      </c>
      <c r="F17" s="12">
        <f>'Tabela 2'!T12</f>
        <v>20.5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 t="str">
        <f>'Tabela 2'!S14</f>
        <v/>
      </c>
      <c r="F19" s="12">
        <f>'Tabela 2'!T14</f>
        <v>28.5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7.5</v>
      </c>
      <c r="E20" s="12" t="str">
        <f>'Tabela 2'!S15</f>
        <v/>
      </c>
      <c r="F20" s="12">
        <f>'Tabela 2'!T15</f>
        <v>7.5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4</v>
      </c>
      <c r="E21" s="12" t="str">
        <f>'Tabela 2'!S16</f>
        <v/>
      </c>
      <c r="F21" s="12">
        <f>'Tabela 2'!T16</f>
        <v>4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4</v>
      </c>
      <c r="E27" s="12" t="str">
        <f>'Tabela 2'!S22</f>
        <v/>
      </c>
      <c r="F27" s="12">
        <f>'Tabela 2'!T22</f>
        <v>4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 t="str">
        <f>'Tabela 2'!S25</f>
        <v/>
      </c>
      <c r="F30" s="12">
        <f>'Tabela 2'!T25</f>
        <v>13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10.5</v>
      </c>
      <c r="E33" s="12" t="str">
        <f>'Tabela 2'!S28</f>
        <v/>
      </c>
      <c r="F33" s="12">
        <f>'Tabela 2'!T28</f>
        <v>10.5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17</v>
      </c>
      <c r="E35" s="12" t="str">
        <f>'Tabela 2'!S30</f>
        <v/>
      </c>
      <c r="F35" s="12">
        <f>'Tabela 2'!T30</f>
        <v>17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7</v>
      </c>
      <c r="E36" s="12" t="str">
        <f>'Tabela 2'!S31</f>
        <v/>
      </c>
      <c r="F36" s="12">
        <f>'Tabela 2'!T31</f>
        <v>7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11.5</v>
      </c>
      <c r="E37" s="12" t="str">
        <f>'Tabela 2'!S32</f>
        <v/>
      </c>
      <c r="F37" s="12">
        <f>'Tabela 2'!T32</f>
        <v>11.5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7" t="s">
        <v>90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7" t="s">
        <v>111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7" t="s">
        <v>91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8" t="s">
        <v>112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7" t="s">
        <v>92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7" t="s">
        <v>93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9" t="s">
        <v>94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3">
      <c r="A9" s="81" t="s">
        <v>95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3">
      <c r="A10" s="81" t="s">
        <v>96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59" t="s">
        <v>97</v>
      </c>
      <c r="B12" s="61" t="s">
        <v>98</v>
      </c>
      <c r="C12" s="61" t="s">
        <v>99</v>
      </c>
      <c r="D12" s="86" t="s">
        <v>100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101</v>
      </c>
      <c r="Q12" s="87"/>
      <c r="R12" s="87"/>
      <c r="S12" s="89"/>
      <c r="T12" s="14"/>
      <c r="U12" s="14"/>
      <c r="V12" s="14"/>
      <c r="W12" s="14"/>
    </row>
    <row r="13" spans="1:23" x14ac:dyDescent="0.3">
      <c r="A13" s="82"/>
      <c r="B13" s="84"/>
      <c r="C13" s="84"/>
      <c r="D13" s="90" t="s">
        <v>102</v>
      </c>
      <c r="E13" s="70"/>
      <c r="F13" s="90" t="s">
        <v>103</v>
      </c>
      <c r="G13" s="70"/>
      <c r="H13" s="90" t="s">
        <v>104</v>
      </c>
      <c r="I13" s="70"/>
      <c r="J13" s="90" t="s">
        <v>105</v>
      </c>
      <c r="K13" s="70"/>
      <c r="L13" s="90" t="s">
        <v>106</v>
      </c>
      <c r="M13" s="70"/>
      <c r="N13" s="90" t="s">
        <v>107</v>
      </c>
      <c r="O13" s="70"/>
      <c r="P13" s="90" t="s">
        <v>108</v>
      </c>
      <c r="Q13" s="70"/>
      <c r="R13" s="90" t="s">
        <v>109</v>
      </c>
      <c r="S13" s="69"/>
      <c r="T13" s="14"/>
      <c r="U13" s="14"/>
      <c r="V13" s="14"/>
      <c r="W13" s="14"/>
    </row>
    <row r="14" spans="1:23" ht="15" thickBot="1" x14ac:dyDescent="0.35">
      <c r="A14" s="83"/>
      <c r="B14" s="85"/>
      <c r="C14" s="85"/>
      <c r="D14" s="18" t="s">
        <v>97</v>
      </c>
      <c r="E14" s="18" t="s">
        <v>110</v>
      </c>
      <c r="F14" s="18" t="s">
        <v>97</v>
      </c>
      <c r="G14" s="18" t="s">
        <v>110</v>
      </c>
      <c r="H14" s="18" t="s">
        <v>97</v>
      </c>
      <c r="I14" s="18" t="s">
        <v>110</v>
      </c>
      <c r="J14" s="18" t="s">
        <v>97</v>
      </c>
      <c r="K14" s="18" t="s">
        <v>110</v>
      </c>
      <c r="L14" s="18" t="s">
        <v>97</v>
      </c>
      <c r="M14" s="18" t="s">
        <v>110</v>
      </c>
      <c r="N14" s="18" t="s">
        <v>97</v>
      </c>
      <c r="O14" s="18" t="s">
        <v>110</v>
      </c>
      <c r="P14" s="18" t="s">
        <v>97</v>
      </c>
      <c r="Q14" s="18" t="s">
        <v>110</v>
      </c>
      <c r="R14" s="18" t="s">
        <v>97</v>
      </c>
      <c r="S14" s="19" t="s">
        <v>110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75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32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32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116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115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2021-05-28T19:22:58Z</dcterms:modified>
</cp:coreProperties>
</file>