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VratiNaStampu\God20192020\ETF\"/>
    </mc:Choice>
  </mc:AlternateContent>
  <bookViews>
    <workbookView xWindow="-120" yWindow="-120" windowWidth="29040" windowHeight="15840"/>
  </bookViews>
  <sheets>
    <sheet name="Sheet2 - Table 1-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38" i="1" l="1"/>
  <c r="L138" i="1" s="1"/>
  <c r="K137" i="1"/>
  <c r="L137" i="1" s="1"/>
  <c r="K136" i="1"/>
  <c r="L136" i="1" s="1"/>
  <c r="K135" i="1"/>
  <c r="L135" i="1" s="1"/>
  <c r="K134" i="1"/>
  <c r="L134" i="1" s="1"/>
  <c r="K133" i="1"/>
  <c r="L133" i="1" s="1"/>
  <c r="K132" i="1"/>
  <c r="L132" i="1" s="1"/>
  <c r="N131" i="1"/>
  <c r="M131" i="1"/>
  <c r="K131" i="1"/>
  <c r="L131" i="1" s="1"/>
  <c r="K130" i="1"/>
  <c r="L130" i="1" s="1"/>
  <c r="K129" i="1"/>
  <c r="L129" i="1" s="1"/>
  <c r="K128" i="1"/>
  <c r="L128" i="1" s="1"/>
  <c r="K127" i="1"/>
  <c r="L127" i="1" s="1"/>
  <c r="K126" i="1"/>
  <c r="L126" i="1" s="1"/>
  <c r="K125" i="1"/>
  <c r="L125" i="1" s="1"/>
  <c r="K124" i="1"/>
  <c r="L124" i="1" s="1"/>
  <c r="K123" i="1"/>
  <c r="L123" i="1" s="1"/>
  <c r="N122" i="1"/>
  <c r="M122" i="1"/>
  <c r="K122" i="1"/>
  <c r="L122" i="1" s="1"/>
  <c r="N121" i="1"/>
  <c r="M121" i="1"/>
  <c r="K121" i="1"/>
  <c r="L121" i="1" s="1"/>
  <c r="K120" i="1"/>
  <c r="L120" i="1" s="1"/>
  <c r="K119" i="1"/>
  <c r="L119" i="1" s="1"/>
  <c r="K118" i="1"/>
  <c r="L118" i="1" s="1"/>
  <c r="K117" i="1"/>
  <c r="L117" i="1" s="1"/>
  <c r="K116" i="1"/>
  <c r="L116" i="1" s="1"/>
  <c r="K115" i="1"/>
  <c r="L115" i="1" s="1"/>
  <c r="N114" i="1"/>
  <c r="M114" i="1"/>
  <c r="K114" i="1"/>
  <c r="L114" i="1" s="1"/>
  <c r="K113" i="1"/>
  <c r="L113" i="1" s="1"/>
  <c r="K112" i="1"/>
  <c r="L112" i="1" s="1"/>
  <c r="K111" i="1"/>
  <c r="L111" i="1" s="1"/>
  <c r="K110" i="1"/>
  <c r="L110" i="1" s="1"/>
  <c r="K109" i="1"/>
  <c r="L109" i="1" s="1"/>
  <c r="N108" i="1"/>
  <c r="K108" i="1"/>
  <c r="M108" i="1" s="1"/>
  <c r="N107" i="1"/>
  <c r="K107" i="1"/>
  <c r="M107" i="1" s="1"/>
  <c r="K106" i="1"/>
  <c r="L106" i="1" s="1"/>
  <c r="K105" i="1"/>
  <c r="L105" i="1" s="1"/>
  <c r="N104" i="1"/>
  <c r="K104" i="1"/>
  <c r="K103" i="1"/>
  <c r="L103" i="1" s="1"/>
  <c r="N102" i="1"/>
  <c r="M102" i="1"/>
  <c r="K102" i="1"/>
  <c r="L102" i="1" s="1"/>
  <c r="N101" i="1"/>
  <c r="K101" i="1"/>
  <c r="L101" i="1" s="1"/>
  <c r="K100" i="1"/>
  <c r="L100" i="1" s="1"/>
  <c r="K99" i="1"/>
  <c r="L99" i="1" s="1"/>
  <c r="K98" i="1"/>
  <c r="L98" i="1" s="1"/>
  <c r="K97" i="1"/>
  <c r="L97" i="1" s="1"/>
  <c r="K96" i="1"/>
  <c r="L96" i="1" s="1"/>
  <c r="K95" i="1"/>
  <c r="L95" i="1" s="1"/>
  <c r="K94" i="1"/>
  <c r="L94" i="1" s="1"/>
  <c r="K93" i="1"/>
  <c r="L93" i="1" s="1"/>
  <c r="K92" i="1"/>
  <c r="L92" i="1" s="1"/>
  <c r="N91" i="1"/>
  <c r="K91" i="1"/>
  <c r="K90" i="1"/>
  <c r="L90" i="1" s="1"/>
  <c r="K89" i="1"/>
  <c r="L89" i="1" s="1"/>
  <c r="K88" i="1"/>
  <c r="L88" i="1" s="1"/>
  <c r="K87" i="1"/>
  <c r="L87" i="1" s="1"/>
  <c r="K86" i="1"/>
  <c r="L86" i="1" s="1"/>
  <c r="N85" i="1"/>
  <c r="M85" i="1"/>
  <c r="K85" i="1"/>
  <c r="L85" i="1" s="1"/>
  <c r="K84" i="1"/>
  <c r="L84" i="1" s="1"/>
  <c r="N83" i="1"/>
  <c r="K83" i="1"/>
  <c r="M83" i="1" s="1"/>
  <c r="K82" i="1"/>
  <c r="L82" i="1" s="1"/>
  <c r="K81" i="1"/>
  <c r="L81" i="1" s="1"/>
  <c r="K80" i="1"/>
  <c r="L80" i="1" s="1"/>
  <c r="K79" i="1"/>
  <c r="L79" i="1" s="1"/>
  <c r="K78" i="1"/>
  <c r="L78" i="1" s="1"/>
  <c r="N77" i="1"/>
  <c r="M77" i="1"/>
  <c r="K77" i="1"/>
  <c r="L77" i="1" s="1"/>
  <c r="N76" i="1"/>
  <c r="M76" i="1"/>
  <c r="K76" i="1"/>
  <c r="L76" i="1" s="1"/>
  <c r="N75" i="1"/>
  <c r="K75" i="1"/>
  <c r="L75" i="1" s="1"/>
  <c r="K74" i="1"/>
  <c r="L74" i="1" s="1"/>
  <c r="N73" i="1"/>
  <c r="K73" i="1"/>
  <c r="M73" i="1" s="1"/>
  <c r="K72" i="1"/>
  <c r="L72" i="1" s="1"/>
  <c r="K71" i="1"/>
  <c r="L71" i="1" s="1"/>
  <c r="N70" i="1"/>
  <c r="K70" i="1"/>
  <c r="K69" i="1"/>
  <c r="L69" i="1" s="1"/>
  <c r="K68" i="1"/>
  <c r="L68" i="1" s="1"/>
  <c r="K67" i="1"/>
  <c r="L67" i="1" s="1"/>
  <c r="K66" i="1"/>
  <c r="L66" i="1" s="1"/>
  <c r="K65" i="1"/>
  <c r="L65" i="1" s="1"/>
  <c r="K64" i="1"/>
  <c r="L64" i="1" s="1"/>
  <c r="K63" i="1"/>
  <c r="L63" i="1" s="1"/>
  <c r="K62" i="1"/>
  <c r="L62" i="1" s="1"/>
  <c r="K61" i="1"/>
  <c r="L61" i="1" s="1"/>
  <c r="K60" i="1"/>
  <c r="L60" i="1" s="1"/>
  <c r="K59" i="1"/>
  <c r="L59" i="1" s="1"/>
  <c r="N58" i="1"/>
  <c r="M58" i="1"/>
  <c r="K58" i="1"/>
  <c r="L58" i="1" s="1"/>
  <c r="K57" i="1"/>
  <c r="L57" i="1" s="1"/>
  <c r="N56" i="1"/>
  <c r="K56" i="1"/>
  <c r="M56" i="1" s="1"/>
  <c r="K55" i="1"/>
  <c r="L55" i="1" s="1"/>
  <c r="K54" i="1"/>
  <c r="L54" i="1" s="1"/>
  <c r="K53" i="1"/>
  <c r="L53" i="1" s="1"/>
  <c r="K52" i="1"/>
  <c r="L52" i="1" s="1"/>
  <c r="K51" i="1"/>
  <c r="L51" i="1" s="1"/>
  <c r="K50" i="1"/>
  <c r="L50" i="1" s="1"/>
  <c r="K49" i="1"/>
  <c r="L49" i="1" s="1"/>
  <c r="K48" i="1"/>
  <c r="L48" i="1" s="1"/>
  <c r="K47" i="1"/>
  <c r="L47" i="1" s="1"/>
  <c r="K46" i="1"/>
  <c r="L46" i="1" s="1"/>
  <c r="K45" i="1"/>
  <c r="L45" i="1" s="1"/>
  <c r="K44" i="1"/>
  <c r="L44" i="1" s="1"/>
  <c r="N43" i="1"/>
  <c r="K43" i="1"/>
  <c r="M43" i="1" s="1"/>
  <c r="N42" i="1"/>
  <c r="K42" i="1"/>
  <c r="K41" i="1"/>
  <c r="L41" i="1" s="1"/>
  <c r="K40" i="1"/>
  <c r="L40" i="1" s="1"/>
  <c r="K39" i="1"/>
  <c r="L39" i="1" s="1"/>
  <c r="K38" i="1"/>
  <c r="L38" i="1" s="1"/>
  <c r="N37" i="1"/>
  <c r="K37" i="1"/>
  <c r="M37" i="1" s="1"/>
  <c r="K36" i="1"/>
  <c r="L36" i="1" s="1"/>
  <c r="N35" i="1"/>
  <c r="K35" i="1"/>
  <c r="L35" i="1" s="1"/>
  <c r="K34" i="1"/>
  <c r="L34" i="1" s="1"/>
  <c r="K33" i="1"/>
  <c r="L33" i="1" s="1"/>
  <c r="N32" i="1"/>
  <c r="M32" i="1"/>
  <c r="K32" i="1"/>
  <c r="L32" i="1" s="1"/>
  <c r="N31" i="1"/>
  <c r="M31" i="1"/>
  <c r="K31" i="1"/>
  <c r="L31" i="1" s="1"/>
  <c r="N30" i="1"/>
  <c r="K30" i="1"/>
  <c r="L30" i="1" s="1"/>
  <c r="N29" i="1"/>
  <c r="M29" i="1" s="1"/>
  <c r="K29" i="1"/>
  <c r="L29" i="1" s="1"/>
  <c r="K28" i="1"/>
  <c r="L28" i="1" s="1"/>
  <c r="K27" i="1"/>
  <c r="L27" i="1" s="1"/>
  <c r="K26" i="1"/>
  <c r="L26" i="1" s="1"/>
  <c r="K25" i="1"/>
  <c r="L25" i="1" s="1"/>
  <c r="K24" i="1"/>
  <c r="L24" i="1" s="1"/>
  <c r="K23" i="1"/>
  <c r="L23" i="1" s="1"/>
  <c r="K22" i="1"/>
  <c r="L22" i="1" s="1"/>
  <c r="N21" i="1"/>
  <c r="K21" i="1"/>
  <c r="M21" i="1" s="1"/>
  <c r="N20" i="1"/>
  <c r="K20" i="1"/>
  <c r="L20" i="1" s="1"/>
  <c r="K19" i="1"/>
  <c r="L19" i="1" s="1"/>
  <c r="N18" i="1"/>
  <c r="M18" i="1" s="1"/>
  <c r="K18" i="1"/>
  <c r="L18" i="1" s="1"/>
  <c r="K17" i="1"/>
  <c r="L17" i="1" s="1"/>
  <c r="K16" i="1"/>
  <c r="L16" i="1" s="1"/>
  <c r="N15" i="1"/>
  <c r="K15" i="1"/>
  <c r="L15" i="1" s="1"/>
  <c r="N14" i="1"/>
  <c r="K14" i="1"/>
  <c r="L14" i="1" s="1"/>
  <c r="K13" i="1"/>
  <c r="L13" i="1" s="1"/>
  <c r="K12" i="1"/>
  <c r="L12" i="1" s="1"/>
  <c r="K11" i="1"/>
  <c r="L11" i="1" s="1"/>
  <c r="K10" i="1"/>
  <c r="L10" i="1" s="1"/>
  <c r="K9" i="1"/>
  <c r="L9" i="1" s="1"/>
  <c r="M104" i="1" l="1"/>
  <c r="M101" i="1"/>
  <c r="M91" i="1"/>
  <c r="M75" i="1"/>
  <c r="M70" i="1"/>
  <c r="M42" i="1"/>
  <c r="M35" i="1"/>
  <c r="M30" i="1"/>
  <c r="M15" i="1"/>
  <c r="M14" i="1"/>
  <c r="L21" i="1"/>
  <c r="L37" i="1"/>
  <c r="L42" i="1"/>
  <c r="L43" i="1"/>
  <c r="L56" i="1"/>
  <c r="L70" i="1"/>
  <c r="L73" i="1"/>
  <c r="L83" i="1"/>
  <c r="L91" i="1"/>
  <c r="L104" i="1"/>
  <c r="L107" i="1"/>
  <c r="L108" i="1"/>
  <c r="M20" i="1"/>
</calcChain>
</file>

<file path=xl/sharedStrings.xml><?xml version="1.0" encoding="utf-8"?>
<sst xmlns="http://schemas.openxmlformats.org/spreadsheetml/2006/main" count="324" uniqueCount="293">
  <si>
    <t>OBRAZAC za evidenciju osvojenih poena na predmetu i predlog ocjene</t>
  </si>
  <si>
    <t>Popunjava predmetni 
nastavnik</t>
  </si>
  <si>
    <t>STUDIJSKI PROGRAM: Elektronika, telekomunikacije i računari</t>
  </si>
  <si>
    <t>STUDIJE: AKADEMSKE OSNOVNE</t>
  </si>
  <si>
    <t>PREDMET: Matematika III</t>
  </si>
  <si>
    <t>Broj ECTS kredita
7</t>
  </si>
  <si>
    <r>
      <rPr>
        <sz val="10"/>
        <color indexed="8"/>
        <rFont val="Arial"/>
      </rPr>
      <t xml:space="preserve">NASTAVNIK: </t>
    </r>
    <r>
      <rPr>
        <b/>
        <sz val="10"/>
        <color indexed="8"/>
        <rFont val="Arial"/>
      </rPr>
      <t xml:space="preserve">Doc. dr </t>
    </r>
    <r>
      <rPr>
        <b/>
        <sz val="11"/>
        <color indexed="8"/>
        <rFont val="Arial"/>
      </rPr>
      <t>Nevena Mijajlović</t>
    </r>
  </si>
  <si>
    <r>
      <rPr>
        <sz val="10"/>
        <color indexed="8"/>
        <rFont val="Arial"/>
      </rPr>
      <t xml:space="preserve">SARADNIK: </t>
    </r>
    <r>
      <rPr>
        <b/>
        <sz val="11"/>
        <color indexed="8"/>
        <rFont val="Arial"/>
      </rPr>
      <t>Rajko Ćalasan</t>
    </r>
  </si>
  <si>
    <t>Evidencioni broj</t>
  </si>
  <si>
    <t>PREZIME I IME STUDENTA</t>
  </si>
  <si>
    <t>BROJ OSVOJENIH POENA ZA SVAKI OBLIK PROVJERE ZNANJA STUDENTA</t>
  </si>
  <si>
    <t>UKUPAN BROJ POENA</t>
  </si>
  <si>
    <t>PREDLOG OCJENE</t>
  </si>
  <si>
    <t>KOLOKVIJUM</t>
  </si>
  <si>
    <r>
      <rPr>
        <b/>
        <sz val="10"/>
        <color indexed="8"/>
        <rFont val="Arial"/>
      </rPr>
      <t>ZAVRŠNI ISPIT</t>
    </r>
  </si>
  <si>
    <t>Redovni</t>
  </si>
  <si>
    <t>Popravni</t>
  </si>
  <si>
    <t>Zadaci</t>
  </si>
  <si>
    <t>Teorija</t>
  </si>
  <si>
    <t>5 /18</t>
  </si>
  <si>
    <t xml:space="preserve">  Aleksa     Dopudja     </t>
  </si>
  <si>
    <t>10 /18</t>
  </si>
  <si>
    <t xml:space="preserve"> Vasilisa   Milošević    </t>
  </si>
  <si>
    <t>11 /18</t>
  </si>
  <si>
    <t xml:space="preserve"> Danilo     Planinić     </t>
  </si>
  <si>
    <t>12 /18</t>
  </si>
  <si>
    <t xml:space="preserve"> Stefan     Vujošević    </t>
  </si>
  <si>
    <t>13 /18</t>
  </si>
  <si>
    <t xml:space="preserve"> Jovan      Zogović      </t>
  </si>
  <si>
    <t>15 /18</t>
  </si>
  <si>
    <t xml:space="preserve"> Jovana     Božović      </t>
  </si>
  <si>
    <t>16 /18</t>
  </si>
  <si>
    <t xml:space="preserve"> Boško      Nikčević     </t>
  </si>
  <si>
    <t>20 /18</t>
  </si>
  <si>
    <t xml:space="preserve"> Vasilije   Lutovac      </t>
  </si>
  <si>
    <t>26 /18</t>
  </si>
  <si>
    <t xml:space="preserve"> Anja       Brtan        </t>
  </si>
  <si>
    <t>30 /18</t>
  </si>
  <si>
    <t xml:space="preserve"> Andrej     Cvijetić     </t>
  </si>
  <si>
    <t>31 /18</t>
  </si>
  <si>
    <t xml:space="preserve"> Andrija    Peruničić    </t>
  </si>
  <si>
    <t>33 /18</t>
  </si>
  <si>
    <t xml:space="preserve"> Rašid      Kolić        </t>
  </si>
  <si>
    <t>35 /18</t>
  </si>
  <si>
    <t xml:space="preserve"> Sandra     Radojičić    </t>
  </si>
  <si>
    <t>39 /18</t>
  </si>
  <si>
    <t xml:space="preserve"> Nikola     Ljucović     </t>
  </si>
  <si>
    <t>40 /18</t>
  </si>
  <si>
    <t xml:space="preserve"> Anton      Dreshaj      </t>
  </si>
  <si>
    <t>42 /18</t>
  </si>
  <si>
    <t xml:space="preserve"> Nikola     Jušković     </t>
  </si>
  <si>
    <t>44 /18</t>
  </si>
  <si>
    <t xml:space="preserve"> Aleksandra Sandić       </t>
  </si>
  <si>
    <t>46 /18</t>
  </si>
  <si>
    <t xml:space="preserve"> Slavica    Markuš       </t>
  </si>
  <si>
    <t>48 /18</t>
  </si>
  <si>
    <t xml:space="preserve"> Aleksandra Ilić         </t>
  </si>
  <si>
    <t>49 /18</t>
  </si>
  <si>
    <t xml:space="preserve"> Alma       Krasnić      </t>
  </si>
  <si>
    <t>51 /18</t>
  </si>
  <si>
    <t xml:space="preserve"> Ivana      Radulović    </t>
  </si>
  <si>
    <t>52 /18</t>
  </si>
  <si>
    <t xml:space="preserve"> Tamara     Jovović      </t>
  </si>
  <si>
    <t>53 /18</t>
  </si>
  <si>
    <t xml:space="preserve"> Nađa       Babić        </t>
  </si>
  <si>
    <t>58 /18</t>
  </si>
  <si>
    <t xml:space="preserve"> Luka       Manojlović   </t>
  </si>
  <si>
    <t>67 /18</t>
  </si>
  <si>
    <t xml:space="preserve"> Vladimir   Đurišić      </t>
  </si>
  <si>
    <t>74 /18</t>
  </si>
  <si>
    <t xml:space="preserve"> Martin     Spaić        </t>
  </si>
  <si>
    <t>77 /18</t>
  </si>
  <si>
    <t xml:space="preserve"> Kristina   Spajić       </t>
  </si>
  <si>
    <t>81 /18</t>
  </si>
  <si>
    <t xml:space="preserve"> Tamara     Vučković     </t>
  </si>
  <si>
    <t>84 /18</t>
  </si>
  <si>
    <t xml:space="preserve"> Danijel    Aranitović   </t>
  </si>
  <si>
    <t>85 /18</t>
  </si>
  <si>
    <t xml:space="preserve"> Uroš       Bibić        </t>
  </si>
  <si>
    <t>2 /17</t>
  </si>
  <si>
    <t xml:space="preserve">  Isidora    Lukić       </t>
  </si>
  <si>
    <t>4 /17</t>
  </si>
  <si>
    <t xml:space="preserve">  Ljubo      Perović     </t>
  </si>
  <si>
    <t>7 /17</t>
  </si>
  <si>
    <t xml:space="preserve">  Damir      Trnčić      </t>
  </si>
  <si>
    <t>9 /17</t>
  </si>
  <si>
    <t xml:space="preserve">  Jovana     Maraš       </t>
  </si>
  <si>
    <t>13 /17</t>
  </si>
  <si>
    <t xml:space="preserve"> Conor      Peterson     </t>
  </si>
  <si>
    <t>15 /17</t>
  </si>
  <si>
    <t xml:space="preserve"> Aleksa     Obradović    </t>
  </si>
  <si>
    <t>18 /17</t>
  </si>
  <si>
    <t xml:space="preserve"> Jelena     Džoganović   </t>
  </si>
  <si>
    <t>19 /17</t>
  </si>
  <si>
    <t xml:space="preserve"> Danilo     Vujičić      </t>
  </si>
  <si>
    <t>25 /17</t>
  </si>
  <si>
    <t xml:space="preserve"> Stefan     Vulin        </t>
  </si>
  <si>
    <t>30 /17</t>
  </si>
  <si>
    <t xml:space="preserve"> Ilija      Pejović      </t>
  </si>
  <si>
    <t>32 /17</t>
  </si>
  <si>
    <t xml:space="preserve"> Miloš      Terzić       </t>
  </si>
  <si>
    <t>39 /17</t>
  </si>
  <si>
    <t xml:space="preserve"> Nevena     Bujišić      </t>
  </si>
  <si>
    <t>40 /17</t>
  </si>
  <si>
    <t xml:space="preserve"> Milica     Bakrač       </t>
  </si>
  <si>
    <t>41 /17</t>
  </si>
  <si>
    <t xml:space="preserve"> Svetozar   Ivanović     </t>
  </si>
  <si>
    <t>42 /17</t>
  </si>
  <si>
    <t xml:space="preserve"> Luka       Bulatović    </t>
  </si>
  <si>
    <t>44 /17</t>
  </si>
  <si>
    <t xml:space="preserve"> Anja       Vukalović    </t>
  </si>
  <si>
    <t>46 /17</t>
  </si>
  <si>
    <t xml:space="preserve"> Tihomir    Raičević     </t>
  </si>
  <si>
    <t>50 /17</t>
  </si>
  <si>
    <t xml:space="preserve"> Ana        Lutovac      </t>
  </si>
  <si>
    <t>56 /17</t>
  </si>
  <si>
    <t xml:space="preserve"> Srđan      Subotić      </t>
  </si>
  <si>
    <t>57 /17</t>
  </si>
  <si>
    <t xml:space="preserve"> Ljeonardo  Vuljaj       </t>
  </si>
  <si>
    <t>58 /17</t>
  </si>
  <si>
    <t xml:space="preserve"> Ivana      Petričić     </t>
  </si>
  <si>
    <t>59 /17</t>
  </si>
  <si>
    <t xml:space="preserve"> Zagorka    Golubović    </t>
  </si>
  <si>
    <t>60 /17</t>
  </si>
  <si>
    <t xml:space="preserve"> Filip      Miladinović  </t>
  </si>
  <si>
    <t>64 /17</t>
  </si>
  <si>
    <t xml:space="preserve"> Katarina   Šljukić      </t>
  </si>
  <si>
    <t>67 /17</t>
  </si>
  <si>
    <t xml:space="preserve"> Đorđe      Popović      </t>
  </si>
  <si>
    <t>76 /17</t>
  </si>
  <si>
    <t xml:space="preserve"> Luka       Krsmanović   </t>
  </si>
  <si>
    <t>77 /17</t>
  </si>
  <si>
    <t xml:space="preserve"> Jovana     Anđelić      </t>
  </si>
  <si>
    <t>82 /17</t>
  </si>
  <si>
    <t xml:space="preserve"> Danilo     Kasalica     </t>
  </si>
  <si>
    <t>84 /17</t>
  </si>
  <si>
    <t xml:space="preserve"> Luka       Radošić      </t>
  </si>
  <si>
    <t>87 /17</t>
  </si>
  <si>
    <t xml:space="preserve"> Ivona      Vujošević    </t>
  </si>
  <si>
    <t>88 /17</t>
  </si>
  <si>
    <t xml:space="preserve"> Nina       Mitrović     </t>
  </si>
  <si>
    <t>89 /17</t>
  </si>
  <si>
    <t xml:space="preserve"> Larisa     Osmanović    </t>
  </si>
  <si>
    <t>90 /17</t>
  </si>
  <si>
    <t xml:space="preserve"> Nikola     Ilić         </t>
  </si>
  <si>
    <t>91 /17</t>
  </si>
  <si>
    <t xml:space="preserve"> Amela      Murić        </t>
  </si>
  <si>
    <t>92 /17</t>
  </si>
  <si>
    <t xml:space="preserve"> Milica     Krgović      </t>
  </si>
  <si>
    <t>93 /17</t>
  </si>
  <si>
    <t xml:space="preserve"> Maša       Laban        </t>
  </si>
  <si>
    <t>96 /17</t>
  </si>
  <si>
    <t xml:space="preserve"> Taida      Šaković      </t>
  </si>
  <si>
    <t>98 /17</t>
  </si>
  <si>
    <t xml:space="preserve"> Teodora    Rakonjac     </t>
  </si>
  <si>
    <t>1 /16</t>
  </si>
  <si>
    <t xml:space="preserve">  Dušan      Milić       </t>
  </si>
  <si>
    <t>5 /16</t>
  </si>
  <si>
    <t xml:space="preserve">  Jovan      Kaljević    </t>
  </si>
  <si>
    <t>11 /16</t>
  </si>
  <si>
    <t xml:space="preserve"> Anđela     Vujačić      </t>
  </si>
  <si>
    <t>14 /16</t>
  </si>
  <si>
    <t xml:space="preserve"> Jovana     Petrović     </t>
  </si>
  <si>
    <t>18 /16</t>
  </si>
  <si>
    <t xml:space="preserve"> Miloš      Lazarević    </t>
  </si>
  <si>
    <t>26 /16</t>
  </si>
  <si>
    <t xml:space="preserve"> Alida      Mehonjić     </t>
  </si>
  <si>
    <t>34 /16</t>
  </si>
  <si>
    <t xml:space="preserve"> Vasilije   Vujadinović  </t>
  </si>
  <si>
    <t>51 /16</t>
  </si>
  <si>
    <t xml:space="preserve"> Ena        Kožar        </t>
  </si>
  <si>
    <t>61 /16</t>
  </si>
  <si>
    <t xml:space="preserve"> Tamara     Dobrović     </t>
  </si>
  <si>
    <t>66 /16</t>
  </si>
  <si>
    <t xml:space="preserve"> Nikoleta   Lazarević    </t>
  </si>
  <si>
    <t>67 /16</t>
  </si>
  <si>
    <t xml:space="preserve"> Jelena     Mijanović    </t>
  </si>
  <si>
    <t>70 /16</t>
  </si>
  <si>
    <t xml:space="preserve"> Milica     Maljević     </t>
  </si>
  <si>
    <t>73 /16</t>
  </si>
  <si>
    <t xml:space="preserve"> Aleksandar Radičević    </t>
  </si>
  <si>
    <t>80 /16</t>
  </si>
  <si>
    <t xml:space="preserve"> Stefan     Zajović      </t>
  </si>
  <si>
    <t>99 /16</t>
  </si>
  <si>
    <t xml:space="preserve"> Jovana     Kalezić      </t>
  </si>
  <si>
    <t>2 /15</t>
  </si>
  <si>
    <t xml:space="preserve">  Nikola     Dragojević  </t>
  </si>
  <si>
    <t>3 /15</t>
  </si>
  <si>
    <t xml:space="preserve">  Tajra      Hadžiosmanović</t>
  </si>
  <si>
    <t>11 /15</t>
  </si>
  <si>
    <t xml:space="preserve"> Anđela     Milošević    </t>
  </si>
  <si>
    <t>16 /15</t>
  </si>
  <si>
    <t xml:space="preserve"> Petar      Đukić        </t>
  </si>
  <si>
    <t>18 /15</t>
  </si>
  <si>
    <t xml:space="preserve"> Sonja      Svrkota      </t>
  </si>
  <si>
    <t>20 /15</t>
  </si>
  <si>
    <t xml:space="preserve"> Luka       Macanović    </t>
  </si>
  <si>
    <t>22 /15</t>
  </si>
  <si>
    <t xml:space="preserve"> Ersan      Hodžić       </t>
  </si>
  <si>
    <t>23 /15</t>
  </si>
  <si>
    <t xml:space="preserve"> Vasilije   Samardžić    </t>
  </si>
  <si>
    <t>24 /15</t>
  </si>
  <si>
    <t xml:space="preserve"> Bojana     Čvorović     </t>
  </si>
  <si>
    <t>31 /15</t>
  </si>
  <si>
    <t xml:space="preserve"> Milena     Vujadinović  </t>
  </si>
  <si>
    <t>35 /15</t>
  </si>
  <si>
    <t xml:space="preserve"> Boris      Nikić        </t>
  </si>
  <si>
    <t>41 /15</t>
  </si>
  <si>
    <t xml:space="preserve"> Marija     Burić        </t>
  </si>
  <si>
    <t>43 /15</t>
  </si>
  <si>
    <t xml:space="preserve"> Lazar      Poleksić     </t>
  </si>
  <si>
    <t>44 /15</t>
  </si>
  <si>
    <t xml:space="preserve"> Lazar      Lekić        </t>
  </si>
  <si>
    <t>54 /15</t>
  </si>
  <si>
    <t xml:space="preserve"> Kristijan  Matković     </t>
  </si>
  <si>
    <t>55 /15</t>
  </si>
  <si>
    <t xml:space="preserve">  Adam       Klica       </t>
  </si>
  <si>
    <t>63 /15</t>
  </si>
  <si>
    <t xml:space="preserve">  Andrija    Musić       </t>
  </si>
  <si>
    <t>67 /15</t>
  </si>
  <si>
    <t xml:space="preserve"> Marko      Vuković      </t>
  </si>
  <si>
    <t>70 /15</t>
  </si>
  <si>
    <t xml:space="preserve"> Milena     Bakrač       </t>
  </si>
  <si>
    <t>74 /15</t>
  </si>
  <si>
    <t xml:space="preserve"> Petar      Drašković    </t>
  </si>
  <si>
    <t>84 /15</t>
  </si>
  <si>
    <t xml:space="preserve"> Anđela     Radonjić     </t>
  </si>
  <si>
    <t>86 /15</t>
  </si>
  <si>
    <t xml:space="preserve"> Vladimir   Šebek        </t>
  </si>
  <si>
    <t>97 /15</t>
  </si>
  <si>
    <t xml:space="preserve"> Nikola     Aković       </t>
  </si>
  <si>
    <t>6 /14</t>
  </si>
  <si>
    <t xml:space="preserve">  Ivana      Vratnica    </t>
  </si>
  <si>
    <t>19 /14</t>
  </si>
  <si>
    <t xml:space="preserve"> Milica     Vojinović    </t>
  </si>
  <si>
    <t>22 /14</t>
  </si>
  <si>
    <t xml:space="preserve"> Milan      Braić        </t>
  </si>
  <si>
    <t>34 /14</t>
  </si>
  <si>
    <t xml:space="preserve"> Petar      Ševaljević   </t>
  </si>
  <si>
    <t>47 /14</t>
  </si>
  <si>
    <t xml:space="preserve"> Teodora    Popović      </t>
  </si>
  <si>
    <t>61 /14</t>
  </si>
  <si>
    <t xml:space="preserve"> Katarina   Stevanović   </t>
  </si>
  <si>
    <t>69 /14</t>
  </si>
  <si>
    <t xml:space="preserve"> Marija     Vuković      </t>
  </si>
  <si>
    <t>77 /14</t>
  </si>
  <si>
    <t xml:space="preserve"> Stevan     Mitrović     </t>
  </si>
  <si>
    <t>95 /14</t>
  </si>
  <si>
    <t xml:space="preserve"> Jasmin     Gutić        </t>
  </si>
  <si>
    <t>98 /14</t>
  </si>
  <si>
    <t xml:space="preserve"> Filip      Gašević      </t>
  </si>
  <si>
    <t>3 /13</t>
  </si>
  <si>
    <t xml:space="preserve">  Ivan       Peković     </t>
  </si>
  <si>
    <t>4 /13</t>
  </si>
  <si>
    <t xml:space="preserve">  Jelena     Grubač      </t>
  </si>
  <si>
    <t>5 /13</t>
  </si>
  <si>
    <t xml:space="preserve">  Dušan      Dobrilović  </t>
  </si>
  <si>
    <t>28 /13</t>
  </si>
  <si>
    <t xml:space="preserve"> Ana        Lalićević    </t>
  </si>
  <si>
    <t>62 /13</t>
  </si>
  <si>
    <t xml:space="preserve"> Ivana      Nišavić      </t>
  </si>
  <si>
    <t>75 /13</t>
  </si>
  <si>
    <t xml:space="preserve"> Vladan     Svrkota      </t>
  </si>
  <si>
    <t>77 /13</t>
  </si>
  <si>
    <t xml:space="preserve"> Miroslav   Rutešić      </t>
  </si>
  <si>
    <t>81 /13</t>
  </si>
  <si>
    <t xml:space="preserve"> Stefan     Ivković      </t>
  </si>
  <si>
    <t>46 /12</t>
  </si>
  <si>
    <t xml:space="preserve"> Vladimir   Vuletić      </t>
  </si>
  <si>
    <t>68 /12</t>
  </si>
  <si>
    <t xml:space="preserve"> Eldin      Krčiković    </t>
  </si>
  <si>
    <t>70 /12</t>
  </si>
  <si>
    <t xml:space="preserve"> Vladimir   Vujošević    </t>
  </si>
  <si>
    <t>88 /11</t>
  </si>
  <si>
    <t xml:space="preserve"> Jelena     Bojović      </t>
  </si>
  <si>
    <t>74 /09</t>
  </si>
  <si>
    <t xml:space="preserve"> Samir      Šarkinović   </t>
  </si>
  <si>
    <t>38 /04</t>
  </si>
  <si>
    <t xml:space="preserve"> Radomir    Lazarević    </t>
  </si>
  <si>
    <t>25</t>
  </si>
  <si>
    <t>13</t>
  </si>
  <si>
    <t>0</t>
  </si>
  <si>
    <t>4</t>
  </si>
  <si>
    <t>3</t>
  </si>
  <si>
    <t>12</t>
  </si>
  <si>
    <t>6</t>
  </si>
  <si>
    <t>8</t>
  </si>
  <si>
    <t>7</t>
  </si>
  <si>
    <t>5</t>
  </si>
  <si>
    <t>2</t>
  </si>
  <si>
    <t>10</t>
  </si>
  <si>
    <t>14</t>
  </si>
  <si>
    <t>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</si>
</sst>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indexed="8"/>
      <name val="Calibri"/>
    </font>
    <font>
      <b/>
      <i/>
      <sz val="14"/>
      <color indexed="8"/>
      <name val="Calibri"/>
    </font>
    <font>
      <b/>
      <sz val="8"/>
      <color indexed="8"/>
      <name val="Calibri"/>
    </font>
    <font>
      <b/>
      <sz val="11"/>
      <color indexed="8"/>
      <name val="Calibri"/>
    </font>
    <font>
      <b/>
      <sz val="12"/>
      <color indexed="8"/>
      <name val="Calibri"/>
    </font>
    <font>
      <sz val="10"/>
      <color indexed="8"/>
      <name val="Arial"/>
    </font>
    <font>
      <b/>
      <sz val="10"/>
      <color indexed="8"/>
      <name val="Arial"/>
    </font>
    <font>
      <b/>
      <sz val="11"/>
      <color indexed="8"/>
      <name val="Arial"/>
    </font>
    <font>
      <sz val="10"/>
      <color indexed="8"/>
      <name val="Calibri"/>
    </font>
    <font>
      <sz val="8"/>
      <color indexed="8"/>
      <name val="Arial"/>
    </font>
    <font>
      <b/>
      <sz val="9"/>
      <color indexed="8"/>
      <name val="Arial"/>
    </font>
    <font>
      <b/>
      <sz val="8"/>
      <color indexed="8"/>
      <name val="Arial"/>
    </font>
    <font>
      <b/>
      <sz val="10"/>
      <color indexed="8"/>
      <name val="Calibri"/>
    </font>
    <font>
      <sz val="10"/>
      <color indexed="8"/>
      <name val="Helvetica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</fills>
  <borders count="32">
    <border>
      <left/>
      <right/>
      <top/>
      <bottom/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0"/>
      </top>
      <bottom style="thin">
        <color indexed="11"/>
      </bottom>
      <diagonal/>
    </border>
    <border>
      <left style="thin">
        <color indexed="11"/>
      </left>
      <right/>
      <top style="thin">
        <color indexed="12"/>
      </top>
      <bottom style="thin">
        <color indexed="11"/>
      </bottom>
      <diagonal/>
    </border>
    <border>
      <left/>
      <right/>
      <top style="thin">
        <color indexed="12"/>
      </top>
      <bottom style="thin">
        <color indexed="11"/>
      </bottom>
      <diagonal/>
    </border>
    <border>
      <left/>
      <right/>
      <top style="thin">
        <color indexed="11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6"/>
      </right>
      <top style="thin">
        <color indexed="11"/>
      </top>
      <bottom style="thin">
        <color indexed="11"/>
      </bottom>
      <diagonal/>
    </border>
    <border>
      <left style="thin">
        <color indexed="16"/>
      </left>
      <right style="thin">
        <color indexed="16"/>
      </right>
      <top style="thin">
        <color indexed="11"/>
      </top>
      <bottom style="thin">
        <color indexed="11"/>
      </bottom>
      <diagonal/>
    </border>
    <border>
      <left style="thin">
        <color indexed="16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6"/>
      </left>
      <right style="thin">
        <color indexed="16"/>
      </right>
      <top style="thin">
        <color indexed="10"/>
      </top>
      <bottom style="thin">
        <color indexed="10"/>
      </bottom>
      <diagonal/>
    </border>
    <border>
      <left style="thin">
        <color indexed="16"/>
      </left>
      <right style="thin">
        <color indexed="16"/>
      </right>
      <top style="thin">
        <color indexed="10"/>
      </top>
      <bottom style="thin">
        <color indexed="11"/>
      </bottom>
      <diagonal/>
    </border>
    <border>
      <left style="thin">
        <color indexed="16"/>
      </left>
      <right style="thin">
        <color indexed="16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2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2"/>
      </left>
      <right style="thin">
        <color indexed="16"/>
      </right>
      <top style="thin">
        <color indexed="8"/>
      </top>
      <bottom style="thin">
        <color indexed="16"/>
      </bottom>
      <diagonal/>
    </border>
    <border>
      <left style="thin">
        <color indexed="16"/>
      </left>
      <right style="thin">
        <color indexed="16"/>
      </right>
      <top style="thin">
        <color indexed="8"/>
      </top>
      <bottom style="thin">
        <color indexed="16"/>
      </bottom>
      <diagonal/>
    </border>
  </borders>
  <cellStyleXfs count="1">
    <xf numFmtId="0" fontId="0" fillId="0" borderId="0" applyNumberFormat="0" applyFill="0" applyBorder="0" applyProtection="0"/>
  </cellStyleXfs>
  <cellXfs count="72">
    <xf numFmtId="0" fontId="0" fillId="0" borderId="0" xfId="0" applyFont="1" applyAlignment="1"/>
    <xf numFmtId="0" fontId="0" fillId="0" borderId="0" xfId="0" applyNumberFormat="1" applyFont="1" applyAlignment="1"/>
    <xf numFmtId="0" fontId="0" fillId="2" borderId="6" xfId="0" applyNumberFormat="1" applyFont="1" applyFill="1" applyBorder="1" applyAlignment="1"/>
    <xf numFmtId="49" fontId="2" fillId="3" borderId="7" xfId="0" applyNumberFormat="1" applyFont="1" applyFill="1" applyBorder="1" applyAlignment="1">
      <alignment horizontal="center" wrapText="1"/>
    </xf>
    <xf numFmtId="49" fontId="2" fillId="4" borderId="8" xfId="0" applyNumberFormat="1" applyFont="1" applyFill="1" applyBorder="1" applyAlignment="1">
      <alignment horizontal="center" wrapText="1"/>
    </xf>
    <xf numFmtId="49" fontId="2" fillId="2" borderId="8" xfId="0" applyNumberFormat="1" applyFont="1" applyFill="1" applyBorder="1" applyAlignment="1">
      <alignment horizontal="left" vertical="center"/>
    </xf>
    <xf numFmtId="49" fontId="4" fillId="2" borderId="10" xfId="0" applyNumberFormat="1" applyFont="1" applyFill="1" applyBorder="1" applyAlignment="1">
      <alignment vertical="top"/>
    </xf>
    <xf numFmtId="0" fontId="0" fillId="2" borderId="2" xfId="0" applyNumberFormat="1" applyFont="1" applyFill="1" applyBorder="1" applyAlignment="1">
      <alignment vertical="top" wrapText="1"/>
    </xf>
    <xf numFmtId="49" fontId="3" fillId="2" borderId="8" xfId="0" applyNumberFormat="1" applyFont="1" applyFill="1" applyBorder="1" applyAlignment="1">
      <alignment vertical="top" wrapText="1"/>
    </xf>
    <xf numFmtId="0" fontId="0" fillId="2" borderId="14" xfId="0" applyNumberFormat="1" applyFont="1" applyFill="1" applyBorder="1" applyAlignment="1">
      <alignment vertical="top" wrapText="1"/>
    </xf>
    <xf numFmtId="0" fontId="0" fillId="2" borderId="15" xfId="0" applyNumberFormat="1" applyFont="1" applyFill="1" applyBorder="1" applyAlignment="1">
      <alignment vertical="top" wrapText="1"/>
    </xf>
    <xf numFmtId="0" fontId="0" fillId="2" borderId="12" xfId="0" applyNumberFormat="1" applyFont="1" applyFill="1" applyBorder="1" applyAlignment="1">
      <alignment vertical="top" wrapText="1"/>
    </xf>
    <xf numFmtId="1" fontId="0" fillId="2" borderId="12" xfId="0" applyNumberFormat="1" applyFont="1" applyFill="1" applyBorder="1" applyAlignment="1">
      <alignment vertical="top" wrapText="1"/>
    </xf>
    <xf numFmtId="0" fontId="8" fillId="2" borderId="12" xfId="0" applyNumberFormat="1" applyFont="1" applyFill="1" applyBorder="1" applyAlignment="1">
      <alignment vertical="top" wrapText="1"/>
    </xf>
    <xf numFmtId="0" fontId="0" fillId="2" borderId="16" xfId="0" applyNumberFormat="1" applyFont="1" applyFill="1" applyBorder="1" applyAlignment="1">
      <alignment vertical="top" wrapText="1"/>
    </xf>
    <xf numFmtId="49" fontId="6" fillId="2" borderId="8" xfId="0" applyNumberFormat="1" applyFont="1" applyFill="1" applyBorder="1" applyAlignment="1">
      <alignment horizontal="center" vertical="center"/>
    </xf>
    <xf numFmtId="49" fontId="6" fillId="2" borderId="22" xfId="0" applyNumberFormat="1" applyFont="1" applyFill="1" applyBorder="1" applyAlignment="1">
      <alignment horizontal="center" vertical="center"/>
    </xf>
    <xf numFmtId="49" fontId="12" fillId="2" borderId="22" xfId="0" applyNumberFormat="1" applyFont="1" applyFill="1" applyBorder="1" applyAlignment="1"/>
    <xf numFmtId="49" fontId="0" fillId="2" borderId="25" xfId="0" applyNumberFormat="1" applyFont="1" applyFill="1" applyBorder="1" applyAlignment="1"/>
    <xf numFmtId="49" fontId="0" fillId="2" borderId="26" xfId="0" applyNumberFormat="1" applyFont="1" applyFill="1" applyBorder="1" applyAlignment="1">
      <alignment vertical="top" wrapText="1"/>
    </xf>
    <xf numFmtId="0" fontId="13" fillId="2" borderId="27" xfId="0" applyNumberFormat="1" applyFont="1" applyFill="1" applyBorder="1" applyAlignment="1">
      <alignment horizontal="center"/>
    </xf>
    <xf numFmtId="0" fontId="0" fillId="2" borderId="28" xfId="0" applyNumberFormat="1" applyFont="1" applyFill="1" applyBorder="1" applyAlignment="1"/>
    <xf numFmtId="0" fontId="5" fillId="2" borderId="28" xfId="0" applyNumberFormat="1" applyFont="1" applyFill="1" applyBorder="1" applyAlignment="1">
      <alignment horizontal="center" vertical="top" wrapText="1"/>
    </xf>
    <xf numFmtId="0" fontId="5" fillId="2" borderId="28" xfId="0" applyNumberFormat="1" applyFont="1" applyFill="1" applyBorder="1" applyAlignment="1">
      <alignment horizontal="center"/>
    </xf>
    <xf numFmtId="49" fontId="5" fillId="2" borderId="28" xfId="0" applyNumberFormat="1" applyFont="1" applyFill="1" applyBorder="1" applyAlignment="1">
      <alignment horizontal="center"/>
    </xf>
    <xf numFmtId="0" fontId="8" fillId="2" borderId="28" xfId="0" applyNumberFormat="1" applyFont="1" applyFill="1" applyBorder="1" applyAlignment="1">
      <alignment horizontal="center"/>
    </xf>
    <xf numFmtId="0" fontId="13" fillId="2" borderId="28" xfId="0" applyNumberFormat="1" applyFont="1" applyFill="1" applyBorder="1" applyAlignment="1">
      <alignment horizontal="center"/>
    </xf>
    <xf numFmtId="0" fontId="8" fillId="2" borderId="28" xfId="0" applyNumberFormat="1" applyFont="1" applyFill="1" applyBorder="1" applyAlignment="1">
      <alignment horizontal="center" vertical="center" wrapText="1"/>
    </xf>
    <xf numFmtId="0" fontId="5" fillId="2" borderId="28" xfId="0" applyNumberFormat="1" applyFont="1" applyFill="1" applyBorder="1" applyAlignment="1">
      <alignment horizontal="center" vertical="center" wrapText="1"/>
    </xf>
    <xf numFmtId="0" fontId="5" fillId="2" borderId="28" xfId="0" applyNumberFormat="1" applyFont="1" applyFill="1" applyBorder="1" applyAlignment="1">
      <alignment horizontal="center" vertical="center"/>
    </xf>
    <xf numFmtId="49" fontId="5" fillId="2" borderId="28" xfId="0" applyNumberFormat="1" applyFont="1" applyFill="1" applyBorder="1" applyAlignment="1">
      <alignment horizontal="center" vertical="center"/>
    </xf>
    <xf numFmtId="0" fontId="8" fillId="2" borderId="29" xfId="0" applyNumberFormat="1" applyFont="1" applyFill="1" applyBorder="1" applyAlignment="1">
      <alignment horizontal="center"/>
    </xf>
    <xf numFmtId="0" fontId="8" fillId="2" borderId="27" xfId="0" applyNumberFormat="1" applyFont="1" applyFill="1" applyBorder="1" applyAlignment="1">
      <alignment horizontal="center"/>
    </xf>
    <xf numFmtId="0" fontId="0" fillId="2" borderId="30" xfId="0" applyNumberFormat="1" applyFont="1" applyFill="1" applyBorder="1" applyAlignment="1">
      <alignment vertical="top" wrapText="1"/>
    </xf>
    <xf numFmtId="0" fontId="0" fillId="2" borderId="31" xfId="0" applyNumberFormat="1" applyFont="1" applyFill="1" applyBorder="1" applyAlignment="1"/>
    <xf numFmtId="0" fontId="5" fillId="2" borderId="31" xfId="0" applyNumberFormat="1" applyFont="1" applyFill="1" applyBorder="1" applyAlignment="1">
      <alignment horizontal="center" vertical="top" wrapText="1"/>
    </xf>
    <xf numFmtId="0" fontId="5" fillId="2" borderId="31" xfId="0" applyNumberFormat="1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left" vertical="center"/>
    </xf>
    <xf numFmtId="0" fontId="0" fillId="2" borderId="2" xfId="0" applyNumberFormat="1" applyFont="1" applyFill="1" applyBorder="1" applyAlignment="1"/>
    <xf numFmtId="0" fontId="0" fillId="2" borderId="3" xfId="0" applyNumberFormat="1" applyFont="1" applyFill="1" applyBorder="1" applyAlignment="1"/>
    <xf numFmtId="0" fontId="0" fillId="2" borderId="4" xfId="0" applyNumberFormat="1" applyFont="1" applyFill="1" applyBorder="1" applyAlignment="1"/>
    <xf numFmtId="0" fontId="0" fillId="2" borderId="5" xfId="0" applyNumberFormat="1" applyFont="1" applyFill="1" applyBorder="1" applyAlignment="1"/>
    <xf numFmtId="49" fontId="10" fillId="2" borderId="18" xfId="0" applyNumberFormat="1" applyFont="1" applyFill="1" applyBorder="1" applyAlignment="1">
      <alignment horizontal="center" vertical="center" wrapText="1"/>
    </xf>
    <xf numFmtId="0" fontId="0" fillId="2" borderId="20" xfId="0" applyNumberFormat="1" applyFont="1" applyFill="1" applyBorder="1" applyAlignment="1"/>
    <xf numFmtId="0" fontId="10" fillId="2" borderId="20" xfId="0" applyNumberFormat="1" applyFont="1" applyFill="1" applyBorder="1" applyAlignment="1">
      <alignment horizontal="center" vertical="center" wrapText="1"/>
    </xf>
    <xf numFmtId="0" fontId="10" fillId="2" borderId="24" xfId="0" applyNumberFormat="1" applyFont="1" applyFill="1" applyBorder="1" applyAlignment="1">
      <alignment horizontal="center" vertical="center" wrapText="1"/>
    </xf>
    <xf numFmtId="49" fontId="6" fillId="2" borderId="8" xfId="0" applyNumberFormat="1" applyFont="1" applyFill="1" applyBorder="1" applyAlignment="1">
      <alignment horizontal="center" vertical="center"/>
    </xf>
    <xf numFmtId="0" fontId="0" fillId="2" borderId="8" xfId="0" applyNumberFormat="1" applyFont="1" applyFill="1" applyBorder="1" applyAlignment="1"/>
    <xf numFmtId="49" fontId="2" fillId="2" borderId="8" xfId="0" applyNumberFormat="1" applyFont="1" applyFill="1" applyBorder="1" applyAlignment="1">
      <alignment horizontal="center" vertical="top" wrapText="1"/>
    </xf>
    <xf numFmtId="0" fontId="0" fillId="2" borderId="11" xfId="0" applyNumberFormat="1" applyFont="1" applyFill="1" applyBorder="1" applyAlignment="1"/>
    <xf numFmtId="49" fontId="6" fillId="2" borderId="8" xfId="0" applyNumberFormat="1" applyFont="1" applyFill="1" applyBorder="1" applyAlignment="1">
      <alignment horizontal="center" vertical="center" wrapText="1"/>
    </xf>
    <xf numFmtId="0" fontId="0" fillId="2" borderId="13" xfId="0" applyNumberFormat="1" applyFont="1" applyFill="1" applyBorder="1" applyAlignment="1"/>
    <xf numFmtId="49" fontId="3" fillId="2" borderId="9" xfId="0" applyNumberFormat="1" applyFont="1" applyFill="1" applyBorder="1" applyAlignment="1">
      <alignment horizontal="left" vertical="center"/>
    </xf>
    <xf numFmtId="0" fontId="3" fillId="2" borderId="8" xfId="0" applyNumberFormat="1" applyFont="1" applyFill="1" applyBorder="1" applyAlignment="1">
      <alignment horizontal="left" vertical="center"/>
    </xf>
    <xf numFmtId="49" fontId="6" fillId="2" borderId="17" xfId="0" applyNumberFormat="1" applyFont="1" applyFill="1" applyBorder="1" applyAlignment="1">
      <alignment horizontal="center" vertical="center" wrapText="1"/>
    </xf>
    <xf numFmtId="0" fontId="0" fillId="2" borderId="17" xfId="0" applyNumberFormat="1" applyFont="1" applyFill="1" applyBorder="1" applyAlignment="1"/>
    <xf numFmtId="0" fontId="10" fillId="2" borderId="17" xfId="0" applyNumberFormat="1" applyFont="1" applyFill="1" applyBorder="1" applyAlignment="1">
      <alignment vertical="center" wrapText="1"/>
    </xf>
    <xf numFmtId="1" fontId="10" fillId="2" borderId="23" xfId="0" applyNumberFormat="1" applyFont="1" applyFill="1" applyBorder="1" applyAlignment="1">
      <alignment vertical="center" wrapText="1"/>
    </xf>
    <xf numFmtId="49" fontId="2" fillId="2" borderId="8" xfId="0" applyNumberFormat="1" applyFont="1" applyFill="1" applyBorder="1" applyAlignment="1">
      <alignment horizontal="left" vertical="center"/>
    </xf>
    <xf numFmtId="0" fontId="0" fillId="5" borderId="8" xfId="0" applyNumberFormat="1" applyFont="1" applyFill="1" applyBorder="1" applyAlignment="1"/>
    <xf numFmtId="1" fontId="2" fillId="5" borderId="8" xfId="0" applyNumberFormat="1" applyFont="1" applyFill="1" applyBorder="1" applyAlignment="1">
      <alignment horizontal="left" vertical="center"/>
    </xf>
    <xf numFmtId="1" fontId="10" fillId="2" borderId="24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0" fillId="2" borderId="19" xfId="0" applyNumberFormat="1" applyFont="1" applyFill="1" applyBorder="1" applyAlignment="1"/>
    <xf numFmtId="0" fontId="9" fillId="2" borderId="19" xfId="0" applyNumberFormat="1" applyFont="1" applyFill="1" applyBorder="1" applyAlignment="1">
      <alignment horizontal="center" vertical="center" wrapText="1"/>
    </xf>
    <xf numFmtId="1" fontId="9" fillId="2" borderId="2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left" vertical="top" wrapText="1"/>
    </xf>
    <xf numFmtId="0" fontId="0" fillId="2" borderId="12" xfId="0" applyNumberFormat="1" applyFont="1" applyFill="1" applyBorder="1" applyAlignment="1"/>
    <xf numFmtId="49" fontId="3" fillId="2" borderId="8" xfId="0" applyNumberFormat="1" applyFont="1" applyFill="1" applyBorder="1" applyAlignment="1">
      <alignment vertical="top" wrapText="1"/>
    </xf>
    <xf numFmtId="0" fontId="11" fillId="2" borderId="8" xfId="0" applyNumberFormat="1" applyFont="1" applyFill="1" applyBorder="1" applyAlignment="1">
      <alignment horizontal="center" vertical="center" wrapText="1"/>
    </xf>
    <xf numFmtId="0" fontId="11" fillId="2" borderId="2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515151"/>
      <rgbColor rgb="FF333300"/>
      <rgbColor rgb="FFAAAAAA"/>
      <rgbColor rgb="FFCCFFCC"/>
      <rgbColor rgb="FF00F941"/>
      <rgbColor rgb="FFBDC0BF"/>
      <rgbColor rgb="FFA5A5A5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39"/>
  <sheetViews>
    <sheetView showGridLines="0" tabSelected="1" topLeftCell="A117" workbookViewId="0">
      <selection activeCell="I139" sqref="I139"/>
    </sheetView>
  </sheetViews>
  <sheetFormatPr defaultColWidth="16.28515625" defaultRowHeight="14.85" customHeight="1" x14ac:dyDescent="0.25"/>
  <cols>
    <col min="1" max="1" width="11" style="1" customWidth="1"/>
    <col min="2" max="2" width="30.7109375" style="1" customWidth="1"/>
    <col min="3" max="3" width="9.7109375" style="1" customWidth="1"/>
    <col min="4" max="4" width="9.28515625" style="1" customWidth="1"/>
    <col min="5" max="5" width="9.140625" style="1" customWidth="1"/>
    <col min="6" max="6" width="9.42578125" style="1" customWidth="1"/>
    <col min="7" max="7" width="10" style="1" customWidth="1"/>
    <col min="8" max="8" width="8" style="1" customWidth="1"/>
    <col min="9" max="9" width="8.140625" style="1" customWidth="1"/>
    <col min="10" max="10" width="8.42578125" style="1" customWidth="1"/>
    <col min="11" max="11" width="11" style="1" customWidth="1"/>
    <col min="12" max="12" width="9.42578125" style="1" customWidth="1"/>
    <col min="13" max="14" width="16.28515625" style="1" hidden="1" customWidth="1"/>
    <col min="15" max="256" width="16.28515625" style="1" customWidth="1"/>
  </cols>
  <sheetData>
    <row r="1" spans="1:14" ht="22.7" customHeight="1" x14ac:dyDescent="0.25">
      <c r="A1" s="38" t="s">
        <v>0</v>
      </c>
      <c r="B1" s="39"/>
      <c r="C1" s="40"/>
      <c r="D1" s="40"/>
      <c r="E1" s="40"/>
      <c r="F1" s="40"/>
      <c r="G1" s="40"/>
      <c r="H1" s="41"/>
      <c r="I1" s="42"/>
      <c r="J1" s="42"/>
      <c r="K1" s="2"/>
      <c r="L1" s="3" t="s">
        <v>1</v>
      </c>
      <c r="M1" s="4"/>
      <c r="N1" s="4"/>
    </row>
    <row r="2" spans="1:14" ht="21" customHeight="1" x14ac:dyDescent="0.25">
      <c r="A2" s="53" t="s">
        <v>2</v>
      </c>
      <c r="B2" s="39"/>
      <c r="C2" s="48"/>
      <c r="D2" s="48"/>
      <c r="E2" s="54"/>
      <c r="F2" s="48"/>
      <c r="G2" s="59" t="s">
        <v>3</v>
      </c>
      <c r="H2" s="60"/>
      <c r="I2" s="60"/>
      <c r="J2" s="60"/>
      <c r="K2" s="61"/>
      <c r="L2" s="61"/>
      <c r="M2" s="5"/>
      <c r="N2" s="5"/>
    </row>
    <row r="3" spans="1:14" ht="23.1" customHeight="1" x14ac:dyDescent="0.25">
      <c r="A3" s="6" t="s">
        <v>4</v>
      </c>
      <c r="B3" s="7"/>
      <c r="C3" s="49" t="s">
        <v>5</v>
      </c>
      <c r="D3" s="50"/>
      <c r="E3" s="67" t="s">
        <v>6</v>
      </c>
      <c r="F3" s="68"/>
      <c r="G3" s="52"/>
      <c r="H3" s="48"/>
      <c r="I3" s="48"/>
      <c r="J3" s="69" t="s">
        <v>7</v>
      </c>
      <c r="K3" s="48"/>
      <c r="L3" s="48"/>
      <c r="M3" s="8"/>
      <c r="N3" s="8"/>
    </row>
    <row r="4" spans="1:14" ht="9" customHeight="1" x14ac:dyDescent="0.25">
      <c r="A4" s="9"/>
      <c r="B4" s="10"/>
      <c r="C4" s="11"/>
      <c r="D4" s="11"/>
      <c r="E4" s="11"/>
      <c r="F4" s="11"/>
      <c r="G4" s="12"/>
      <c r="H4" s="11"/>
      <c r="I4" s="11"/>
      <c r="J4" s="11"/>
      <c r="K4" s="13"/>
      <c r="L4" s="14"/>
      <c r="M4" s="14"/>
      <c r="N4" s="14"/>
    </row>
    <row r="5" spans="1:14" ht="19.149999999999999" customHeight="1" x14ac:dyDescent="0.25">
      <c r="A5" s="63" t="s">
        <v>8</v>
      </c>
      <c r="B5" s="51" t="s">
        <v>9</v>
      </c>
      <c r="C5" s="47" t="s">
        <v>10</v>
      </c>
      <c r="D5" s="48"/>
      <c r="E5" s="48"/>
      <c r="F5" s="48"/>
      <c r="G5" s="48"/>
      <c r="H5" s="48"/>
      <c r="I5" s="48"/>
      <c r="J5" s="48"/>
      <c r="K5" s="55" t="s">
        <v>11</v>
      </c>
      <c r="L5" s="43" t="s">
        <v>12</v>
      </c>
      <c r="M5" s="43"/>
      <c r="N5" s="43"/>
    </row>
    <row r="6" spans="1:14" ht="25.35" customHeight="1" x14ac:dyDescent="0.25">
      <c r="A6" s="64"/>
      <c r="B6" s="48"/>
      <c r="C6" s="51" t="s">
        <v>13</v>
      </c>
      <c r="D6" s="50"/>
      <c r="E6" s="52"/>
      <c r="F6" s="48"/>
      <c r="G6" s="47" t="s">
        <v>14</v>
      </c>
      <c r="H6" s="48"/>
      <c r="I6" s="48"/>
      <c r="J6" s="48"/>
      <c r="K6" s="56"/>
      <c r="L6" s="44"/>
      <c r="M6" s="44"/>
      <c r="N6" s="44"/>
    </row>
    <row r="7" spans="1:14" ht="26.65" customHeight="1" x14ac:dyDescent="0.25">
      <c r="A7" s="65"/>
      <c r="B7" s="70"/>
      <c r="C7" s="47" t="s">
        <v>15</v>
      </c>
      <c r="D7" s="48"/>
      <c r="E7" s="47" t="s">
        <v>16</v>
      </c>
      <c r="F7" s="48"/>
      <c r="G7" s="47" t="s">
        <v>15</v>
      </c>
      <c r="H7" s="48"/>
      <c r="I7" s="47" t="s">
        <v>16</v>
      </c>
      <c r="J7" s="48"/>
      <c r="K7" s="57"/>
      <c r="L7" s="45"/>
      <c r="M7" s="45"/>
      <c r="N7" s="45"/>
    </row>
    <row r="8" spans="1:14" ht="13.7" customHeight="1" x14ac:dyDescent="0.25">
      <c r="A8" s="66"/>
      <c r="B8" s="71"/>
      <c r="C8" s="15" t="s">
        <v>17</v>
      </c>
      <c r="D8" s="15" t="s">
        <v>18</v>
      </c>
      <c r="E8" s="15" t="s">
        <v>17</v>
      </c>
      <c r="F8" s="16" t="s">
        <v>18</v>
      </c>
      <c r="G8" s="16" t="s">
        <v>17</v>
      </c>
      <c r="H8" s="17" t="s">
        <v>18</v>
      </c>
      <c r="I8" s="17" t="s">
        <v>17</v>
      </c>
      <c r="J8" s="17" t="s">
        <v>18</v>
      </c>
      <c r="K8" s="58"/>
      <c r="L8" s="62"/>
      <c r="M8" s="46"/>
      <c r="N8" s="46"/>
    </row>
    <row r="9" spans="1:14" ht="15" customHeight="1" x14ac:dyDescent="0.25">
      <c r="A9" s="18" t="s">
        <v>19</v>
      </c>
      <c r="B9" s="19" t="s">
        <v>20</v>
      </c>
      <c r="C9" s="20">
        <v>13</v>
      </c>
      <c r="D9" s="20">
        <v>0</v>
      </c>
      <c r="E9" s="20">
        <v>19</v>
      </c>
      <c r="F9" s="21">
        <v>4.5</v>
      </c>
      <c r="G9" s="22">
        <v>27</v>
      </c>
      <c r="H9" s="23">
        <v>0</v>
      </c>
      <c r="I9" s="24"/>
      <c r="J9" s="24"/>
      <c r="K9" s="25">
        <f t="shared" ref="K9:K40" si="0">IF(E9="",IF(C9="","",C9+D9),E9+F9)+IF(H9="",0,G9+H9)</f>
        <v>50.5</v>
      </c>
      <c r="L9" s="24" t="str">
        <f t="shared" ref="L9:L40" si="1">IF(K9="","",IF(K9&gt;89.9,"A",IF(K9&gt;79.9,"B",IF(K9&gt;69.9,"C",IF(K9&gt;59.9,"D",IF(K9&gt;49.9,"E","F"))))))</f>
        <v>E</v>
      </c>
      <c r="M9" s="24"/>
      <c r="N9" s="24"/>
    </row>
    <row r="10" spans="1:14" ht="15" customHeight="1" x14ac:dyDescent="0.25">
      <c r="A10" s="18" t="s">
        <v>21</v>
      </c>
      <c r="B10" s="19" t="s">
        <v>22</v>
      </c>
      <c r="C10" s="26">
        <v>5</v>
      </c>
      <c r="D10" s="26">
        <v>14</v>
      </c>
      <c r="E10" s="26">
        <v>23</v>
      </c>
      <c r="F10" s="27">
        <v>16</v>
      </c>
      <c r="G10" s="28"/>
      <c r="H10" s="29"/>
      <c r="I10" s="29">
        <v>12</v>
      </c>
      <c r="J10" s="29"/>
      <c r="K10" s="25">
        <f t="shared" si="0"/>
        <v>39</v>
      </c>
      <c r="L10" s="24" t="str">
        <f t="shared" si="1"/>
        <v>F</v>
      </c>
      <c r="M10" s="24"/>
      <c r="N10" s="24"/>
    </row>
    <row r="11" spans="1:14" ht="15" customHeight="1" x14ac:dyDescent="0.25">
      <c r="A11" s="18" t="s">
        <v>23</v>
      </c>
      <c r="B11" s="19" t="s">
        <v>24</v>
      </c>
      <c r="C11" s="26">
        <v>11</v>
      </c>
      <c r="D11" s="26">
        <v>11</v>
      </c>
      <c r="E11" s="26">
        <v>30</v>
      </c>
      <c r="F11" s="27">
        <v>17</v>
      </c>
      <c r="G11" s="28"/>
      <c r="H11" s="29"/>
      <c r="I11" s="30" t="s">
        <v>279</v>
      </c>
      <c r="J11" s="30"/>
      <c r="K11" s="25">
        <f t="shared" si="0"/>
        <v>47</v>
      </c>
      <c r="L11" s="24" t="str">
        <f t="shared" si="1"/>
        <v>F</v>
      </c>
      <c r="M11" s="24"/>
      <c r="N11" s="24"/>
    </row>
    <row r="12" spans="1:14" ht="15" customHeight="1" x14ac:dyDescent="0.25">
      <c r="A12" s="18" t="s">
        <v>25</v>
      </c>
      <c r="B12" s="19" t="s">
        <v>26</v>
      </c>
      <c r="C12" s="26">
        <v>14</v>
      </c>
      <c r="D12" s="26">
        <v>14.5</v>
      </c>
      <c r="E12" s="26"/>
      <c r="F12" s="27"/>
      <c r="G12" s="28"/>
      <c r="H12" s="29"/>
      <c r="I12" s="30" t="s">
        <v>280</v>
      </c>
      <c r="J12" s="30"/>
      <c r="K12" s="31">
        <f t="shared" si="0"/>
        <v>28.5</v>
      </c>
      <c r="L12" s="24" t="str">
        <f t="shared" si="1"/>
        <v>F</v>
      </c>
      <c r="M12" s="24"/>
      <c r="N12" s="24"/>
    </row>
    <row r="13" spans="1:14" ht="15" customHeight="1" x14ac:dyDescent="0.25">
      <c r="A13" s="18" t="s">
        <v>27</v>
      </c>
      <c r="B13" s="19" t="s">
        <v>28</v>
      </c>
      <c r="C13" s="26">
        <v>0</v>
      </c>
      <c r="D13" s="26">
        <v>11</v>
      </c>
      <c r="E13" s="26">
        <v>20</v>
      </c>
      <c r="F13" s="27">
        <v>14</v>
      </c>
      <c r="G13" s="28"/>
      <c r="H13" s="29"/>
      <c r="I13" s="30" t="s">
        <v>281</v>
      </c>
      <c r="J13" s="30"/>
      <c r="K13" s="32">
        <f t="shared" si="0"/>
        <v>34</v>
      </c>
      <c r="L13" s="24" t="str">
        <f t="shared" si="1"/>
        <v>F</v>
      </c>
      <c r="M13" s="24"/>
      <c r="N13" s="24"/>
    </row>
    <row r="14" spans="1:14" ht="15" customHeight="1" x14ac:dyDescent="0.25">
      <c r="A14" s="18" t="s">
        <v>29</v>
      </c>
      <c r="B14" s="19" t="s">
        <v>30</v>
      </c>
      <c r="C14" s="26">
        <v>3</v>
      </c>
      <c r="D14" s="26">
        <v>4</v>
      </c>
      <c r="E14" s="26">
        <v>20</v>
      </c>
      <c r="F14" s="27">
        <v>3.5</v>
      </c>
      <c r="G14" s="28">
        <v>5</v>
      </c>
      <c r="H14" s="29">
        <v>0</v>
      </c>
      <c r="I14" s="30" t="s">
        <v>282</v>
      </c>
      <c r="J14" s="30"/>
      <c r="K14" s="25">
        <f t="shared" si="0"/>
        <v>28.5</v>
      </c>
      <c r="L14" s="24" t="str">
        <f t="shared" si="1"/>
        <v>F</v>
      </c>
      <c r="M14" s="23">
        <f>K14-N14</f>
        <v>24.5</v>
      </c>
      <c r="N14" s="23">
        <f>IF(I14="",IF(H14="",IF(G14="",0,G14),H14),I14+J14)</f>
        <v>4</v>
      </c>
    </row>
    <row r="15" spans="1:14" ht="15" customHeight="1" x14ac:dyDescent="0.25">
      <c r="A15" s="18" t="s">
        <v>31</v>
      </c>
      <c r="B15" s="19" t="s">
        <v>32</v>
      </c>
      <c r="C15" s="26">
        <v>5</v>
      </c>
      <c r="D15" s="26">
        <v>0</v>
      </c>
      <c r="E15" s="26">
        <v>18</v>
      </c>
      <c r="F15" s="27">
        <v>3.5</v>
      </c>
      <c r="G15" s="28">
        <v>27</v>
      </c>
      <c r="H15" s="29">
        <v>1.5</v>
      </c>
      <c r="I15" s="29"/>
      <c r="J15" s="29"/>
      <c r="K15" s="25">
        <f t="shared" si="0"/>
        <v>50</v>
      </c>
      <c r="L15" s="24" t="str">
        <f t="shared" si="1"/>
        <v>E</v>
      </c>
      <c r="M15" s="23">
        <f>K15-N15</f>
        <v>48.5</v>
      </c>
      <c r="N15" s="23">
        <f>IF(I15="",IF(H15="",IF(G15="",0,G15),H15),I15+J15)</f>
        <v>1.5</v>
      </c>
    </row>
    <row r="16" spans="1:14" ht="15" customHeight="1" x14ac:dyDescent="0.25">
      <c r="A16" s="18" t="s">
        <v>33</v>
      </c>
      <c r="B16" s="19" t="s">
        <v>34</v>
      </c>
      <c r="C16" s="26">
        <v>24</v>
      </c>
      <c r="D16" s="26">
        <v>6</v>
      </c>
      <c r="E16" s="26"/>
      <c r="F16" s="27"/>
      <c r="G16" s="28">
        <v>26</v>
      </c>
      <c r="H16" s="29">
        <v>4.5</v>
      </c>
      <c r="I16" s="29"/>
      <c r="J16" s="29"/>
      <c r="K16" s="25">
        <f t="shared" si="0"/>
        <v>60.5</v>
      </c>
      <c r="L16" s="24" t="str">
        <f t="shared" si="1"/>
        <v>D</v>
      </c>
      <c r="M16" s="24"/>
      <c r="N16" s="24"/>
    </row>
    <row r="17" spans="1:14" ht="15" customHeight="1" x14ac:dyDescent="0.25">
      <c r="A17" s="18" t="s">
        <v>35</v>
      </c>
      <c r="B17" s="19" t="s">
        <v>36</v>
      </c>
      <c r="C17" s="26">
        <v>17</v>
      </c>
      <c r="D17" s="26">
        <v>5</v>
      </c>
      <c r="E17" s="26">
        <v>18</v>
      </c>
      <c r="F17" s="27">
        <v>6.5</v>
      </c>
      <c r="G17" s="28">
        <v>22</v>
      </c>
      <c r="H17" s="29">
        <v>3</v>
      </c>
      <c r="I17" s="29"/>
      <c r="J17" s="29"/>
      <c r="K17" s="25">
        <f t="shared" si="0"/>
        <v>49.5</v>
      </c>
      <c r="L17" s="24" t="str">
        <f t="shared" si="1"/>
        <v>F</v>
      </c>
      <c r="M17" s="24"/>
      <c r="N17" s="24"/>
    </row>
    <row r="18" spans="1:14" ht="15" customHeight="1" x14ac:dyDescent="0.25">
      <c r="A18" s="18" t="s">
        <v>37</v>
      </c>
      <c r="B18" s="19" t="s">
        <v>38</v>
      </c>
      <c r="C18" s="26">
        <v>0</v>
      </c>
      <c r="D18" s="26">
        <v>5</v>
      </c>
      <c r="E18" s="26">
        <v>29</v>
      </c>
      <c r="F18" s="27">
        <v>13</v>
      </c>
      <c r="G18" s="28"/>
      <c r="H18" s="29"/>
      <c r="I18" s="29">
        <v>8</v>
      </c>
      <c r="J18" s="29"/>
      <c r="K18" s="25">
        <f t="shared" si="0"/>
        <v>42</v>
      </c>
      <c r="L18" s="24" t="str">
        <f t="shared" si="1"/>
        <v>F</v>
      </c>
      <c r="M18" s="23">
        <f>K18-N18</f>
        <v>34</v>
      </c>
      <c r="N18" s="23">
        <f>IF(I18="",IF(H18="",IF(G18="",0,G18),H18),I18+J18)</f>
        <v>8</v>
      </c>
    </row>
    <row r="19" spans="1:14" ht="15" customHeight="1" x14ac:dyDescent="0.25">
      <c r="A19" s="18" t="s">
        <v>39</v>
      </c>
      <c r="B19" s="19" t="s">
        <v>40</v>
      </c>
      <c r="C19" s="26">
        <v>23</v>
      </c>
      <c r="D19" s="26">
        <v>12.5</v>
      </c>
      <c r="E19" s="26"/>
      <c r="F19" s="27"/>
      <c r="G19" s="28"/>
      <c r="H19" s="29"/>
      <c r="I19" s="29">
        <v>22</v>
      </c>
      <c r="J19" s="29"/>
      <c r="K19" s="25">
        <f t="shared" si="0"/>
        <v>35.5</v>
      </c>
      <c r="L19" s="24" t="str">
        <f t="shared" si="1"/>
        <v>F</v>
      </c>
      <c r="M19" s="24"/>
      <c r="N19" s="24"/>
    </row>
    <row r="20" spans="1:14" ht="15" customHeight="1" x14ac:dyDescent="0.25">
      <c r="A20" s="18" t="s">
        <v>41</v>
      </c>
      <c r="B20" s="19" t="s">
        <v>42</v>
      </c>
      <c r="C20" s="26">
        <v>20</v>
      </c>
      <c r="D20" s="26">
        <v>7</v>
      </c>
      <c r="E20" s="26"/>
      <c r="F20" s="27"/>
      <c r="G20" s="28">
        <v>9</v>
      </c>
      <c r="H20" s="29">
        <v>6.5</v>
      </c>
      <c r="I20" s="29"/>
      <c r="J20" s="29"/>
      <c r="K20" s="25">
        <f t="shared" si="0"/>
        <v>42.5</v>
      </c>
      <c r="L20" s="24" t="str">
        <f t="shared" si="1"/>
        <v>F</v>
      </c>
      <c r="M20" s="23">
        <f>K20-N20</f>
        <v>36</v>
      </c>
      <c r="N20" s="23">
        <f>IF(I20="",IF(H20="",IF(G20="",0,G20),H20),I20+J20)</f>
        <v>6.5</v>
      </c>
    </row>
    <row r="21" spans="1:14" ht="15" customHeight="1" x14ac:dyDescent="0.25">
      <c r="A21" s="18" t="s">
        <v>43</v>
      </c>
      <c r="B21" s="19" t="s">
        <v>44</v>
      </c>
      <c r="C21" s="26">
        <v>18</v>
      </c>
      <c r="D21" s="26">
        <v>6</v>
      </c>
      <c r="E21" s="26"/>
      <c r="F21" s="27"/>
      <c r="G21" s="28">
        <v>8</v>
      </c>
      <c r="H21" s="29">
        <v>2</v>
      </c>
      <c r="I21" s="30" t="s">
        <v>281</v>
      </c>
      <c r="J21" s="29"/>
      <c r="K21" s="25">
        <f t="shared" si="0"/>
        <v>34</v>
      </c>
      <c r="L21" s="24" t="str">
        <f t="shared" si="1"/>
        <v>F</v>
      </c>
      <c r="M21" s="23">
        <f>K21-N21</f>
        <v>34</v>
      </c>
      <c r="N21" s="23">
        <f>IF(I21="",IF(H21="",IF(G21="",0,G21),H21),I21+J21)</f>
        <v>0</v>
      </c>
    </row>
    <row r="22" spans="1:14" ht="15" customHeight="1" x14ac:dyDescent="0.25">
      <c r="A22" s="18" t="s">
        <v>45</v>
      </c>
      <c r="B22" s="19" t="s">
        <v>46</v>
      </c>
      <c r="C22" s="26">
        <v>4</v>
      </c>
      <c r="D22" s="26">
        <v>8</v>
      </c>
      <c r="E22" s="26">
        <v>23</v>
      </c>
      <c r="F22" s="27">
        <v>5</v>
      </c>
      <c r="G22" s="28">
        <v>8</v>
      </c>
      <c r="H22" s="29">
        <v>4</v>
      </c>
      <c r="I22" s="29">
        <v>5</v>
      </c>
      <c r="J22" s="29"/>
      <c r="K22" s="25">
        <f t="shared" si="0"/>
        <v>40</v>
      </c>
      <c r="L22" s="24" t="str">
        <f t="shared" si="1"/>
        <v>F</v>
      </c>
      <c r="M22" s="24"/>
      <c r="N22" s="24"/>
    </row>
    <row r="23" spans="1:14" ht="15" customHeight="1" x14ac:dyDescent="0.25">
      <c r="A23" s="18" t="s">
        <v>47</v>
      </c>
      <c r="B23" s="19" t="s">
        <v>48</v>
      </c>
      <c r="C23" s="26">
        <v>9</v>
      </c>
      <c r="D23" s="26">
        <v>5.5</v>
      </c>
      <c r="E23" s="26">
        <v>20</v>
      </c>
      <c r="F23" s="27">
        <v>9</v>
      </c>
      <c r="G23" s="28">
        <v>10</v>
      </c>
      <c r="H23" s="29">
        <v>2</v>
      </c>
      <c r="I23" s="29">
        <v>10</v>
      </c>
      <c r="J23" s="29"/>
      <c r="K23" s="25">
        <f t="shared" si="0"/>
        <v>41</v>
      </c>
      <c r="L23" s="24" t="str">
        <f t="shared" si="1"/>
        <v>F</v>
      </c>
      <c r="M23" s="24"/>
      <c r="N23" s="24"/>
    </row>
    <row r="24" spans="1:14" ht="15" customHeight="1" x14ac:dyDescent="0.25">
      <c r="A24" s="18" t="s">
        <v>49</v>
      </c>
      <c r="B24" s="19" t="s">
        <v>50</v>
      </c>
      <c r="C24" s="26">
        <v>0</v>
      </c>
      <c r="D24" s="26">
        <v>3</v>
      </c>
      <c r="E24" s="26">
        <v>16</v>
      </c>
      <c r="F24" s="27">
        <v>9</v>
      </c>
      <c r="G24" s="28">
        <v>0</v>
      </c>
      <c r="H24" s="29">
        <v>0</v>
      </c>
      <c r="I24" s="29">
        <v>8</v>
      </c>
      <c r="J24" s="29"/>
      <c r="K24" s="25">
        <f t="shared" si="0"/>
        <v>25</v>
      </c>
      <c r="L24" s="24" t="str">
        <f t="shared" si="1"/>
        <v>F</v>
      </c>
      <c r="M24" s="24"/>
      <c r="N24" s="24"/>
    </row>
    <row r="25" spans="1:14" ht="15" customHeight="1" x14ac:dyDescent="0.25">
      <c r="A25" s="18" t="s">
        <v>51</v>
      </c>
      <c r="B25" s="19" t="s">
        <v>52</v>
      </c>
      <c r="C25" s="26">
        <v>3</v>
      </c>
      <c r="D25" s="26">
        <v>2.5</v>
      </c>
      <c r="E25" s="26">
        <v>21</v>
      </c>
      <c r="F25" s="27">
        <v>2</v>
      </c>
      <c r="G25" s="28"/>
      <c r="H25" s="29"/>
      <c r="I25" s="30" t="s">
        <v>283</v>
      </c>
      <c r="J25" s="30"/>
      <c r="K25" s="25">
        <f t="shared" si="0"/>
        <v>23</v>
      </c>
      <c r="L25" s="24" t="str">
        <f t="shared" si="1"/>
        <v>F</v>
      </c>
      <c r="M25" s="24"/>
      <c r="N25" s="24"/>
    </row>
    <row r="26" spans="1:14" ht="15" customHeight="1" x14ac:dyDescent="0.25">
      <c r="A26" s="18" t="s">
        <v>53</v>
      </c>
      <c r="B26" s="19" t="s">
        <v>54</v>
      </c>
      <c r="C26" s="26">
        <v>0</v>
      </c>
      <c r="D26" s="26">
        <v>3</v>
      </c>
      <c r="E26" s="26">
        <v>3</v>
      </c>
      <c r="F26" s="27">
        <v>5</v>
      </c>
      <c r="G26" s="28"/>
      <c r="H26" s="29"/>
      <c r="I26" s="29"/>
      <c r="J26" s="29"/>
      <c r="K26" s="25">
        <f t="shared" si="0"/>
        <v>8</v>
      </c>
      <c r="L26" s="24" t="str">
        <f t="shared" si="1"/>
        <v>F</v>
      </c>
      <c r="M26" s="24"/>
      <c r="N26" s="24"/>
    </row>
    <row r="27" spans="1:14" ht="15" customHeight="1" x14ac:dyDescent="0.25">
      <c r="A27" s="18" t="s">
        <v>55</v>
      </c>
      <c r="B27" s="19" t="s">
        <v>56</v>
      </c>
      <c r="C27" s="26"/>
      <c r="D27" s="26"/>
      <c r="E27" s="26"/>
      <c r="F27" s="27"/>
      <c r="G27" s="28"/>
      <c r="H27" s="29"/>
      <c r="I27" s="29"/>
      <c r="J27" s="29"/>
      <c r="K27" s="25" t="e">
        <f t="shared" si="0"/>
        <v>#VALUE!</v>
      </c>
      <c r="L27" s="23" t="e">
        <f t="shared" si="1"/>
        <v>#VALUE!</v>
      </c>
      <c r="M27" s="24"/>
      <c r="N27" s="24"/>
    </row>
    <row r="28" spans="1:14" ht="15" customHeight="1" x14ac:dyDescent="0.25">
      <c r="A28" s="18" t="s">
        <v>57</v>
      </c>
      <c r="B28" s="19" t="s">
        <v>58</v>
      </c>
      <c r="C28" s="26">
        <v>9</v>
      </c>
      <c r="D28" s="26">
        <v>0</v>
      </c>
      <c r="E28" s="26">
        <v>14</v>
      </c>
      <c r="F28" s="27">
        <v>0</v>
      </c>
      <c r="G28" s="28"/>
      <c r="H28" s="29"/>
      <c r="I28" s="29"/>
      <c r="J28" s="29"/>
      <c r="K28" s="25">
        <f t="shared" si="0"/>
        <v>14</v>
      </c>
      <c r="L28" s="24" t="str">
        <f t="shared" si="1"/>
        <v>F</v>
      </c>
      <c r="M28" s="24"/>
      <c r="N28" s="24"/>
    </row>
    <row r="29" spans="1:14" ht="15" customHeight="1" x14ac:dyDescent="0.25">
      <c r="A29" s="18" t="s">
        <v>59</v>
      </c>
      <c r="B29" s="19" t="s">
        <v>60</v>
      </c>
      <c r="C29" s="26">
        <v>0</v>
      </c>
      <c r="D29" s="26">
        <v>2.5</v>
      </c>
      <c r="E29" s="26">
        <v>24</v>
      </c>
      <c r="F29" s="27">
        <v>3</v>
      </c>
      <c r="G29" s="28"/>
      <c r="H29" s="29"/>
      <c r="I29" s="29">
        <v>6</v>
      </c>
      <c r="J29" s="29"/>
      <c r="K29" s="25">
        <f t="shared" si="0"/>
        <v>27</v>
      </c>
      <c r="L29" s="24" t="str">
        <f t="shared" si="1"/>
        <v>F</v>
      </c>
      <c r="M29" s="23">
        <f>K29-N29</f>
        <v>21</v>
      </c>
      <c r="N29" s="23">
        <f>IF(I29="",IF(H29="",IF(G29="",0,G29),H29),I29+J29)</f>
        <v>6</v>
      </c>
    </row>
    <row r="30" spans="1:14" ht="15" customHeight="1" x14ac:dyDescent="0.25">
      <c r="A30" s="18" t="s">
        <v>61</v>
      </c>
      <c r="B30" s="19" t="s">
        <v>62</v>
      </c>
      <c r="C30" s="26">
        <v>9</v>
      </c>
      <c r="D30" s="26">
        <v>0</v>
      </c>
      <c r="E30" s="26">
        <v>10</v>
      </c>
      <c r="F30" s="27">
        <v>2</v>
      </c>
      <c r="G30" s="28">
        <v>0</v>
      </c>
      <c r="H30" s="29">
        <v>3</v>
      </c>
      <c r="I30" s="30" t="s">
        <v>284</v>
      </c>
      <c r="J30" s="29"/>
      <c r="K30" s="25">
        <f t="shared" si="0"/>
        <v>15</v>
      </c>
      <c r="L30" s="24" t="str">
        <f t="shared" si="1"/>
        <v>F</v>
      </c>
      <c r="M30" s="23">
        <f>K30-N30</f>
        <v>3</v>
      </c>
      <c r="N30" s="23">
        <f>IF(I30="",IF(H30="",IF(G30="",0,G30),H30),I30+J30)</f>
        <v>12</v>
      </c>
    </row>
    <row r="31" spans="1:14" ht="15" customHeight="1" x14ac:dyDescent="0.25">
      <c r="A31" s="18" t="s">
        <v>63</v>
      </c>
      <c r="B31" s="19" t="s">
        <v>64</v>
      </c>
      <c r="C31" s="26">
        <v>8</v>
      </c>
      <c r="D31" s="26">
        <v>4</v>
      </c>
      <c r="E31" s="26">
        <v>30</v>
      </c>
      <c r="F31" s="27">
        <v>1.5</v>
      </c>
      <c r="G31" s="28"/>
      <c r="H31" s="29"/>
      <c r="I31" s="29">
        <v>4</v>
      </c>
      <c r="J31" s="29"/>
      <c r="K31" s="25">
        <f t="shared" si="0"/>
        <v>31.5</v>
      </c>
      <c r="L31" s="24" t="str">
        <f t="shared" si="1"/>
        <v>F</v>
      </c>
      <c r="M31" s="23">
        <f>K31-N31</f>
        <v>27.5</v>
      </c>
      <c r="N31" s="23">
        <f>IF(I31="",IF(H31="",IF(G31="",0,G31),H31),I31+J31)</f>
        <v>4</v>
      </c>
    </row>
    <row r="32" spans="1:14" ht="15" customHeight="1" x14ac:dyDescent="0.25">
      <c r="A32" s="18" t="s">
        <v>65</v>
      </c>
      <c r="B32" s="19" t="s">
        <v>66</v>
      </c>
      <c r="C32" s="26">
        <v>0</v>
      </c>
      <c r="D32" s="26">
        <v>0</v>
      </c>
      <c r="E32" s="26">
        <v>23</v>
      </c>
      <c r="F32" s="27">
        <v>11</v>
      </c>
      <c r="G32" s="28">
        <v>7</v>
      </c>
      <c r="H32" s="29">
        <v>3.5</v>
      </c>
      <c r="I32" s="29"/>
      <c r="J32" s="29"/>
      <c r="K32" s="25">
        <f t="shared" si="0"/>
        <v>44.5</v>
      </c>
      <c r="L32" s="24" t="str">
        <f t="shared" si="1"/>
        <v>F</v>
      </c>
      <c r="M32" s="23">
        <f>K32-N32</f>
        <v>41</v>
      </c>
      <c r="N32" s="23">
        <f>IF(I32="",IF(H32="",IF(G32="",0,G32),H32),I32+J32)</f>
        <v>3.5</v>
      </c>
    </row>
    <row r="33" spans="1:14" ht="15" customHeight="1" x14ac:dyDescent="0.25">
      <c r="A33" s="18" t="s">
        <v>67</v>
      </c>
      <c r="B33" s="19" t="s">
        <v>68</v>
      </c>
      <c r="C33" s="26">
        <v>18</v>
      </c>
      <c r="D33" s="26">
        <v>3</v>
      </c>
      <c r="E33" s="26">
        <v>23</v>
      </c>
      <c r="F33" s="27">
        <v>11</v>
      </c>
      <c r="G33" s="28">
        <v>5</v>
      </c>
      <c r="H33" s="29">
        <v>4</v>
      </c>
      <c r="I33" s="29">
        <v>9</v>
      </c>
      <c r="J33" s="29"/>
      <c r="K33" s="25">
        <f t="shared" si="0"/>
        <v>43</v>
      </c>
      <c r="L33" s="24" t="str">
        <f t="shared" si="1"/>
        <v>F</v>
      </c>
      <c r="M33" s="24"/>
      <c r="N33" s="24"/>
    </row>
    <row r="34" spans="1:14" ht="15" customHeight="1" x14ac:dyDescent="0.25">
      <c r="A34" s="18" t="s">
        <v>69</v>
      </c>
      <c r="B34" s="19" t="s">
        <v>70</v>
      </c>
      <c r="C34" s="26">
        <v>16</v>
      </c>
      <c r="D34" s="26">
        <v>4.5</v>
      </c>
      <c r="E34" s="26">
        <v>14</v>
      </c>
      <c r="F34" s="27">
        <v>12.5</v>
      </c>
      <c r="G34" s="28"/>
      <c r="H34" s="29"/>
      <c r="I34" s="30" t="s">
        <v>285</v>
      </c>
      <c r="J34" s="30"/>
      <c r="K34" s="25">
        <f t="shared" si="0"/>
        <v>26.5</v>
      </c>
      <c r="L34" s="24" t="str">
        <f t="shared" si="1"/>
        <v>F</v>
      </c>
      <c r="M34" s="24"/>
      <c r="N34" s="24"/>
    </row>
    <row r="35" spans="1:14" ht="15" customHeight="1" x14ac:dyDescent="0.25">
      <c r="A35" s="18" t="s">
        <v>71</v>
      </c>
      <c r="B35" s="19" t="s">
        <v>72</v>
      </c>
      <c r="C35" s="26">
        <v>29</v>
      </c>
      <c r="D35" s="26">
        <v>5</v>
      </c>
      <c r="E35" s="26"/>
      <c r="F35" s="27"/>
      <c r="G35" s="28">
        <v>0</v>
      </c>
      <c r="H35" s="29">
        <v>0</v>
      </c>
      <c r="I35" s="30" t="s">
        <v>285</v>
      </c>
      <c r="J35" s="30"/>
      <c r="K35" s="25">
        <f t="shared" si="0"/>
        <v>34</v>
      </c>
      <c r="L35" s="24" t="str">
        <f t="shared" si="1"/>
        <v>F</v>
      </c>
      <c r="M35" s="23">
        <f>K35-N35</f>
        <v>28</v>
      </c>
      <c r="N35" s="23">
        <f>IF(I35="",IF(H35="",IF(G35="",0,G35),H35),I35+J35)</f>
        <v>6</v>
      </c>
    </row>
    <row r="36" spans="1:14" ht="15" customHeight="1" x14ac:dyDescent="0.25">
      <c r="A36" s="18" t="s">
        <v>73</v>
      </c>
      <c r="B36" s="19" t="s">
        <v>74</v>
      </c>
      <c r="C36" s="26">
        <v>8</v>
      </c>
      <c r="D36" s="26">
        <v>2.5</v>
      </c>
      <c r="E36" s="26">
        <v>22</v>
      </c>
      <c r="F36" s="27">
        <v>0.5</v>
      </c>
      <c r="G36" s="28">
        <v>0</v>
      </c>
      <c r="H36" s="29">
        <v>2</v>
      </c>
      <c r="I36" s="30" t="s">
        <v>285</v>
      </c>
      <c r="J36" s="30"/>
      <c r="K36" s="25">
        <f t="shared" si="0"/>
        <v>24.5</v>
      </c>
      <c r="L36" s="24" t="str">
        <f t="shared" si="1"/>
        <v>F</v>
      </c>
      <c r="M36" s="24"/>
      <c r="N36" s="24"/>
    </row>
    <row r="37" spans="1:14" ht="15" customHeight="1" x14ac:dyDescent="0.25">
      <c r="A37" s="18" t="s">
        <v>75</v>
      </c>
      <c r="B37" s="19" t="s">
        <v>76</v>
      </c>
      <c r="C37" s="26">
        <v>0</v>
      </c>
      <c r="D37" s="26">
        <v>2</v>
      </c>
      <c r="E37" s="26">
        <v>19</v>
      </c>
      <c r="F37" s="27">
        <v>10</v>
      </c>
      <c r="G37" s="28">
        <v>15</v>
      </c>
      <c r="H37" s="29">
        <v>1</v>
      </c>
      <c r="I37" s="29"/>
      <c r="J37" s="29"/>
      <c r="K37" s="25">
        <f t="shared" si="0"/>
        <v>45</v>
      </c>
      <c r="L37" s="24" t="str">
        <f t="shared" si="1"/>
        <v>F</v>
      </c>
      <c r="M37" s="23">
        <f>K37-N37</f>
        <v>44</v>
      </c>
      <c r="N37" s="23">
        <f>IF(I37="",IF(H37="",IF(G37="",0,G37),H37),I37+J37)</f>
        <v>1</v>
      </c>
    </row>
    <row r="38" spans="1:14" ht="15" customHeight="1" x14ac:dyDescent="0.25">
      <c r="A38" s="18" t="s">
        <v>77</v>
      </c>
      <c r="B38" s="19" t="s">
        <v>78</v>
      </c>
      <c r="C38" s="26">
        <v>9</v>
      </c>
      <c r="D38" s="26">
        <v>2</v>
      </c>
      <c r="E38" s="26">
        <v>16</v>
      </c>
      <c r="F38" s="27">
        <v>7.5</v>
      </c>
      <c r="G38" s="28">
        <v>0</v>
      </c>
      <c r="H38" s="29">
        <v>2.5</v>
      </c>
      <c r="I38" s="29">
        <v>4</v>
      </c>
      <c r="J38" s="29"/>
      <c r="K38" s="25">
        <f t="shared" si="0"/>
        <v>26</v>
      </c>
      <c r="L38" s="24" t="str">
        <f t="shared" si="1"/>
        <v>F</v>
      </c>
      <c r="M38" s="24"/>
      <c r="N38" s="24"/>
    </row>
    <row r="39" spans="1:14" ht="15" customHeight="1" x14ac:dyDescent="0.25">
      <c r="A39" s="18" t="s">
        <v>79</v>
      </c>
      <c r="B39" s="19" t="s">
        <v>80</v>
      </c>
      <c r="C39" s="26">
        <v>15</v>
      </c>
      <c r="D39" s="26">
        <v>3.5</v>
      </c>
      <c r="E39" s="26">
        <v>9</v>
      </c>
      <c r="F39" s="27">
        <v>5</v>
      </c>
      <c r="G39" s="28">
        <v>4</v>
      </c>
      <c r="H39" s="29">
        <v>2.5</v>
      </c>
      <c r="I39" s="30" t="s">
        <v>286</v>
      </c>
      <c r="J39" s="30"/>
      <c r="K39" s="25">
        <f t="shared" si="0"/>
        <v>20.5</v>
      </c>
      <c r="L39" s="24" t="str">
        <f t="shared" si="1"/>
        <v>F</v>
      </c>
      <c r="M39" s="24"/>
      <c r="N39" s="24"/>
    </row>
    <row r="40" spans="1:14" ht="15" customHeight="1" x14ac:dyDescent="0.25">
      <c r="A40" s="18" t="s">
        <v>81</v>
      </c>
      <c r="B40" s="19" t="s">
        <v>82</v>
      </c>
      <c r="C40" s="26">
        <v>7</v>
      </c>
      <c r="D40" s="26">
        <v>5</v>
      </c>
      <c r="E40" s="26">
        <v>20</v>
      </c>
      <c r="F40" s="27">
        <v>7</v>
      </c>
      <c r="G40" s="28"/>
      <c r="H40" s="29"/>
      <c r="I40" s="30" t="s">
        <v>286</v>
      </c>
      <c r="J40" s="30"/>
      <c r="K40" s="25">
        <f t="shared" si="0"/>
        <v>27</v>
      </c>
      <c r="L40" s="24" t="str">
        <f t="shared" si="1"/>
        <v>F</v>
      </c>
      <c r="M40" s="24"/>
      <c r="N40" s="24"/>
    </row>
    <row r="41" spans="1:14" ht="15" customHeight="1" x14ac:dyDescent="0.25">
      <c r="A41" s="18" t="s">
        <v>83</v>
      </c>
      <c r="B41" s="19" t="s">
        <v>84</v>
      </c>
      <c r="C41" s="26">
        <v>7</v>
      </c>
      <c r="D41" s="26">
        <v>1</v>
      </c>
      <c r="E41" s="26">
        <v>20</v>
      </c>
      <c r="F41" s="27">
        <v>2</v>
      </c>
      <c r="G41" s="28"/>
      <c r="H41" s="29"/>
      <c r="I41" s="29">
        <v>7</v>
      </c>
      <c r="J41" s="29"/>
      <c r="K41" s="25">
        <f t="shared" ref="K41:K72" si="2">IF(E41="",IF(C41="","",C41+D41),E41+F41)+IF(H41="",0,G41+H41)</f>
        <v>22</v>
      </c>
      <c r="L41" s="24" t="str">
        <f t="shared" ref="L41:L72" si="3">IF(K41="","",IF(K41&gt;89.9,"A",IF(K41&gt;79.9,"B",IF(K41&gt;69.9,"C",IF(K41&gt;59.9,"D",IF(K41&gt;49.9,"E","F"))))))</f>
        <v>F</v>
      </c>
      <c r="M41" s="24"/>
      <c r="N41" s="24"/>
    </row>
    <row r="42" spans="1:14" ht="15" customHeight="1" x14ac:dyDescent="0.25">
      <c r="A42" s="18" t="s">
        <v>85</v>
      </c>
      <c r="B42" s="19" t="s">
        <v>86</v>
      </c>
      <c r="C42" s="26">
        <v>9</v>
      </c>
      <c r="D42" s="26">
        <v>10</v>
      </c>
      <c r="E42" s="26">
        <v>23</v>
      </c>
      <c r="F42" s="27">
        <v>10.5</v>
      </c>
      <c r="G42" s="28">
        <v>2</v>
      </c>
      <c r="H42" s="29">
        <v>7.5</v>
      </c>
      <c r="I42" s="29">
        <v>10</v>
      </c>
      <c r="J42" s="29"/>
      <c r="K42" s="25">
        <f t="shared" si="2"/>
        <v>43</v>
      </c>
      <c r="L42" s="24" t="str">
        <f t="shared" si="3"/>
        <v>F</v>
      </c>
      <c r="M42" s="23">
        <f>K42-N42</f>
        <v>33</v>
      </c>
      <c r="N42" s="23">
        <f>IF(I42="",IF(H42="",IF(G42="",0,G42),H42),I42+J42)</f>
        <v>10</v>
      </c>
    </row>
    <row r="43" spans="1:14" ht="15" customHeight="1" x14ac:dyDescent="0.25">
      <c r="A43" s="18" t="s">
        <v>87</v>
      </c>
      <c r="B43" s="19" t="s">
        <v>88</v>
      </c>
      <c r="C43" s="26"/>
      <c r="D43" s="26"/>
      <c r="E43" s="26"/>
      <c r="F43" s="27"/>
      <c r="G43" s="28"/>
      <c r="H43" s="29"/>
      <c r="I43" s="29"/>
      <c r="J43" s="29"/>
      <c r="K43" s="25" t="e">
        <f t="shared" si="2"/>
        <v>#VALUE!</v>
      </c>
      <c r="L43" s="23" t="e">
        <f t="shared" si="3"/>
        <v>#VALUE!</v>
      </c>
      <c r="M43" s="23" t="e">
        <f>K43-N43</f>
        <v>#VALUE!</v>
      </c>
      <c r="N43" s="23">
        <f>IF(I43="",IF(H43="",IF(G43="",0,G43),H43),I43+J43)</f>
        <v>0</v>
      </c>
    </row>
    <row r="44" spans="1:14" ht="15" customHeight="1" x14ac:dyDescent="0.25">
      <c r="A44" s="18" t="s">
        <v>89</v>
      </c>
      <c r="B44" s="19" t="s">
        <v>90</v>
      </c>
      <c r="C44" s="26">
        <v>0</v>
      </c>
      <c r="D44" s="26">
        <v>2.5</v>
      </c>
      <c r="E44" s="26">
        <v>20</v>
      </c>
      <c r="F44" s="27">
        <v>3</v>
      </c>
      <c r="G44" s="28"/>
      <c r="H44" s="29"/>
      <c r="I44" s="29">
        <v>4</v>
      </c>
      <c r="J44" s="29"/>
      <c r="K44" s="25">
        <f t="shared" si="2"/>
        <v>23</v>
      </c>
      <c r="L44" s="24" t="str">
        <f t="shared" si="3"/>
        <v>F</v>
      </c>
      <c r="M44" s="24"/>
      <c r="N44" s="24"/>
    </row>
    <row r="45" spans="1:14" ht="15" customHeight="1" x14ac:dyDescent="0.25">
      <c r="A45" s="18" t="s">
        <v>91</v>
      </c>
      <c r="B45" s="19" t="s">
        <v>92</v>
      </c>
      <c r="C45" s="26"/>
      <c r="D45" s="26"/>
      <c r="E45" s="26">
        <v>21</v>
      </c>
      <c r="F45" s="27">
        <v>5.5</v>
      </c>
      <c r="G45" s="28"/>
      <c r="H45" s="29"/>
      <c r="I45" s="29">
        <v>4</v>
      </c>
      <c r="J45" s="29"/>
      <c r="K45" s="25">
        <f t="shared" si="2"/>
        <v>26.5</v>
      </c>
      <c r="L45" s="24" t="str">
        <f t="shared" si="3"/>
        <v>F</v>
      </c>
      <c r="M45" s="24"/>
      <c r="N45" s="24"/>
    </row>
    <row r="46" spans="1:14" ht="15" customHeight="1" x14ac:dyDescent="0.25">
      <c r="A46" s="18" t="s">
        <v>93</v>
      </c>
      <c r="B46" s="19" t="s">
        <v>94</v>
      </c>
      <c r="C46" s="26">
        <v>7</v>
      </c>
      <c r="D46" s="26">
        <v>1</v>
      </c>
      <c r="E46" s="26">
        <v>22</v>
      </c>
      <c r="F46" s="27">
        <v>4.5</v>
      </c>
      <c r="G46" s="28">
        <v>5</v>
      </c>
      <c r="H46" s="29">
        <v>1</v>
      </c>
      <c r="I46" s="30" t="s">
        <v>287</v>
      </c>
      <c r="J46" s="30"/>
      <c r="K46" s="25">
        <f t="shared" si="2"/>
        <v>32.5</v>
      </c>
      <c r="L46" s="24" t="str">
        <f t="shared" si="3"/>
        <v>F</v>
      </c>
      <c r="M46" s="24"/>
      <c r="N46" s="24"/>
    </row>
    <row r="47" spans="1:14" ht="15" customHeight="1" x14ac:dyDescent="0.25">
      <c r="A47" s="18" t="s">
        <v>95</v>
      </c>
      <c r="B47" s="19" t="s">
        <v>96</v>
      </c>
      <c r="C47" s="26"/>
      <c r="D47" s="26"/>
      <c r="E47" s="26">
        <v>22</v>
      </c>
      <c r="F47" s="27">
        <v>2.5</v>
      </c>
      <c r="G47" s="28"/>
      <c r="H47" s="29"/>
      <c r="I47" s="30" t="s">
        <v>288</v>
      </c>
      <c r="J47" s="30"/>
      <c r="K47" s="25">
        <f t="shared" si="2"/>
        <v>24.5</v>
      </c>
      <c r="L47" s="24" t="str">
        <f t="shared" si="3"/>
        <v>F</v>
      </c>
      <c r="M47" s="24"/>
      <c r="N47" s="24"/>
    </row>
    <row r="48" spans="1:14" ht="15" customHeight="1" x14ac:dyDescent="0.25">
      <c r="A48" s="18" t="s">
        <v>97</v>
      </c>
      <c r="B48" s="19" t="s">
        <v>98</v>
      </c>
      <c r="C48" s="26">
        <v>9</v>
      </c>
      <c r="D48" s="26">
        <v>0</v>
      </c>
      <c r="E48" s="26">
        <v>19</v>
      </c>
      <c r="F48" s="27">
        <v>1.5</v>
      </c>
      <c r="G48" s="28"/>
      <c r="H48" s="29"/>
      <c r="I48" s="29"/>
      <c r="J48" s="29"/>
      <c r="K48" s="25">
        <f t="shared" si="2"/>
        <v>20.5</v>
      </c>
      <c r="L48" s="24" t="str">
        <f t="shared" si="3"/>
        <v>F</v>
      </c>
      <c r="M48" s="24"/>
      <c r="N48" s="24"/>
    </row>
    <row r="49" spans="1:14" ht="15" customHeight="1" x14ac:dyDescent="0.25">
      <c r="A49" s="18" t="s">
        <v>99</v>
      </c>
      <c r="B49" s="19" t="s">
        <v>100</v>
      </c>
      <c r="C49" s="26">
        <v>19</v>
      </c>
      <c r="D49" s="26">
        <v>4</v>
      </c>
      <c r="E49" s="26">
        <v>16</v>
      </c>
      <c r="F49" s="27">
        <v>3</v>
      </c>
      <c r="G49" s="28">
        <v>0</v>
      </c>
      <c r="H49" s="29">
        <v>0</v>
      </c>
      <c r="I49" s="30"/>
      <c r="J49" s="30"/>
      <c r="K49" s="25">
        <f t="shared" si="2"/>
        <v>19</v>
      </c>
      <c r="L49" s="24" t="str">
        <f t="shared" si="3"/>
        <v>F</v>
      </c>
      <c r="M49" s="24"/>
      <c r="N49" s="24"/>
    </row>
    <row r="50" spans="1:14" ht="15" customHeight="1" x14ac:dyDescent="0.25">
      <c r="A50" s="18" t="s">
        <v>101</v>
      </c>
      <c r="B50" s="19" t="s">
        <v>102</v>
      </c>
      <c r="C50" s="26">
        <v>14</v>
      </c>
      <c r="D50" s="26">
        <v>7</v>
      </c>
      <c r="E50" s="26">
        <v>14</v>
      </c>
      <c r="F50" s="27">
        <v>8</v>
      </c>
      <c r="G50" s="28">
        <v>8</v>
      </c>
      <c r="H50" s="29">
        <v>0</v>
      </c>
      <c r="I50" s="29">
        <v>27</v>
      </c>
      <c r="J50" s="29"/>
      <c r="K50" s="25">
        <f t="shared" si="2"/>
        <v>30</v>
      </c>
      <c r="L50" s="24" t="str">
        <f t="shared" si="3"/>
        <v>F</v>
      </c>
      <c r="M50" s="24"/>
      <c r="N50" s="24"/>
    </row>
    <row r="51" spans="1:14" ht="15" customHeight="1" x14ac:dyDescent="0.25">
      <c r="A51" s="18" t="s">
        <v>103</v>
      </c>
      <c r="B51" s="19" t="s">
        <v>104</v>
      </c>
      <c r="C51" s="26">
        <v>10</v>
      </c>
      <c r="D51" s="26">
        <v>2</v>
      </c>
      <c r="E51" s="26">
        <v>12</v>
      </c>
      <c r="F51" s="27">
        <v>1.5</v>
      </c>
      <c r="G51" s="28"/>
      <c r="H51" s="29"/>
      <c r="I51" s="30"/>
      <c r="J51" s="30"/>
      <c r="K51" s="25">
        <f t="shared" si="2"/>
        <v>13.5</v>
      </c>
      <c r="L51" s="24" t="str">
        <f t="shared" si="3"/>
        <v>F</v>
      </c>
      <c r="M51" s="24"/>
      <c r="N51" s="24"/>
    </row>
    <row r="52" spans="1:14" ht="15" customHeight="1" x14ac:dyDescent="0.25">
      <c r="A52" s="18" t="s">
        <v>105</v>
      </c>
      <c r="B52" s="19" t="s">
        <v>106</v>
      </c>
      <c r="C52" s="26">
        <v>29</v>
      </c>
      <c r="D52" s="26">
        <v>4.5</v>
      </c>
      <c r="E52" s="26"/>
      <c r="F52" s="27"/>
      <c r="G52" s="28">
        <v>5</v>
      </c>
      <c r="H52" s="29">
        <v>5.5</v>
      </c>
      <c r="I52" s="29">
        <v>5</v>
      </c>
      <c r="J52" s="29"/>
      <c r="K52" s="25">
        <f t="shared" si="2"/>
        <v>44</v>
      </c>
      <c r="L52" s="24" t="str">
        <f t="shared" si="3"/>
        <v>F</v>
      </c>
      <c r="M52" s="24"/>
      <c r="N52" s="24"/>
    </row>
    <row r="53" spans="1:14" ht="15" customHeight="1" x14ac:dyDescent="0.25">
      <c r="A53" s="18" t="s">
        <v>107</v>
      </c>
      <c r="B53" s="19" t="s">
        <v>108</v>
      </c>
      <c r="C53" s="26">
        <v>13</v>
      </c>
      <c r="D53" s="26">
        <v>0.5</v>
      </c>
      <c r="E53" s="26">
        <v>19</v>
      </c>
      <c r="F53" s="27">
        <v>5</v>
      </c>
      <c r="G53" s="28"/>
      <c r="H53" s="29"/>
      <c r="I53" s="30" t="s">
        <v>281</v>
      </c>
      <c r="J53" s="30"/>
      <c r="K53" s="25">
        <f t="shared" si="2"/>
        <v>24</v>
      </c>
      <c r="L53" s="24" t="str">
        <f t="shared" si="3"/>
        <v>F</v>
      </c>
      <c r="M53" s="24"/>
      <c r="N53" s="24"/>
    </row>
    <row r="54" spans="1:14" ht="15" customHeight="1" x14ac:dyDescent="0.25">
      <c r="A54" s="18" t="s">
        <v>109</v>
      </c>
      <c r="B54" s="19" t="s">
        <v>110</v>
      </c>
      <c r="C54" s="26">
        <v>2</v>
      </c>
      <c r="D54" s="26">
        <v>6</v>
      </c>
      <c r="E54" s="26">
        <v>7</v>
      </c>
      <c r="F54" s="27">
        <v>8</v>
      </c>
      <c r="G54" s="28"/>
      <c r="H54" s="29"/>
      <c r="I54" s="30" t="s">
        <v>281</v>
      </c>
      <c r="J54" s="30"/>
      <c r="K54" s="25">
        <f t="shared" si="2"/>
        <v>15</v>
      </c>
      <c r="L54" s="24" t="str">
        <f t="shared" si="3"/>
        <v>F</v>
      </c>
      <c r="M54" s="24"/>
      <c r="N54" s="24"/>
    </row>
    <row r="55" spans="1:14" ht="15" customHeight="1" x14ac:dyDescent="0.25">
      <c r="A55" s="18" t="s">
        <v>111</v>
      </c>
      <c r="B55" s="19" t="s">
        <v>112</v>
      </c>
      <c r="C55" s="26"/>
      <c r="D55" s="26"/>
      <c r="E55" s="26"/>
      <c r="F55" s="27"/>
      <c r="G55" s="28"/>
      <c r="H55" s="29"/>
      <c r="I55" s="30"/>
      <c r="J55" s="30"/>
      <c r="K55" s="25" t="e">
        <f t="shared" si="2"/>
        <v>#VALUE!</v>
      </c>
      <c r="L55" s="23" t="e">
        <f t="shared" si="3"/>
        <v>#VALUE!</v>
      </c>
      <c r="M55" s="24"/>
      <c r="N55" s="24"/>
    </row>
    <row r="56" spans="1:14" ht="15" customHeight="1" x14ac:dyDescent="0.25">
      <c r="A56" s="18" t="s">
        <v>113</v>
      </c>
      <c r="B56" s="19" t="s">
        <v>114</v>
      </c>
      <c r="C56" s="26">
        <v>20</v>
      </c>
      <c r="D56" s="26">
        <v>3</v>
      </c>
      <c r="E56" s="26">
        <v>14</v>
      </c>
      <c r="F56" s="27">
        <v>7</v>
      </c>
      <c r="G56" s="28">
        <v>5</v>
      </c>
      <c r="H56" s="29">
        <v>2.5</v>
      </c>
      <c r="I56" s="29">
        <v>2</v>
      </c>
      <c r="J56" s="29"/>
      <c r="K56" s="25">
        <f t="shared" si="2"/>
        <v>28.5</v>
      </c>
      <c r="L56" s="24" t="str">
        <f t="shared" si="3"/>
        <v>F</v>
      </c>
      <c r="M56" s="23">
        <f>K56-N56</f>
        <v>26.5</v>
      </c>
      <c r="N56" s="23">
        <f>IF(I56="",IF(H56="",IF(G56="",0,G56),H56),I56+J56)</f>
        <v>2</v>
      </c>
    </row>
    <row r="57" spans="1:14" ht="15" customHeight="1" x14ac:dyDescent="0.25">
      <c r="A57" s="18" t="s">
        <v>115</v>
      </c>
      <c r="B57" s="19" t="s">
        <v>116</v>
      </c>
      <c r="C57" s="26">
        <v>3</v>
      </c>
      <c r="D57" s="26">
        <v>0</v>
      </c>
      <c r="E57" s="26">
        <v>25</v>
      </c>
      <c r="F57" s="27">
        <v>3.5</v>
      </c>
      <c r="G57" s="28">
        <v>16</v>
      </c>
      <c r="H57" s="23">
        <v>3.5</v>
      </c>
      <c r="I57" s="24"/>
      <c r="J57" s="24"/>
      <c r="K57" s="25">
        <f t="shared" si="2"/>
        <v>48</v>
      </c>
      <c r="L57" s="24" t="str">
        <f t="shared" si="3"/>
        <v>F</v>
      </c>
      <c r="M57" s="24"/>
      <c r="N57" s="24"/>
    </row>
    <row r="58" spans="1:14" ht="15" customHeight="1" x14ac:dyDescent="0.25">
      <c r="A58" s="18" t="s">
        <v>117</v>
      </c>
      <c r="B58" s="19" t="s">
        <v>118</v>
      </c>
      <c r="C58" s="26">
        <v>14</v>
      </c>
      <c r="D58" s="26">
        <v>10</v>
      </c>
      <c r="E58" s="26"/>
      <c r="F58" s="27"/>
      <c r="G58" s="28">
        <v>13</v>
      </c>
      <c r="H58" s="23">
        <v>0.5</v>
      </c>
      <c r="I58" s="24" t="s">
        <v>283</v>
      </c>
      <c r="J58" s="24"/>
      <c r="K58" s="25">
        <f t="shared" si="2"/>
        <v>37.5</v>
      </c>
      <c r="L58" s="24" t="str">
        <f t="shared" si="3"/>
        <v>F</v>
      </c>
      <c r="M58" s="23">
        <f>K58-N58</f>
        <v>34.5</v>
      </c>
      <c r="N58" s="23">
        <f>IF(I58="",IF(H58="",IF(G58="",0,G58),H58),I58+J58)</f>
        <v>3</v>
      </c>
    </row>
    <row r="59" spans="1:14" ht="15" customHeight="1" x14ac:dyDescent="0.25">
      <c r="A59" s="18" t="s">
        <v>119</v>
      </c>
      <c r="B59" s="19" t="s">
        <v>120</v>
      </c>
      <c r="C59" s="26">
        <v>0</v>
      </c>
      <c r="D59" s="26">
        <v>0</v>
      </c>
      <c r="E59" s="26">
        <v>19</v>
      </c>
      <c r="F59" s="27">
        <v>0</v>
      </c>
      <c r="G59" s="28">
        <v>0</v>
      </c>
      <c r="H59" s="23">
        <v>0</v>
      </c>
      <c r="I59" s="24" t="s">
        <v>281</v>
      </c>
      <c r="J59" s="24"/>
      <c r="K59" s="25">
        <f t="shared" si="2"/>
        <v>19</v>
      </c>
      <c r="L59" s="24" t="str">
        <f t="shared" si="3"/>
        <v>F</v>
      </c>
      <c r="M59" s="24"/>
      <c r="N59" s="24"/>
    </row>
    <row r="60" spans="1:14" ht="15" customHeight="1" x14ac:dyDescent="0.25">
      <c r="A60" s="18" t="s">
        <v>121</v>
      </c>
      <c r="B60" s="19" t="s">
        <v>122</v>
      </c>
      <c r="C60" s="26">
        <v>5</v>
      </c>
      <c r="D60" s="26">
        <v>1</v>
      </c>
      <c r="E60" s="26">
        <v>20</v>
      </c>
      <c r="F60" s="27">
        <v>3.5</v>
      </c>
      <c r="G60" s="28">
        <v>8</v>
      </c>
      <c r="H60" s="29">
        <v>1.5</v>
      </c>
      <c r="I60" s="29">
        <v>16</v>
      </c>
      <c r="J60" s="29"/>
      <c r="K60" s="25">
        <f t="shared" si="2"/>
        <v>33</v>
      </c>
      <c r="L60" s="24" t="str">
        <f t="shared" si="3"/>
        <v>F</v>
      </c>
      <c r="M60" s="24"/>
      <c r="N60" s="24"/>
    </row>
    <row r="61" spans="1:14" ht="15" customHeight="1" x14ac:dyDescent="0.25">
      <c r="A61" s="18" t="s">
        <v>123</v>
      </c>
      <c r="B61" s="19" t="s">
        <v>124</v>
      </c>
      <c r="C61" s="26">
        <v>0</v>
      </c>
      <c r="D61" s="26">
        <v>3.5</v>
      </c>
      <c r="E61" s="26">
        <v>5</v>
      </c>
      <c r="F61" s="27">
        <v>3</v>
      </c>
      <c r="G61" s="28"/>
      <c r="H61" s="29"/>
      <c r="I61" s="30" t="s">
        <v>280</v>
      </c>
      <c r="J61" s="30"/>
      <c r="K61" s="25">
        <f t="shared" si="2"/>
        <v>8</v>
      </c>
      <c r="L61" s="24" t="str">
        <f t="shared" si="3"/>
        <v>F</v>
      </c>
      <c r="M61" s="24"/>
      <c r="N61" s="24"/>
    </row>
    <row r="62" spans="1:14" ht="15" customHeight="1" x14ac:dyDescent="0.25">
      <c r="A62" s="18" t="s">
        <v>125</v>
      </c>
      <c r="B62" s="19" t="s">
        <v>126</v>
      </c>
      <c r="C62" s="26">
        <v>5</v>
      </c>
      <c r="D62" s="26">
        <v>1</v>
      </c>
      <c r="E62" s="26">
        <v>15</v>
      </c>
      <c r="F62" s="27">
        <v>1.5</v>
      </c>
      <c r="G62" s="28"/>
      <c r="H62" s="29"/>
      <c r="I62" s="30"/>
      <c r="J62" s="30"/>
      <c r="K62" s="25">
        <f t="shared" si="2"/>
        <v>16.5</v>
      </c>
      <c r="L62" s="24" t="str">
        <f t="shared" si="3"/>
        <v>F</v>
      </c>
      <c r="M62" s="24"/>
      <c r="N62" s="24"/>
    </row>
    <row r="63" spans="1:14" ht="15" customHeight="1" x14ac:dyDescent="0.25">
      <c r="A63" s="18" t="s">
        <v>127</v>
      </c>
      <c r="B63" s="19" t="s">
        <v>128</v>
      </c>
      <c r="C63" s="26">
        <v>20</v>
      </c>
      <c r="D63" s="26">
        <v>3</v>
      </c>
      <c r="E63" s="26">
        <v>25</v>
      </c>
      <c r="F63" s="27">
        <v>3</v>
      </c>
      <c r="G63" s="28"/>
      <c r="H63" s="29"/>
      <c r="I63" s="29">
        <v>7</v>
      </c>
      <c r="J63" s="29"/>
      <c r="K63" s="25">
        <f t="shared" si="2"/>
        <v>28</v>
      </c>
      <c r="L63" s="24" t="str">
        <f t="shared" si="3"/>
        <v>F</v>
      </c>
      <c r="M63" s="24"/>
      <c r="N63" s="24"/>
    </row>
    <row r="64" spans="1:14" ht="15" customHeight="1" x14ac:dyDescent="0.25">
      <c r="A64" s="18" t="s">
        <v>129</v>
      </c>
      <c r="B64" s="19" t="s">
        <v>130</v>
      </c>
      <c r="C64" s="26">
        <v>23</v>
      </c>
      <c r="D64" s="26">
        <v>0.5</v>
      </c>
      <c r="E64" s="26"/>
      <c r="F64" s="27"/>
      <c r="G64" s="28"/>
      <c r="H64" s="29"/>
      <c r="I64" s="29">
        <v>13</v>
      </c>
      <c r="J64" s="29"/>
      <c r="K64" s="25">
        <f t="shared" si="2"/>
        <v>23.5</v>
      </c>
      <c r="L64" s="24" t="str">
        <f t="shared" si="3"/>
        <v>F</v>
      </c>
      <c r="M64" s="24"/>
      <c r="N64" s="24"/>
    </row>
    <row r="65" spans="1:14" ht="15" customHeight="1" x14ac:dyDescent="0.25">
      <c r="A65" s="18" t="s">
        <v>131</v>
      </c>
      <c r="B65" s="19" t="s">
        <v>132</v>
      </c>
      <c r="C65" s="26">
        <v>17</v>
      </c>
      <c r="D65" s="26">
        <v>1</v>
      </c>
      <c r="E65" s="26">
        <v>25</v>
      </c>
      <c r="F65" s="27">
        <v>6.5</v>
      </c>
      <c r="G65" s="28">
        <v>13</v>
      </c>
      <c r="H65" s="29">
        <v>6</v>
      </c>
      <c r="I65" s="29"/>
      <c r="J65" s="29"/>
      <c r="K65" s="25">
        <f t="shared" si="2"/>
        <v>50.5</v>
      </c>
      <c r="L65" s="24" t="str">
        <f t="shared" si="3"/>
        <v>E</v>
      </c>
      <c r="M65" s="24"/>
      <c r="N65" s="24"/>
    </row>
    <row r="66" spans="1:14" ht="15" customHeight="1" x14ac:dyDescent="0.25">
      <c r="A66" s="18" t="s">
        <v>133</v>
      </c>
      <c r="B66" s="19" t="s">
        <v>134</v>
      </c>
      <c r="C66" s="26">
        <v>12</v>
      </c>
      <c r="D66" s="26">
        <v>3</v>
      </c>
      <c r="E66" s="26">
        <v>20</v>
      </c>
      <c r="F66" s="27">
        <v>0.5</v>
      </c>
      <c r="G66" s="28"/>
      <c r="H66" s="29"/>
      <c r="I66" s="29"/>
      <c r="J66" s="29"/>
      <c r="K66" s="25">
        <f t="shared" si="2"/>
        <v>20.5</v>
      </c>
      <c r="L66" s="24" t="str">
        <f t="shared" si="3"/>
        <v>F</v>
      </c>
      <c r="M66" s="24"/>
      <c r="N66" s="24"/>
    </row>
    <row r="67" spans="1:14" ht="15" customHeight="1" x14ac:dyDescent="0.25">
      <c r="A67" s="18" t="s">
        <v>135</v>
      </c>
      <c r="B67" s="19" t="s">
        <v>136</v>
      </c>
      <c r="C67" s="26">
        <v>10</v>
      </c>
      <c r="D67" s="26">
        <v>0</v>
      </c>
      <c r="E67" s="26">
        <v>14</v>
      </c>
      <c r="F67" s="27">
        <v>0</v>
      </c>
      <c r="G67" s="28"/>
      <c r="H67" s="29"/>
      <c r="I67" s="30"/>
      <c r="J67" s="30"/>
      <c r="K67" s="25">
        <f t="shared" si="2"/>
        <v>14</v>
      </c>
      <c r="L67" s="24" t="str">
        <f t="shared" si="3"/>
        <v>F</v>
      </c>
      <c r="M67" s="24"/>
      <c r="N67" s="24"/>
    </row>
    <row r="68" spans="1:14" ht="15" customHeight="1" x14ac:dyDescent="0.25">
      <c r="A68" s="18" t="s">
        <v>137</v>
      </c>
      <c r="B68" s="19" t="s">
        <v>138</v>
      </c>
      <c r="C68" s="26">
        <v>11</v>
      </c>
      <c r="D68" s="26">
        <v>0</v>
      </c>
      <c r="E68" s="26">
        <v>15</v>
      </c>
      <c r="F68" s="27">
        <v>3.5</v>
      </c>
      <c r="G68" s="28"/>
      <c r="H68" s="29"/>
      <c r="I68" s="30"/>
      <c r="J68" s="30"/>
      <c r="K68" s="25">
        <f t="shared" si="2"/>
        <v>18.5</v>
      </c>
      <c r="L68" s="24" t="str">
        <f t="shared" si="3"/>
        <v>F</v>
      </c>
      <c r="M68" s="24"/>
      <c r="N68" s="24"/>
    </row>
    <row r="69" spans="1:14" ht="15" customHeight="1" x14ac:dyDescent="0.25">
      <c r="A69" s="18" t="s">
        <v>139</v>
      </c>
      <c r="B69" s="19" t="s">
        <v>140</v>
      </c>
      <c r="C69" s="26">
        <v>0</v>
      </c>
      <c r="D69" s="26">
        <v>0</v>
      </c>
      <c r="E69" s="26">
        <v>19</v>
      </c>
      <c r="F69" s="27">
        <v>2</v>
      </c>
      <c r="G69" s="28">
        <v>9</v>
      </c>
      <c r="H69" s="29">
        <v>10.5</v>
      </c>
      <c r="I69" s="29">
        <v>0</v>
      </c>
      <c r="J69" s="29"/>
      <c r="K69" s="25">
        <f t="shared" si="2"/>
        <v>40.5</v>
      </c>
      <c r="L69" s="24" t="str">
        <f t="shared" si="3"/>
        <v>F</v>
      </c>
      <c r="M69" s="24"/>
      <c r="N69" s="24"/>
    </row>
    <row r="70" spans="1:14" ht="15" customHeight="1" x14ac:dyDescent="0.25">
      <c r="A70" s="18" t="s">
        <v>141</v>
      </c>
      <c r="B70" s="19" t="s">
        <v>142</v>
      </c>
      <c r="C70" s="26">
        <v>30</v>
      </c>
      <c r="D70" s="26">
        <v>9</v>
      </c>
      <c r="E70" s="26"/>
      <c r="F70" s="27"/>
      <c r="G70" s="28">
        <v>14</v>
      </c>
      <c r="H70" s="29">
        <v>5</v>
      </c>
      <c r="I70" s="30" t="s">
        <v>286</v>
      </c>
      <c r="J70" s="29"/>
      <c r="K70" s="25">
        <f t="shared" si="2"/>
        <v>58</v>
      </c>
      <c r="L70" s="24" t="str">
        <f t="shared" si="3"/>
        <v>E</v>
      </c>
      <c r="M70" s="23">
        <f>K70-N70</f>
        <v>50</v>
      </c>
      <c r="N70" s="23">
        <f>IF(I70="",IF(H70="",IF(G70="",0,G70),H70),I70+J70)</f>
        <v>8</v>
      </c>
    </row>
    <row r="71" spans="1:14" ht="15" customHeight="1" x14ac:dyDescent="0.25">
      <c r="A71" s="18" t="s">
        <v>143</v>
      </c>
      <c r="B71" s="19" t="s">
        <v>144</v>
      </c>
      <c r="C71" s="26">
        <v>30</v>
      </c>
      <c r="D71" s="26">
        <v>9</v>
      </c>
      <c r="E71" s="26"/>
      <c r="F71" s="27"/>
      <c r="G71" s="28">
        <v>22</v>
      </c>
      <c r="H71" s="29">
        <v>0</v>
      </c>
      <c r="I71" s="30" t="s">
        <v>290</v>
      </c>
      <c r="J71" s="30"/>
      <c r="K71" s="25">
        <f t="shared" si="2"/>
        <v>61</v>
      </c>
      <c r="L71" s="24" t="str">
        <f t="shared" si="3"/>
        <v>D</v>
      </c>
      <c r="M71" s="24"/>
      <c r="N71" s="24"/>
    </row>
    <row r="72" spans="1:14" ht="15" customHeight="1" x14ac:dyDescent="0.25">
      <c r="A72" s="18" t="s">
        <v>145</v>
      </c>
      <c r="B72" s="19" t="s">
        <v>146</v>
      </c>
      <c r="C72" s="26">
        <v>28</v>
      </c>
      <c r="D72" s="26">
        <v>6</v>
      </c>
      <c r="E72" s="26"/>
      <c r="F72" s="27"/>
      <c r="G72" s="28">
        <v>23</v>
      </c>
      <c r="H72" s="29">
        <v>5.5</v>
      </c>
      <c r="I72" s="29"/>
      <c r="J72" s="29"/>
      <c r="K72" s="25">
        <f t="shared" si="2"/>
        <v>62.5</v>
      </c>
      <c r="L72" s="24" t="str">
        <f t="shared" si="3"/>
        <v>D</v>
      </c>
      <c r="M72" s="24"/>
      <c r="N72" s="24"/>
    </row>
    <row r="73" spans="1:14" ht="15" customHeight="1" x14ac:dyDescent="0.25">
      <c r="A73" s="18" t="s">
        <v>147</v>
      </c>
      <c r="B73" s="19" t="s">
        <v>148</v>
      </c>
      <c r="C73" s="26">
        <v>4</v>
      </c>
      <c r="D73" s="26">
        <v>1.5</v>
      </c>
      <c r="E73" s="26">
        <v>19</v>
      </c>
      <c r="F73" s="27">
        <v>5.5</v>
      </c>
      <c r="G73" s="28"/>
      <c r="H73" s="29"/>
      <c r="I73" s="29">
        <v>5</v>
      </c>
      <c r="J73" s="29"/>
      <c r="K73" s="25">
        <f t="shared" ref="K73:K104" si="4">IF(E73="",IF(C73="","",C73+D73),E73+F73)+IF(H73="",0,G73+H73)</f>
        <v>24.5</v>
      </c>
      <c r="L73" s="24" t="str">
        <f t="shared" ref="L73:L104" si="5">IF(K73="","",IF(K73&gt;89.9,"A",IF(K73&gt;79.9,"B",IF(K73&gt;69.9,"C",IF(K73&gt;59.9,"D",IF(K73&gt;49.9,"E","F"))))))</f>
        <v>F</v>
      </c>
      <c r="M73" s="23">
        <f>K73-N73</f>
        <v>19.5</v>
      </c>
      <c r="N73" s="23">
        <f>IF(I73="",IF(H73="",IF(G73="",0,G73),H73),I73+J73)</f>
        <v>5</v>
      </c>
    </row>
    <row r="74" spans="1:14" ht="15" customHeight="1" x14ac:dyDescent="0.25">
      <c r="A74" s="18" t="s">
        <v>149</v>
      </c>
      <c r="B74" s="19" t="s">
        <v>150</v>
      </c>
      <c r="C74" s="26">
        <v>14</v>
      </c>
      <c r="D74" s="26">
        <v>4.5</v>
      </c>
      <c r="E74" s="26">
        <v>20</v>
      </c>
      <c r="F74" s="27">
        <v>2</v>
      </c>
      <c r="G74" s="28"/>
      <c r="H74" s="29"/>
      <c r="I74" s="30"/>
      <c r="J74" s="30"/>
      <c r="K74" s="25">
        <f t="shared" si="4"/>
        <v>22</v>
      </c>
      <c r="L74" s="24" t="str">
        <f t="shared" si="5"/>
        <v>F</v>
      </c>
      <c r="M74" s="24"/>
      <c r="N74" s="24"/>
    </row>
    <row r="75" spans="1:14" ht="15" customHeight="1" x14ac:dyDescent="0.25">
      <c r="A75" s="18" t="s">
        <v>151</v>
      </c>
      <c r="B75" s="19" t="s">
        <v>152</v>
      </c>
      <c r="C75" s="26">
        <v>4</v>
      </c>
      <c r="D75" s="26">
        <v>4</v>
      </c>
      <c r="E75" s="26">
        <v>16</v>
      </c>
      <c r="F75" s="27">
        <v>7.5</v>
      </c>
      <c r="G75" s="28">
        <v>24</v>
      </c>
      <c r="H75" s="29">
        <v>0.5</v>
      </c>
      <c r="I75" s="29"/>
      <c r="J75" s="29"/>
      <c r="K75" s="25">
        <f t="shared" si="4"/>
        <v>48</v>
      </c>
      <c r="L75" s="24" t="str">
        <f t="shared" si="5"/>
        <v>F</v>
      </c>
      <c r="M75" s="23">
        <f>K75-N75</f>
        <v>47.5</v>
      </c>
      <c r="N75" s="23">
        <f>IF(I75="",IF(H75="",IF(G75="",0,G75),H75),I75+J75)</f>
        <v>0.5</v>
      </c>
    </row>
    <row r="76" spans="1:14" ht="15" customHeight="1" x14ac:dyDescent="0.25">
      <c r="A76" s="18" t="s">
        <v>153</v>
      </c>
      <c r="B76" s="19" t="s">
        <v>154</v>
      </c>
      <c r="C76" s="26"/>
      <c r="D76" s="26"/>
      <c r="E76" s="26">
        <v>0</v>
      </c>
      <c r="F76" s="27">
        <v>0</v>
      </c>
      <c r="G76" s="28"/>
      <c r="H76" s="29"/>
      <c r="I76" s="30"/>
      <c r="J76" s="29"/>
      <c r="K76" s="25">
        <f t="shared" si="4"/>
        <v>0</v>
      </c>
      <c r="L76" s="24" t="str">
        <f t="shared" si="5"/>
        <v>F</v>
      </c>
      <c r="M76" s="23">
        <f>K76-N76</f>
        <v>0</v>
      </c>
      <c r="N76" s="23">
        <f>IF(I76="",IF(H76="",IF(G76="",0,G76),H76),I76+J76)</f>
        <v>0</v>
      </c>
    </row>
    <row r="77" spans="1:14" ht="15" customHeight="1" x14ac:dyDescent="0.25">
      <c r="A77" s="18" t="s">
        <v>155</v>
      </c>
      <c r="B77" s="19" t="s">
        <v>156</v>
      </c>
      <c r="C77" s="26"/>
      <c r="D77" s="26"/>
      <c r="E77" s="26">
        <v>9</v>
      </c>
      <c r="F77" s="27">
        <v>0</v>
      </c>
      <c r="G77" s="28"/>
      <c r="H77" s="29"/>
      <c r="I77" s="29"/>
      <c r="J77" s="29"/>
      <c r="K77" s="25">
        <f t="shared" si="4"/>
        <v>9</v>
      </c>
      <c r="L77" s="24" t="str">
        <f t="shared" si="5"/>
        <v>F</v>
      </c>
      <c r="M77" s="23">
        <f>K77-N77</f>
        <v>9</v>
      </c>
      <c r="N77" s="23">
        <f>IF(I77="",IF(H77="",IF(G77="",0,G77),H77),I77+J77)</f>
        <v>0</v>
      </c>
    </row>
    <row r="78" spans="1:14" ht="15" customHeight="1" x14ac:dyDescent="0.25">
      <c r="A78" s="18" t="s">
        <v>157</v>
      </c>
      <c r="B78" s="19" t="s">
        <v>158</v>
      </c>
      <c r="C78" s="26">
        <v>9</v>
      </c>
      <c r="D78" s="26">
        <v>2</v>
      </c>
      <c r="E78" s="26">
        <v>5</v>
      </c>
      <c r="F78" s="27">
        <v>3</v>
      </c>
      <c r="G78" s="28">
        <v>0</v>
      </c>
      <c r="H78" s="29">
        <v>0</v>
      </c>
      <c r="I78" s="30" t="s">
        <v>291</v>
      </c>
      <c r="J78" s="30"/>
      <c r="K78" s="25">
        <f t="shared" si="4"/>
        <v>8</v>
      </c>
      <c r="L78" s="24" t="str">
        <f t="shared" si="5"/>
        <v>F</v>
      </c>
      <c r="M78" s="24"/>
      <c r="N78" s="24"/>
    </row>
    <row r="79" spans="1:14" ht="15" customHeight="1" x14ac:dyDescent="0.25">
      <c r="A79" s="18" t="s">
        <v>159</v>
      </c>
      <c r="B79" s="19" t="s">
        <v>160</v>
      </c>
      <c r="C79" s="26">
        <v>3</v>
      </c>
      <c r="D79" s="26">
        <v>2</v>
      </c>
      <c r="E79" s="26">
        <v>10</v>
      </c>
      <c r="F79" s="27">
        <v>5</v>
      </c>
      <c r="G79" s="28">
        <v>0</v>
      </c>
      <c r="H79" s="29"/>
      <c r="I79" s="30" t="s">
        <v>281</v>
      </c>
      <c r="J79" s="30"/>
      <c r="K79" s="25">
        <f t="shared" si="4"/>
        <v>15</v>
      </c>
      <c r="L79" s="24" t="str">
        <f t="shared" si="5"/>
        <v>F</v>
      </c>
      <c r="M79" s="24"/>
      <c r="N79" s="24"/>
    </row>
    <row r="80" spans="1:14" ht="15" customHeight="1" x14ac:dyDescent="0.25">
      <c r="A80" s="18" t="s">
        <v>161</v>
      </c>
      <c r="B80" s="19" t="s">
        <v>162</v>
      </c>
      <c r="C80" s="26">
        <v>7</v>
      </c>
      <c r="D80" s="26">
        <v>2</v>
      </c>
      <c r="E80" s="26">
        <v>12</v>
      </c>
      <c r="F80" s="27">
        <v>3.5</v>
      </c>
      <c r="G80" s="28"/>
      <c r="H80" s="29"/>
      <c r="I80" s="29"/>
      <c r="J80" s="29"/>
      <c r="K80" s="25">
        <f t="shared" si="4"/>
        <v>15.5</v>
      </c>
      <c r="L80" s="24" t="str">
        <f t="shared" si="5"/>
        <v>F</v>
      </c>
      <c r="M80" s="24"/>
      <c r="N80" s="24"/>
    </row>
    <row r="81" spans="1:14" ht="15" customHeight="1" x14ac:dyDescent="0.25">
      <c r="A81" s="18" t="s">
        <v>163</v>
      </c>
      <c r="B81" s="19" t="s">
        <v>164</v>
      </c>
      <c r="C81" s="26">
        <v>11</v>
      </c>
      <c r="D81" s="26">
        <v>1</v>
      </c>
      <c r="E81" s="26">
        <v>19</v>
      </c>
      <c r="F81" s="27">
        <v>3</v>
      </c>
      <c r="G81" s="28"/>
      <c r="H81" s="29"/>
      <c r="I81" s="29"/>
      <c r="J81" s="29"/>
      <c r="K81" s="25">
        <f t="shared" si="4"/>
        <v>22</v>
      </c>
      <c r="L81" s="24" t="str">
        <f t="shared" si="5"/>
        <v>F</v>
      </c>
      <c r="M81" s="24"/>
      <c r="N81" s="24"/>
    </row>
    <row r="82" spans="1:14" ht="15" customHeight="1" x14ac:dyDescent="0.25">
      <c r="A82" s="18" t="s">
        <v>165</v>
      </c>
      <c r="B82" s="19" t="s">
        <v>166</v>
      </c>
      <c r="C82" s="26">
        <v>13</v>
      </c>
      <c r="D82" s="26">
        <v>4</v>
      </c>
      <c r="E82" s="26">
        <v>17</v>
      </c>
      <c r="F82" s="27">
        <v>8</v>
      </c>
      <c r="G82" s="28"/>
      <c r="H82" s="29"/>
      <c r="I82" s="30" t="s">
        <v>286</v>
      </c>
      <c r="J82" s="30"/>
      <c r="K82" s="25">
        <f t="shared" si="4"/>
        <v>25</v>
      </c>
      <c r="L82" s="24" t="str">
        <f t="shared" si="5"/>
        <v>F</v>
      </c>
      <c r="M82" s="24"/>
      <c r="N82" s="24"/>
    </row>
    <row r="83" spans="1:14" ht="15" customHeight="1" x14ac:dyDescent="0.25">
      <c r="A83" s="18" t="s">
        <v>167</v>
      </c>
      <c r="B83" s="19" t="s">
        <v>168</v>
      </c>
      <c r="C83" s="26">
        <v>0</v>
      </c>
      <c r="D83" s="26"/>
      <c r="E83" s="26">
        <v>24</v>
      </c>
      <c r="F83" s="27">
        <v>4.5</v>
      </c>
      <c r="G83" s="28">
        <v>24</v>
      </c>
      <c r="H83" s="29">
        <v>1.5</v>
      </c>
      <c r="I83" s="29"/>
      <c r="J83" s="29"/>
      <c r="K83" s="25">
        <f t="shared" si="4"/>
        <v>54</v>
      </c>
      <c r="L83" s="24" t="str">
        <f t="shared" si="5"/>
        <v>E</v>
      </c>
      <c r="M83" s="23">
        <f>K83-N83</f>
        <v>52.5</v>
      </c>
      <c r="N83" s="23">
        <f>IF(I83="",IF(H83="",IF(G83="",0,G83),H83),I83+J83)</f>
        <v>1.5</v>
      </c>
    </row>
    <row r="84" spans="1:14" ht="15" customHeight="1" x14ac:dyDescent="0.25">
      <c r="A84" s="18" t="s">
        <v>169</v>
      </c>
      <c r="B84" s="19" t="s">
        <v>170</v>
      </c>
      <c r="C84" s="26">
        <v>0</v>
      </c>
      <c r="D84" s="26">
        <v>1</v>
      </c>
      <c r="E84" s="26">
        <v>16</v>
      </c>
      <c r="F84" s="27">
        <v>5</v>
      </c>
      <c r="G84" s="28"/>
      <c r="H84" s="29"/>
      <c r="I84" s="30"/>
      <c r="J84" s="30"/>
      <c r="K84" s="25">
        <f t="shared" si="4"/>
        <v>21</v>
      </c>
      <c r="L84" s="24" t="str">
        <f t="shared" si="5"/>
        <v>F</v>
      </c>
      <c r="M84" s="24"/>
      <c r="N84" s="24"/>
    </row>
    <row r="85" spans="1:14" ht="15" customHeight="1" x14ac:dyDescent="0.25">
      <c r="A85" s="18" t="s">
        <v>171</v>
      </c>
      <c r="B85" s="19" t="s">
        <v>172</v>
      </c>
      <c r="C85" s="26">
        <v>6</v>
      </c>
      <c r="D85" s="26">
        <v>0</v>
      </c>
      <c r="E85" s="26">
        <v>16</v>
      </c>
      <c r="F85" s="27">
        <v>0</v>
      </c>
      <c r="G85" s="28"/>
      <c r="H85" s="29"/>
      <c r="I85" s="30" t="s">
        <v>281</v>
      </c>
      <c r="J85" s="29"/>
      <c r="K85" s="25">
        <f t="shared" si="4"/>
        <v>16</v>
      </c>
      <c r="L85" s="24" t="str">
        <f t="shared" si="5"/>
        <v>F</v>
      </c>
      <c r="M85" s="23">
        <f>K85-N85</f>
        <v>16</v>
      </c>
      <c r="N85" s="23">
        <f>IF(I85="",IF(H85="",IF(G85="",0,G85),H85),I85+J85)</f>
        <v>0</v>
      </c>
    </row>
    <row r="86" spans="1:14" ht="15" customHeight="1" x14ac:dyDescent="0.25">
      <c r="A86" s="18" t="s">
        <v>173</v>
      </c>
      <c r="B86" s="19" t="s">
        <v>174</v>
      </c>
      <c r="C86" s="26">
        <v>9</v>
      </c>
      <c r="D86" s="26">
        <v>3</v>
      </c>
      <c r="E86" s="26">
        <v>20</v>
      </c>
      <c r="F86" s="27">
        <v>3.5</v>
      </c>
      <c r="G86" s="28"/>
      <c r="H86" s="29"/>
      <c r="I86" s="29">
        <v>5</v>
      </c>
      <c r="J86" s="29"/>
      <c r="K86" s="25">
        <f t="shared" si="4"/>
        <v>23.5</v>
      </c>
      <c r="L86" s="24" t="str">
        <f t="shared" si="5"/>
        <v>F</v>
      </c>
      <c r="M86" s="24"/>
      <c r="N86" s="24"/>
    </row>
    <row r="87" spans="1:14" ht="15" customHeight="1" x14ac:dyDescent="0.25">
      <c r="A87" s="18" t="s">
        <v>175</v>
      </c>
      <c r="B87" s="19" t="s">
        <v>176</v>
      </c>
      <c r="C87" s="26">
        <v>17</v>
      </c>
      <c r="D87" s="26">
        <v>7</v>
      </c>
      <c r="E87" s="26"/>
      <c r="F87" s="27"/>
      <c r="G87" s="28">
        <v>5</v>
      </c>
      <c r="H87" s="29"/>
      <c r="I87" s="29">
        <v>0</v>
      </c>
      <c r="J87" s="29"/>
      <c r="K87" s="25">
        <f t="shared" si="4"/>
        <v>24</v>
      </c>
      <c r="L87" s="24" t="str">
        <f t="shared" si="5"/>
        <v>F</v>
      </c>
      <c r="M87" s="24"/>
      <c r="N87" s="24"/>
    </row>
    <row r="88" spans="1:14" ht="15" customHeight="1" x14ac:dyDescent="0.25">
      <c r="A88" s="18" t="s">
        <v>177</v>
      </c>
      <c r="B88" s="19" t="s">
        <v>178</v>
      </c>
      <c r="C88" s="26">
        <v>4</v>
      </c>
      <c r="D88" s="26">
        <v>5</v>
      </c>
      <c r="E88" s="26">
        <v>27</v>
      </c>
      <c r="F88" s="27">
        <v>8.5</v>
      </c>
      <c r="G88" s="28">
        <v>6</v>
      </c>
      <c r="H88" s="29">
        <v>13.5</v>
      </c>
      <c r="I88" s="30"/>
      <c r="J88" s="30"/>
      <c r="K88" s="25">
        <f t="shared" si="4"/>
        <v>55</v>
      </c>
      <c r="L88" s="24" t="str">
        <f t="shared" si="5"/>
        <v>E</v>
      </c>
      <c r="M88" s="24"/>
      <c r="N88" s="24"/>
    </row>
    <row r="89" spans="1:14" ht="15" customHeight="1" x14ac:dyDescent="0.25">
      <c r="A89" s="18" t="s">
        <v>179</v>
      </c>
      <c r="B89" s="19" t="s">
        <v>180</v>
      </c>
      <c r="C89" s="26"/>
      <c r="D89" s="26"/>
      <c r="E89" s="26"/>
      <c r="F89" s="27"/>
      <c r="G89" s="28"/>
      <c r="H89" s="29"/>
      <c r="I89" s="30"/>
      <c r="J89" s="30"/>
      <c r="K89" s="25" t="e">
        <f t="shared" si="4"/>
        <v>#VALUE!</v>
      </c>
      <c r="L89" s="24" t="e">
        <f t="shared" si="5"/>
        <v>#VALUE!</v>
      </c>
      <c r="M89" s="24"/>
      <c r="N89" s="24"/>
    </row>
    <row r="90" spans="1:14" ht="15" customHeight="1" x14ac:dyDescent="0.25">
      <c r="A90" s="18" t="s">
        <v>181</v>
      </c>
      <c r="B90" s="19" t="s">
        <v>182</v>
      </c>
      <c r="C90" s="26">
        <v>0</v>
      </c>
      <c r="D90" s="26">
        <v>1.5</v>
      </c>
      <c r="E90" s="26">
        <v>18</v>
      </c>
      <c r="F90" s="27">
        <v>1</v>
      </c>
      <c r="G90" s="28">
        <v>5</v>
      </c>
      <c r="H90" s="29">
        <v>0.5</v>
      </c>
      <c r="I90" s="29">
        <v>9</v>
      </c>
      <c r="J90" s="29"/>
      <c r="K90" s="25">
        <f t="shared" si="4"/>
        <v>24.5</v>
      </c>
      <c r="L90" s="24" t="str">
        <f t="shared" si="5"/>
        <v>F</v>
      </c>
      <c r="M90" s="24"/>
      <c r="N90" s="24"/>
    </row>
    <row r="91" spans="1:14" ht="15" customHeight="1" x14ac:dyDescent="0.25">
      <c r="A91" s="18" t="s">
        <v>183</v>
      </c>
      <c r="B91" s="19" t="s">
        <v>184</v>
      </c>
      <c r="C91" s="26">
        <v>17</v>
      </c>
      <c r="D91" s="26">
        <v>4</v>
      </c>
      <c r="E91" s="26">
        <v>29</v>
      </c>
      <c r="F91" s="27">
        <v>4.5</v>
      </c>
      <c r="G91" s="28">
        <v>22</v>
      </c>
      <c r="H91" s="29">
        <v>2</v>
      </c>
      <c r="I91" s="29"/>
      <c r="J91" s="29"/>
      <c r="K91" s="25">
        <f t="shared" si="4"/>
        <v>57.5</v>
      </c>
      <c r="L91" s="24" t="str">
        <f t="shared" si="5"/>
        <v>E</v>
      </c>
      <c r="M91" s="23">
        <f>K91-N91</f>
        <v>55.5</v>
      </c>
      <c r="N91" s="23">
        <f>IF(I91="",IF(H91="",IF(G91="",0,G91),H91),I91+J91)</f>
        <v>2</v>
      </c>
    </row>
    <row r="92" spans="1:14" ht="15" customHeight="1" x14ac:dyDescent="0.25">
      <c r="A92" s="18" t="s">
        <v>185</v>
      </c>
      <c r="B92" s="19" t="s">
        <v>186</v>
      </c>
      <c r="C92" s="26"/>
      <c r="D92" s="26"/>
      <c r="E92" s="26">
        <v>10</v>
      </c>
      <c r="F92" s="27">
        <v>0</v>
      </c>
      <c r="G92" s="28"/>
      <c r="H92" s="29"/>
      <c r="I92" s="29"/>
      <c r="J92" s="29"/>
      <c r="K92" s="25">
        <f t="shared" si="4"/>
        <v>10</v>
      </c>
      <c r="L92" s="24" t="str">
        <f t="shared" si="5"/>
        <v>F</v>
      </c>
      <c r="M92" s="24"/>
      <c r="N92" s="24"/>
    </row>
    <row r="93" spans="1:14" ht="15" customHeight="1" x14ac:dyDescent="0.25">
      <c r="A93" s="18" t="s">
        <v>187</v>
      </c>
      <c r="B93" s="19" t="s">
        <v>188</v>
      </c>
      <c r="C93" s="26">
        <v>7</v>
      </c>
      <c r="D93" s="26">
        <v>5</v>
      </c>
      <c r="E93" s="26"/>
      <c r="F93" s="27"/>
      <c r="G93" s="28"/>
      <c r="H93" s="29"/>
      <c r="I93" s="30"/>
      <c r="J93" s="30"/>
      <c r="K93" s="25">
        <f t="shared" si="4"/>
        <v>12</v>
      </c>
      <c r="L93" s="24" t="str">
        <f t="shared" si="5"/>
        <v>F</v>
      </c>
      <c r="M93" s="24"/>
      <c r="N93" s="24"/>
    </row>
    <row r="94" spans="1:14" ht="15" customHeight="1" x14ac:dyDescent="0.25">
      <c r="A94" s="18" t="s">
        <v>189</v>
      </c>
      <c r="B94" s="19" t="s">
        <v>190</v>
      </c>
      <c r="C94" s="26">
        <v>12</v>
      </c>
      <c r="D94" s="26">
        <v>3</v>
      </c>
      <c r="E94" s="26">
        <v>18</v>
      </c>
      <c r="F94" s="27">
        <v>4.5</v>
      </c>
      <c r="G94" s="28">
        <v>20</v>
      </c>
      <c r="H94" s="29">
        <v>2.5</v>
      </c>
      <c r="I94" s="30"/>
      <c r="J94" s="30"/>
      <c r="K94" s="25">
        <f t="shared" si="4"/>
        <v>45</v>
      </c>
      <c r="L94" s="24" t="str">
        <f t="shared" si="5"/>
        <v>F</v>
      </c>
      <c r="M94" s="24"/>
      <c r="N94" s="24"/>
    </row>
    <row r="95" spans="1:14" ht="15" customHeight="1" x14ac:dyDescent="0.25">
      <c r="A95" s="18" t="s">
        <v>191</v>
      </c>
      <c r="B95" s="19" t="s">
        <v>192</v>
      </c>
      <c r="C95" s="26"/>
      <c r="D95" s="26"/>
      <c r="E95" s="26"/>
      <c r="F95" s="27"/>
      <c r="G95" s="28"/>
      <c r="H95" s="29"/>
      <c r="I95" s="30"/>
      <c r="J95" s="30"/>
      <c r="K95" s="25" t="e">
        <f t="shared" si="4"/>
        <v>#VALUE!</v>
      </c>
      <c r="L95" s="24" t="e">
        <f t="shared" si="5"/>
        <v>#VALUE!</v>
      </c>
      <c r="M95" s="24"/>
      <c r="N95" s="24"/>
    </row>
    <row r="96" spans="1:14" ht="15" customHeight="1" x14ac:dyDescent="0.25">
      <c r="A96" s="18" t="s">
        <v>193</v>
      </c>
      <c r="B96" s="19" t="s">
        <v>194</v>
      </c>
      <c r="C96" s="26">
        <v>29</v>
      </c>
      <c r="D96" s="26">
        <v>1.5</v>
      </c>
      <c r="E96" s="26"/>
      <c r="F96" s="27"/>
      <c r="G96" s="28">
        <v>25</v>
      </c>
      <c r="H96" s="29">
        <v>3.5</v>
      </c>
      <c r="I96" s="30"/>
      <c r="J96" s="30"/>
      <c r="K96" s="25">
        <f t="shared" si="4"/>
        <v>59</v>
      </c>
      <c r="L96" s="24" t="str">
        <f t="shared" si="5"/>
        <v>E</v>
      </c>
      <c r="M96" s="24"/>
      <c r="N96" s="24"/>
    </row>
    <row r="97" spans="1:14" ht="15" customHeight="1" x14ac:dyDescent="0.25">
      <c r="A97" s="18" t="s">
        <v>195</v>
      </c>
      <c r="B97" s="19" t="s">
        <v>196</v>
      </c>
      <c r="C97" s="26">
        <v>0</v>
      </c>
      <c r="D97" s="26">
        <v>0</v>
      </c>
      <c r="E97" s="26">
        <v>9</v>
      </c>
      <c r="F97" s="27">
        <v>0</v>
      </c>
      <c r="G97" s="28">
        <v>0</v>
      </c>
      <c r="H97" s="29">
        <v>0</v>
      </c>
      <c r="I97" s="29">
        <v>3</v>
      </c>
      <c r="J97" s="29"/>
      <c r="K97" s="25">
        <f t="shared" si="4"/>
        <v>9</v>
      </c>
      <c r="L97" s="24" t="str">
        <f t="shared" si="5"/>
        <v>F</v>
      </c>
      <c r="M97" s="24"/>
      <c r="N97" s="24"/>
    </row>
    <row r="98" spans="1:14" ht="15" customHeight="1" x14ac:dyDescent="0.25">
      <c r="A98" s="18" t="s">
        <v>197</v>
      </c>
      <c r="B98" s="19" t="s">
        <v>198</v>
      </c>
      <c r="C98" s="26"/>
      <c r="D98" s="26"/>
      <c r="E98" s="26"/>
      <c r="F98" s="27"/>
      <c r="G98" s="28"/>
      <c r="H98" s="29"/>
      <c r="I98" s="30"/>
      <c r="J98" s="30"/>
      <c r="K98" s="25" t="e">
        <f t="shared" si="4"/>
        <v>#VALUE!</v>
      </c>
      <c r="L98" s="23" t="e">
        <f t="shared" si="5"/>
        <v>#VALUE!</v>
      </c>
      <c r="M98" s="24"/>
      <c r="N98" s="24"/>
    </row>
    <row r="99" spans="1:14" ht="15" customHeight="1" x14ac:dyDescent="0.25">
      <c r="A99" s="18" t="s">
        <v>199</v>
      </c>
      <c r="B99" s="19" t="s">
        <v>200</v>
      </c>
      <c r="C99" s="26"/>
      <c r="D99" s="26"/>
      <c r="E99" s="26"/>
      <c r="F99" s="27"/>
      <c r="G99" s="28"/>
      <c r="H99" s="29"/>
      <c r="I99" s="30"/>
      <c r="J99" s="30"/>
      <c r="K99" s="25" t="e">
        <f t="shared" si="4"/>
        <v>#VALUE!</v>
      </c>
      <c r="L99" s="24" t="e">
        <f t="shared" si="5"/>
        <v>#VALUE!</v>
      </c>
      <c r="M99" s="24"/>
      <c r="N99" s="24"/>
    </row>
    <row r="100" spans="1:14" ht="15" customHeight="1" x14ac:dyDescent="0.25">
      <c r="A100" s="18" t="s">
        <v>201</v>
      </c>
      <c r="B100" s="19" t="s">
        <v>202</v>
      </c>
      <c r="C100" s="26">
        <v>10</v>
      </c>
      <c r="D100" s="26">
        <v>3</v>
      </c>
      <c r="E100" s="26">
        <v>22</v>
      </c>
      <c r="F100" s="27">
        <v>4</v>
      </c>
      <c r="G100" s="28">
        <v>12</v>
      </c>
      <c r="H100" s="29">
        <v>5.5</v>
      </c>
      <c r="I100" s="30" t="s">
        <v>282</v>
      </c>
      <c r="J100" s="30"/>
      <c r="K100" s="25">
        <f t="shared" si="4"/>
        <v>43.5</v>
      </c>
      <c r="L100" s="24" t="str">
        <f t="shared" si="5"/>
        <v>F</v>
      </c>
      <c r="M100" s="24"/>
      <c r="N100" s="24"/>
    </row>
    <row r="101" spans="1:14" ht="15" customHeight="1" x14ac:dyDescent="0.25">
      <c r="A101" s="18" t="s">
        <v>203</v>
      </c>
      <c r="B101" s="19" t="s">
        <v>204</v>
      </c>
      <c r="C101" s="26">
        <v>2</v>
      </c>
      <c r="D101" s="26">
        <v>6.5</v>
      </c>
      <c r="E101" s="26">
        <v>22</v>
      </c>
      <c r="F101" s="27">
        <v>4</v>
      </c>
      <c r="G101" s="28">
        <v>0</v>
      </c>
      <c r="H101" s="29">
        <v>0</v>
      </c>
      <c r="I101" s="29">
        <v>6</v>
      </c>
      <c r="J101" s="29"/>
      <c r="K101" s="25">
        <f t="shared" si="4"/>
        <v>26</v>
      </c>
      <c r="L101" s="24" t="str">
        <f t="shared" si="5"/>
        <v>F</v>
      </c>
      <c r="M101" s="23">
        <f>K101-N101</f>
        <v>20</v>
      </c>
      <c r="N101" s="23">
        <f>IF(I101="",IF(H101="",IF(G101="",0,G101),H101),I101+J101)</f>
        <v>6</v>
      </c>
    </row>
    <row r="102" spans="1:14" ht="15" customHeight="1" x14ac:dyDescent="0.25">
      <c r="A102" s="18" t="s">
        <v>205</v>
      </c>
      <c r="B102" s="19" t="s">
        <v>206</v>
      </c>
      <c r="C102" s="26"/>
      <c r="D102" s="26"/>
      <c r="E102" s="26"/>
      <c r="F102" s="27"/>
      <c r="G102" s="28"/>
      <c r="H102" s="29"/>
      <c r="I102" s="29"/>
      <c r="J102" s="29"/>
      <c r="K102" s="25" t="e">
        <f t="shared" si="4"/>
        <v>#VALUE!</v>
      </c>
      <c r="L102" s="23" t="e">
        <f t="shared" si="5"/>
        <v>#VALUE!</v>
      </c>
      <c r="M102" s="23" t="e">
        <f>K102-N102</f>
        <v>#VALUE!</v>
      </c>
      <c r="N102" s="23">
        <f>IF(I102="",IF(H102="",IF(G102="",0,G102),H102),I102+J102)</f>
        <v>0</v>
      </c>
    </row>
    <row r="103" spans="1:14" ht="15" customHeight="1" x14ac:dyDescent="0.25">
      <c r="A103" s="18" t="s">
        <v>207</v>
      </c>
      <c r="B103" s="19" t="s">
        <v>208</v>
      </c>
      <c r="C103" s="26"/>
      <c r="D103" s="26"/>
      <c r="E103" s="26"/>
      <c r="F103" s="27"/>
      <c r="G103" s="28"/>
      <c r="H103" s="29"/>
      <c r="I103" s="29"/>
      <c r="J103" s="29"/>
      <c r="K103" s="25" t="e">
        <f t="shared" si="4"/>
        <v>#VALUE!</v>
      </c>
      <c r="L103" s="23" t="e">
        <f t="shared" si="5"/>
        <v>#VALUE!</v>
      </c>
      <c r="M103" s="24"/>
      <c r="N103" s="24"/>
    </row>
    <row r="104" spans="1:14" ht="15" customHeight="1" x14ac:dyDescent="0.25">
      <c r="A104" s="18" t="s">
        <v>209</v>
      </c>
      <c r="B104" s="19" t="s">
        <v>210</v>
      </c>
      <c r="C104" s="26">
        <v>15</v>
      </c>
      <c r="D104" s="26">
        <v>5</v>
      </c>
      <c r="E104" s="26">
        <v>22</v>
      </c>
      <c r="F104" s="27">
        <v>1.5</v>
      </c>
      <c r="G104" s="28">
        <v>24</v>
      </c>
      <c r="H104" s="29">
        <v>6</v>
      </c>
      <c r="I104" s="29"/>
      <c r="J104" s="29"/>
      <c r="K104" s="25">
        <f t="shared" si="4"/>
        <v>53.5</v>
      </c>
      <c r="L104" s="24" t="str">
        <f t="shared" si="5"/>
        <v>E</v>
      </c>
      <c r="M104" s="23">
        <f>K104-N104</f>
        <v>47.5</v>
      </c>
      <c r="N104" s="23">
        <f>IF(I104="",IF(H104="",IF(G104="",0,G104),H104),I104+J104)</f>
        <v>6</v>
      </c>
    </row>
    <row r="105" spans="1:14" ht="15" customHeight="1" x14ac:dyDescent="0.25">
      <c r="A105" s="18" t="s">
        <v>211</v>
      </c>
      <c r="B105" s="19" t="s">
        <v>212</v>
      </c>
      <c r="C105" s="26"/>
      <c r="D105" s="26"/>
      <c r="E105" s="26"/>
      <c r="F105" s="27"/>
      <c r="G105" s="28"/>
      <c r="H105" s="29"/>
      <c r="I105" s="30"/>
      <c r="J105" s="30"/>
      <c r="K105" s="25" t="e">
        <f t="shared" ref="K105:K138" si="6">IF(E105="",IF(C105="","",C105+D105),E105+F105)+IF(H105="",0,G105+H105)</f>
        <v>#VALUE!</v>
      </c>
      <c r="L105" s="23" t="e">
        <f t="shared" ref="L105:L136" si="7">IF(K105="","",IF(K105&gt;89.9,"A",IF(K105&gt;79.9,"B",IF(K105&gt;69.9,"C",IF(K105&gt;59.9,"D",IF(K105&gt;49.9,"E","F"))))))</f>
        <v>#VALUE!</v>
      </c>
      <c r="M105" s="24"/>
      <c r="N105" s="24"/>
    </row>
    <row r="106" spans="1:14" ht="15" customHeight="1" x14ac:dyDescent="0.25">
      <c r="A106" s="18" t="s">
        <v>213</v>
      </c>
      <c r="B106" s="19" t="s">
        <v>214</v>
      </c>
      <c r="C106" s="26">
        <v>0</v>
      </c>
      <c r="D106" s="26">
        <v>2</v>
      </c>
      <c r="E106" s="26">
        <v>23</v>
      </c>
      <c r="F106" s="27">
        <v>2</v>
      </c>
      <c r="G106" s="28"/>
      <c r="H106" s="29"/>
      <c r="I106" s="29">
        <v>12</v>
      </c>
      <c r="J106" s="29"/>
      <c r="K106" s="25">
        <f t="shared" si="6"/>
        <v>25</v>
      </c>
      <c r="L106" s="24" t="str">
        <f t="shared" si="7"/>
        <v>F</v>
      </c>
      <c r="M106" s="24"/>
      <c r="N106" s="24"/>
    </row>
    <row r="107" spans="1:14" ht="15" customHeight="1" x14ac:dyDescent="0.25">
      <c r="A107" s="18" t="s">
        <v>215</v>
      </c>
      <c r="B107" s="19" t="s">
        <v>216</v>
      </c>
      <c r="C107" s="26"/>
      <c r="D107" s="26"/>
      <c r="E107" s="26">
        <v>5</v>
      </c>
      <c r="F107" s="27">
        <v>0</v>
      </c>
      <c r="G107" s="28"/>
      <c r="H107" s="29"/>
      <c r="I107" s="29"/>
      <c r="J107" s="29"/>
      <c r="K107" s="25">
        <f t="shared" si="6"/>
        <v>5</v>
      </c>
      <c r="L107" s="24" t="str">
        <f t="shared" si="7"/>
        <v>F</v>
      </c>
      <c r="M107" s="23">
        <f>K107-N107</f>
        <v>5</v>
      </c>
      <c r="N107" s="23">
        <f>IF(I107="",IF(H107="",IF(G107="",0,G107),H107),I107+J107)</f>
        <v>0</v>
      </c>
    </row>
    <row r="108" spans="1:14" ht="15" customHeight="1" x14ac:dyDescent="0.25">
      <c r="A108" s="18" t="s">
        <v>217</v>
      </c>
      <c r="B108" s="19" t="s">
        <v>218</v>
      </c>
      <c r="C108" s="26">
        <v>0</v>
      </c>
      <c r="D108" s="26">
        <v>0</v>
      </c>
      <c r="E108" s="26"/>
      <c r="F108" s="27"/>
      <c r="G108" s="28"/>
      <c r="H108" s="29"/>
      <c r="I108" s="29"/>
      <c r="J108" s="29"/>
      <c r="K108" s="25">
        <f t="shared" si="6"/>
        <v>0</v>
      </c>
      <c r="L108" s="24" t="str">
        <f t="shared" si="7"/>
        <v>F</v>
      </c>
      <c r="M108" s="23">
        <f>K108-N108</f>
        <v>0</v>
      </c>
      <c r="N108" s="23">
        <f>IF(I108="",IF(H108="",IF(G108="",0,G108),H108),I108+J108)</f>
        <v>0</v>
      </c>
    </row>
    <row r="109" spans="1:14" ht="15" customHeight="1" x14ac:dyDescent="0.25">
      <c r="A109" s="18" t="s">
        <v>219</v>
      </c>
      <c r="B109" s="19" t="s">
        <v>220</v>
      </c>
      <c r="C109" s="26"/>
      <c r="D109" s="26"/>
      <c r="E109" s="26"/>
      <c r="F109" s="27"/>
      <c r="G109" s="28"/>
      <c r="H109" s="29"/>
      <c r="I109" s="30"/>
      <c r="J109" s="30"/>
      <c r="K109" s="25" t="e">
        <f t="shared" si="6"/>
        <v>#VALUE!</v>
      </c>
      <c r="L109" s="23" t="e">
        <f t="shared" si="7"/>
        <v>#VALUE!</v>
      </c>
      <c r="M109" s="24"/>
      <c r="N109" s="24"/>
    </row>
    <row r="110" spans="1:14" ht="15" customHeight="1" x14ac:dyDescent="0.25">
      <c r="A110" s="18" t="s">
        <v>221</v>
      </c>
      <c r="B110" s="19" t="s">
        <v>222</v>
      </c>
      <c r="C110" s="26"/>
      <c r="D110" s="26"/>
      <c r="E110" s="26">
        <v>17</v>
      </c>
      <c r="F110" s="27">
        <v>4.5</v>
      </c>
      <c r="G110" s="28"/>
      <c r="H110" s="29"/>
      <c r="I110" s="30" t="s">
        <v>290</v>
      </c>
      <c r="J110" s="30"/>
      <c r="K110" s="25">
        <f t="shared" si="6"/>
        <v>21.5</v>
      </c>
      <c r="L110" s="24" t="str">
        <f t="shared" si="7"/>
        <v>F</v>
      </c>
      <c r="M110" s="24"/>
      <c r="N110" s="24"/>
    </row>
    <row r="111" spans="1:14" ht="15" customHeight="1" x14ac:dyDescent="0.25">
      <c r="A111" s="18" t="s">
        <v>223</v>
      </c>
      <c r="B111" s="19" t="s">
        <v>224</v>
      </c>
      <c r="C111" s="26">
        <v>11</v>
      </c>
      <c r="D111" s="26">
        <v>3</v>
      </c>
      <c r="E111" s="26">
        <v>14</v>
      </c>
      <c r="F111" s="27">
        <v>2.5</v>
      </c>
      <c r="G111" s="28">
        <v>20</v>
      </c>
      <c r="H111" s="29">
        <v>0.5</v>
      </c>
      <c r="I111" s="30"/>
      <c r="J111" s="30"/>
      <c r="K111" s="25">
        <f t="shared" si="6"/>
        <v>37</v>
      </c>
      <c r="L111" s="24" t="str">
        <f t="shared" si="7"/>
        <v>F</v>
      </c>
      <c r="M111" s="24"/>
      <c r="N111" s="24"/>
    </row>
    <row r="112" spans="1:14" ht="15" customHeight="1" x14ac:dyDescent="0.25">
      <c r="A112" s="18" t="s">
        <v>225</v>
      </c>
      <c r="B112" s="19" t="s">
        <v>226</v>
      </c>
      <c r="C112" s="26"/>
      <c r="D112" s="26"/>
      <c r="E112" s="26"/>
      <c r="F112" s="27"/>
      <c r="G112" s="28"/>
      <c r="H112" s="29"/>
      <c r="I112" s="30"/>
      <c r="J112" s="30"/>
      <c r="K112" s="25" t="e">
        <f t="shared" si="6"/>
        <v>#VALUE!</v>
      </c>
      <c r="L112" s="23" t="e">
        <f t="shared" si="7"/>
        <v>#VALUE!</v>
      </c>
      <c r="M112" s="24"/>
      <c r="N112" s="24"/>
    </row>
    <row r="113" spans="1:14" ht="15" customHeight="1" x14ac:dyDescent="0.25">
      <c r="A113" s="18" t="s">
        <v>227</v>
      </c>
      <c r="B113" s="19" t="s">
        <v>228</v>
      </c>
      <c r="C113" s="26">
        <v>5</v>
      </c>
      <c r="D113" s="26">
        <v>0</v>
      </c>
      <c r="E113" s="26">
        <v>20</v>
      </c>
      <c r="F113" s="27">
        <v>9</v>
      </c>
      <c r="G113" s="28">
        <v>16</v>
      </c>
      <c r="H113" s="29">
        <v>9</v>
      </c>
      <c r="I113" s="29"/>
      <c r="J113" s="29"/>
      <c r="K113" s="25">
        <f t="shared" si="6"/>
        <v>54</v>
      </c>
      <c r="L113" s="24" t="str">
        <f t="shared" si="7"/>
        <v>E</v>
      </c>
      <c r="M113" s="24"/>
      <c r="N113" s="24"/>
    </row>
    <row r="114" spans="1:14" ht="15" customHeight="1" x14ac:dyDescent="0.25">
      <c r="A114" s="18" t="s">
        <v>229</v>
      </c>
      <c r="B114" s="19" t="s">
        <v>230</v>
      </c>
      <c r="C114" s="26">
        <v>5</v>
      </c>
      <c r="D114" s="26">
        <v>4</v>
      </c>
      <c r="E114" s="26">
        <v>6</v>
      </c>
      <c r="F114" s="27">
        <v>2</v>
      </c>
      <c r="G114" s="28"/>
      <c r="H114" s="29"/>
      <c r="I114" s="29"/>
      <c r="J114" s="29"/>
      <c r="K114" s="25">
        <f t="shared" si="6"/>
        <v>8</v>
      </c>
      <c r="L114" s="24" t="str">
        <f t="shared" si="7"/>
        <v>F</v>
      </c>
      <c r="M114" s="23">
        <f>K114-N114</f>
        <v>8</v>
      </c>
      <c r="N114" s="23">
        <f>IF(I114="",IF(H114="",IF(G114="",0,G114),H114),I114+J114)</f>
        <v>0</v>
      </c>
    </row>
    <row r="115" spans="1:14" ht="15" customHeight="1" x14ac:dyDescent="0.25">
      <c r="A115" s="18" t="s">
        <v>231</v>
      </c>
      <c r="B115" s="19" t="s">
        <v>232</v>
      </c>
      <c r="C115" s="26">
        <v>0</v>
      </c>
      <c r="D115" s="26">
        <v>0.5</v>
      </c>
      <c r="E115" s="26">
        <v>24</v>
      </c>
      <c r="F115" s="27">
        <v>5.5</v>
      </c>
      <c r="G115" s="28">
        <v>18</v>
      </c>
      <c r="H115" s="29">
        <v>6</v>
      </c>
      <c r="I115" s="30"/>
      <c r="J115" s="30"/>
      <c r="K115" s="25">
        <f t="shared" si="6"/>
        <v>53.5</v>
      </c>
      <c r="L115" s="24" t="str">
        <f t="shared" si="7"/>
        <v>E</v>
      </c>
      <c r="M115" s="24"/>
      <c r="N115" s="24"/>
    </row>
    <row r="116" spans="1:14" ht="15" customHeight="1" x14ac:dyDescent="0.25">
      <c r="A116" s="18" t="s">
        <v>233</v>
      </c>
      <c r="B116" s="19" t="s">
        <v>234</v>
      </c>
      <c r="C116" s="26">
        <v>11</v>
      </c>
      <c r="D116" s="26">
        <v>4</v>
      </c>
      <c r="E116" s="26">
        <v>22</v>
      </c>
      <c r="F116" s="27">
        <v>3</v>
      </c>
      <c r="G116" s="28">
        <v>0</v>
      </c>
      <c r="H116" s="29">
        <v>2</v>
      </c>
      <c r="I116" s="30" t="s">
        <v>281</v>
      </c>
      <c r="J116" s="30"/>
      <c r="K116" s="25">
        <f t="shared" si="6"/>
        <v>27</v>
      </c>
      <c r="L116" s="24" t="str">
        <f t="shared" si="7"/>
        <v>F</v>
      </c>
      <c r="M116" s="24"/>
      <c r="N116" s="24"/>
    </row>
    <row r="117" spans="1:14" ht="15" customHeight="1" x14ac:dyDescent="0.25">
      <c r="A117" s="18" t="s">
        <v>235</v>
      </c>
      <c r="B117" s="19" t="s">
        <v>236</v>
      </c>
      <c r="C117" s="26">
        <v>0</v>
      </c>
      <c r="D117" s="26">
        <v>1</v>
      </c>
      <c r="E117" s="26">
        <v>10</v>
      </c>
      <c r="F117" s="27">
        <v>0</v>
      </c>
      <c r="G117" s="28">
        <v>0</v>
      </c>
      <c r="H117" s="29">
        <v>0.5</v>
      </c>
      <c r="I117" s="30" t="s">
        <v>281</v>
      </c>
      <c r="J117" s="30"/>
      <c r="K117" s="25">
        <f t="shared" si="6"/>
        <v>10.5</v>
      </c>
      <c r="L117" s="24" t="str">
        <f t="shared" si="7"/>
        <v>F</v>
      </c>
      <c r="M117" s="24"/>
      <c r="N117" s="24"/>
    </row>
    <row r="118" spans="1:14" ht="15" customHeight="1" x14ac:dyDescent="0.25">
      <c r="A118" s="18" t="s">
        <v>237</v>
      </c>
      <c r="B118" s="19" t="s">
        <v>238</v>
      </c>
      <c r="C118" s="26"/>
      <c r="D118" s="26"/>
      <c r="E118" s="26"/>
      <c r="F118" s="27"/>
      <c r="G118" s="28"/>
      <c r="H118" s="29"/>
      <c r="I118" s="30"/>
      <c r="J118" s="30"/>
      <c r="K118" s="25" t="e">
        <f t="shared" si="6"/>
        <v>#VALUE!</v>
      </c>
      <c r="L118" s="24" t="e">
        <f t="shared" si="7"/>
        <v>#VALUE!</v>
      </c>
      <c r="M118" s="24"/>
      <c r="N118" s="24"/>
    </row>
    <row r="119" spans="1:14" ht="15" customHeight="1" x14ac:dyDescent="0.25">
      <c r="A119" s="18" t="s">
        <v>239</v>
      </c>
      <c r="B119" s="19" t="s">
        <v>240</v>
      </c>
      <c r="C119" s="26">
        <v>4</v>
      </c>
      <c r="D119" s="26">
        <v>2.5</v>
      </c>
      <c r="E119" s="26">
        <v>10</v>
      </c>
      <c r="F119" s="27">
        <v>2</v>
      </c>
      <c r="G119" s="28"/>
      <c r="H119" s="29"/>
      <c r="I119" s="30" t="s">
        <v>284</v>
      </c>
      <c r="J119" s="30"/>
      <c r="K119" s="25">
        <f t="shared" si="6"/>
        <v>12</v>
      </c>
      <c r="L119" s="24" t="str">
        <f t="shared" si="7"/>
        <v>F</v>
      </c>
      <c r="M119" s="24"/>
      <c r="N119" s="24"/>
    </row>
    <row r="120" spans="1:14" ht="15" customHeight="1" x14ac:dyDescent="0.25">
      <c r="A120" s="18" t="s">
        <v>241</v>
      </c>
      <c r="B120" s="19" t="s">
        <v>242</v>
      </c>
      <c r="C120" s="26">
        <v>16</v>
      </c>
      <c r="D120" s="26">
        <v>2</v>
      </c>
      <c r="E120" s="26">
        <v>22</v>
      </c>
      <c r="F120" s="27">
        <v>3</v>
      </c>
      <c r="G120" s="28">
        <v>5</v>
      </c>
      <c r="H120" s="29">
        <v>8.5</v>
      </c>
      <c r="I120" s="30" t="s">
        <v>280</v>
      </c>
      <c r="J120" s="30"/>
      <c r="K120" s="25">
        <f t="shared" si="6"/>
        <v>38.5</v>
      </c>
      <c r="L120" s="24" t="str">
        <f t="shared" si="7"/>
        <v>F</v>
      </c>
      <c r="M120" s="24"/>
      <c r="N120" s="24"/>
    </row>
    <row r="121" spans="1:14" ht="15" customHeight="1" x14ac:dyDescent="0.25">
      <c r="A121" s="18" t="s">
        <v>243</v>
      </c>
      <c r="B121" s="19" t="s">
        <v>244</v>
      </c>
      <c r="C121" s="26"/>
      <c r="D121" s="26"/>
      <c r="E121" s="26"/>
      <c r="F121" s="27"/>
      <c r="G121" s="28"/>
      <c r="H121" s="29"/>
      <c r="I121" s="29"/>
      <c r="J121" s="29"/>
      <c r="K121" s="25" t="e">
        <f t="shared" si="6"/>
        <v>#VALUE!</v>
      </c>
      <c r="L121" s="23" t="e">
        <f t="shared" si="7"/>
        <v>#VALUE!</v>
      </c>
      <c r="M121" s="23" t="e">
        <f>K121-N121</f>
        <v>#VALUE!</v>
      </c>
      <c r="N121" s="23">
        <f>IF(I121="",IF(H121="",IF(G121="",0,G121),H121),I121+J121)</f>
        <v>0</v>
      </c>
    </row>
    <row r="122" spans="1:14" ht="15" customHeight="1" x14ac:dyDescent="0.25">
      <c r="A122" s="18" t="s">
        <v>245</v>
      </c>
      <c r="B122" s="19" t="s">
        <v>246</v>
      </c>
      <c r="C122" s="26"/>
      <c r="D122" s="26"/>
      <c r="E122" s="26"/>
      <c r="F122" s="27"/>
      <c r="G122" s="28"/>
      <c r="H122" s="29"/>
      <c r="I122" s="29"/>
      <c r="J122" s="29"/>
      <c r="K122" s="25" t="e">
        <f t="shared" si="6"/>
        <v>#VALUE!</v>
      </c>
      <c r="L122" s="23" t="e">
        <f t="shared" si="7"/>
        <v>#VALUE!</v>
      </c>
      <c r="M122" s="23" t="e">
        <f>K122-N122</f>
        <v>#VALUE!</v>
      </c>
      <c r="N122" s="23">
        <f>IF(I122="",IF(H122="",IF(G122="",0,G122),H122),I122+J122)</f>
        <v>0</v>
      </c>
    </row>
    <row r="123" spans="1:14" ht="15" customHeight="1" x14ac:dyDescent="0.25">
      <c r="A123" s="18" t="s">
        <v>247</v>
      </c>
      <c r="B123" s="19" t="s">
        <v>248</v>
      </c>
      <c r="C123" s="26"/>
      <c r="D123" s="26"/>
      <c r="E123" s="26">
        <v>0</v>
      </c>
      <c r="F123" s="27">
        <v>0</v>
      </c>
      <c r="G123" s="28"/>
      <c r="H123" s="29"/>
      <c r="I123" s="30"/>
      <c r="J123" s="30"/>
      <c r="K123" s="25">
        <f t="shared" si="6"/>
        <v>0</v>
      </c>
      <c r="L123" s="24" t="str">
        <f t="shared" si="7"/>
        <v>F</v>
      </c>
      <c r="M123" s="24"/>
      <c r="N123" s="24"/>
    </row>
    <row r="124" spans="1:14" ht="15" customHeight="1" x14ac:dyDescent="0.25">
      <c r="A124" s="18" t="s">
        <v>249</v>
      </c>
      <c r="B124" s="19" t="s">
        <v>250</v>
      </c>
      <c r="C124" s="26"/>
      <c r="D124" s="26"/>
      <c r="E124" s="26"/>
      <c r="F124" s="27"/>
      <c r="G124" s="28"/>
      <c r="H124" s="29"/>
      <c r="I124" s="30"/>
      <c r="J124" s="30"/>
      <c r="K124" s="25" t="e">
        <f t="shared" si="6"/>
        <v>#VALUE!</v>
      </c>
      <c r="L124" s="23" t="e">
        <f t="shared" si="7"/>
        <v>#VALUE!</v>
      </c>
      <c r="M124" s="24"/>
      <c r="N124" s="24"/>
    </row>
    <row r="125" spans="1:14" ht="15" customHeight="1" x14ac:dyDescent="0.25">
      <c r="A125" s="18" t="s">
        <v>251</v>
      </c>
      <c r="B125" s="19" t="s">
        <v>252</v>
      </c>
      <c r="C125" s="26">
        <v>13</v>
      </c>
      <c r="D125" s="26">
        <v>7</v>
      </c>
      <c r="E125" s="26">
        <v>14</v>
      </c>
      <c r="F125" s="27">
        <v>6</v>
      </c>
      <c r="G125" s="28"/>
      <c r="H125" s="29"/>
      <c r="I125" s="30"/>
      <c r="J125" s="30"/>
      <c r="K125" s="25">
        <f t="shared" si="6"/>
        <v>20</v>
      </c>
      <c r="L125" s="24" t="str">
        <f t="shared" si="7"/>
        <v>F</v>
      </c>
      <c r="M125" s="24"/>
      <c r="N125" s="24"/>
    </row>
    <row r="126" spans="1:14" ht="15" customHeight="1" x14ac:dyDescent="0.25">
      <c r="A126" s="18" t="s">
        <v>253</v>
      </c>
      <c r="B126" s="19" t="s">
        <v>254</v>
      </c>
      <c r="C126" s="26">
        <v>7</v>
      </c>
      <c r="D126" s="26">
        <v>2</v>
      </c>
      <c r="E126" s="26">
        <v>15</v>
      </c>
      <c r="F126" s="27">
        <v>3.5</v>
      </c>
      <c r="G126" s="28"/>
      <c r="H126" s="29"/>
      <c r="I126" s="30"/>
      <c r="J126" s="30"/>
      <c r="K126" s="25">
        <f t="shared" si="6"/>
        <v>18.5</v>
      </c>
      <c r="L126" s="24" t="str">
        <f t="shared" si="7"/>
        <v>F</v>
      </c>
      <c r="M126" s="24"/>
      <c r="N126" s="24"/>
    </row>
    <row r="127" spans="1:14" ht="15" customHeight="1" x14ac:dyDescent="0.25">
      <c r="A127" s="18" t="s">
        <v>255</v>
      </c>
      <c r="B127" s="19" t="s">
        <v>256</v>
      </c>
      <c r="C127" s="26">
        <v>0</v>
      </c>
      <c r="D127" s="26">
        <v>3.5</v>
      </c>
      <c r="E127" s="26"/>
      <c r="F127" s="27"/>
      <c r="G127" s="28">
        <v>14</v>
      </c>
      <c r="H127" s="29">
        <v>5</v>
      </c>
      <c r="I127" s="29"/>
      <c r="J127" s="29"/>
      <c r="K127" s="25">
        <f t="shared" si="6"/>
        <v>22.5</v>
      </c>
      <c r="L127" s="24" t="str">
        <f t="shared" si="7"/>
        <v>F</v>
      </c>
      <c r="M127" s="24"/>
      <c r="N127" s="24"/>
    </row>
    <row r="128" spans="1:14" ht="15" customHeight="1" x14ac:dyDescent="0.25">
      <c r="A128" s="18" t="s">
        <v>257</v>
      </c>
      <c r="B128" s="19" t="s">
        <v>258</v>
      </c>
      <c r="C128" s="26"/>
      <c r="D128" s="26"/>
      <c r="E128" s="26">
        <v>12</v>
      </c>
      <c r="F128" s="27">
        <v>6.5</v>
      </c>
      <c r="G128" s="28"/>
      <c r="H128" s="29"/>
      <c r="I128" s="30" t="s">
        <v>289</v>
      </c>
      <c r="J128" s="30"/>
      <c r="K128" s="25">
        <f t="shared" si="6"/>
        <v>18.5</v>
      </c>
      <c r="L128" s="24" t="str">
        <f t="shared" si="7"/>
        <v>F</v>
      </c>
      <c r="M128" s="24"/>
      <c r="N128" s="24"/>
    </row>
    <row r="129" spans="1:14" ht="15" customHeight="1" x14ac:dyDescent="0.25">
      <c r="A129" s="18" t="s">
        <v>259</v>
      </c>
      <c r="B129" s="19" t="s">
        <v>260</v>
      </c>
      <c r="C129" s="26">
        <v>20</v>
      </c>
      <c r="D129" s="26">
        <v>2.5</v>
      </c>
      <c r="E129" s="26">
        <v>18</v>
      </c>
      <c r="F129" s="27">
        <v>2</v>
      </c>
      <c r="G129" s="28">
        <v>2</v>
      </c>
      <c r="H129" s="29">
        <v>1</v>
      </c>
      <c r="I129" s="30" t="s">
        <v>288</v>
      </c>
      <c r="J129" s="30"/>
      <c r="K129" s="25">
        <f t="shared" si="6"/>
        <v>23</v>
      </c>
      <c r="L129" s="24" t="str">
        <f t="shared" si="7"/>
        <v>F</v>
      </c>
      <c r="M129" s="24"/>
      <c r="N129" s="24"/>
    </row>
    <row r="130" spans="1:14" ht="15" customHeight="1" x14ac:dyDescent="0.25">
      <c r="A130" s="18" t="s">
        <v>261</v>
      </c>
      <c r="B130" s="19" t="s">
        <v>262</v>
      </c>
      <c r="C130" s="26">
        <v>6</v>
      </c>
      <c r="D130" s="26">
        <v>3.5</v>
      </c>
      <c r="E130" s="26">
        <v>16</v>
      </c>
      <c r="F130" s="27">
        <v>3</v>
      </c>
      <c r="G130" s="28"/>
      <c r="H130" s="29"/>
      <c r="I130" s="30" t="s">
        <v>290</v>
      </c>
      <c r="J130" s="30"/>
      <c r="K130" s="25">
        <f t="shared" si="6"/>
        <v>19</v>
      </c>
      <c r="L130" s="24" t="str">
        <f t="shared" si="7"/>
        <v>F</v>
      </c>
      <c r="M130" s="24"/>
      <c r="N130" s="24"/>
    </row>
    <row r="131" spans="1:14" ht="15" customHeight="1" x14ac:dyDescent="0.25">
      <c r="A131" s="18" t="s">
        <v>263</v>
      </c>
      <c r="B131" s="19" t="s">
        <v>264</v>
      </c>
      <c r="C131" s="26"/>
      <c r="D131" s="26"/>
      <c r="E131" s="26"/>
      <c r="F131" s="27"/>
      <c r="G131" s="28"/>
      <c r="H131" s="29"/>
      <c r="I131" s="29"/>
      <c r="J131" s="29"/>
      <c r="K131" s="25" t="e">
        <f t="shared" si="6"/>
        <v>#VALUE!</v>
      </c>
      <c r="L131" s="23" t="e">
        <f t="shared" si="7"/>
        <v>#VALUE!</v>
      </c>
      <c r="M131" s="23" t="e">
        <f>K131-N131</f>
        <v>#VALUE!</v>
      </c>
      <c r="N131" s="23">
        <f>IF(I131="",IF(H131="",IF(G131="",0,G131),H131),I131+J131)</f>
        <v>0</v>
      </c>
    </row>
    <row r="132" spans="1:14" ht="15" customHeight="1" x14ac:dyDescent="0.25">
      <c r="A132" s="18" t="s">
        <v>265</v>
      </c>
      <c r="B132" s="19" t="s">
        <v>266</v>
      </c>
      <c r="C132" s="26"/>
      <c r="D132" s="26"/>
      <c r="E132" s="26"/>
      <c r="F132" s="27"/>
      <c r="G132" s="22"/>
      <c r="H132" s="23"/>
      <c r="I132" s="24"/>
      <c r="J132" s="24"/>
      <c r="K132" s="25" t="e">
        <f t="shared" si="6"/>
        <v>#VALUE!</v>
      </c>
      <c r="L132" s="23" t="e">
        <f t="shared" si="7"/>
        <v>#VALUE!</v>
      </c>
      <c r="M132" s="24"/>
      <c r="N132" s="24"/>
    </row>
    <row r="133" spans="1:14" ht="15" customHeight="1" x14ac:dyDescent="0.25">
      <c r="A133" s="18" t="s">
        <v>267</v>
      </c>
      <c r="B133" s="19" t="s">
        <v>268</v>
      </c>
      <c r="C133" s="26">
        <v>20</v>
      </c>
      <c r="D133" s="26">
        <v>4</v>
      </c>
      <c r="E133" s="26"/>
      <c r="F133" s="27"/>
      <c r="G133" s="22"/>
      <c r="H133" s="23"/>
      <c r="I133" s="24" t="s">
        <v>286</v>
      </c>
      <c r="J133" s="24"/>
      <c r="K133" s="25">
        <f t="shared" si="6"/>
        <v>24</v>
      </c>
      <c r="L133" s="24" t="str">
        <f t="shared" si="7"/>
        <v>F</v>
      </c>
      <c r="M133" s="24"/>
      <c r="N133" s="24"/>
    </row>
    <row r="134" spans="1:14" ht="15" customHeight="1" x14ac:dyDescent="0.25">
      <c r="A134" s="18" t="s">
        <v>269</v>
      </c>
      <c r="B134" s="19" t="s">
        <v>270</v>
      </c>
      <c r="C134" s="26">
        <v>19</v>
      </c>
      <c r="D134" s="26">
        <v>2.5</v>
      </c>
      <c r="E134" s="26"/>
      <c r="F134" s="27"/>
      <c r="G134" s="22"/>
      <c r="H134" s="23"/>
      <c r="I134" s="24"/>
      <c r="J134" s="24"/>
      <c r="K134" s="25">
        <f t="shared" si="6"/>
        <v>21.5</v>
      </c>
      <c r="L134" s="24" t="str">
        <f t="shared" si="7"/>
        <v>F</v>
      </c>
      <c r="M134" s="24"/>
      <c r="N134" s="24"/>
    </row>
    <row r="135" spans="1:14" ht="15" customHeight="1" x14ac:dyDescent="0.25">
      <c r="A135" s="18" t="s">
        <v>271</v>
      </c>
      <c r="B135" s="19" t="s">
        <v>272</v>
      </c>
      <c r="C135" s="26">
        <v>14</v>
      </c>
      <c r="D135" s="26">
        <v>3</v>
      </c>
      <c r="E135" s="26">
        <v>19</v>
      </c>
      <c r="F135" s="27">
        <v>4</v>
      </c>
      <c r="G135" s="22">
        <v>0</v>
      </c>
      <c r="H135" s="23">
        <v>9.5</v>
      </c>
      <c r="I135" s="24" t="s">
        <v>283</v>
      </c>
      <c r="J135" s="24"/>
      <c r="K135" s="25">
        <f t="shared" si="6"/>
        <v>32.5</v>
      </c>
      <c r="L135" s="24" t="str">
        <f t="shared" si="7"/>
        <v>F</v>
      </c>
      <c r="M135" s="24"/>
      <c r="N135" s="24"/>
    </row>
    <row r="136" spans="1:14" ht="15" customHeight="1" x14ac:dyDescent="0.25">
      <c r="A136" s="18" t="s">
        <v>273</v>
      </c>
      <c r="B136" s="19" t="s">
        <v>274</v>
      </c>
      <c r="C136" s="26">
        <v>3</v>
      </c>
      <c r="D136" s="26">
        <v>3</v>
      </c>
      <c r="E136" s="26"/>
      <c r="F136" s="27"/>
      <c r="G136" s="22"/>
      <c r="H136" s="23"/>
      <c r="I136" s="24"/>
      <c r="J136" s="24"/>
      <c r="K136" s="25">
        <f t="shared" si="6"/>
        <v>6</v>
      </c>
      <c r="L136" s="24" t="str">
        <f t="shared" si="7"/>
        <v>F</v>
      </c>
      <c r="M136" s="24"/>
      <c r="N136" s="24"/>
    </row>
    <row r="137" spans="1:14" ht="15" customHeight="1" x14ac:dyDescent="0.25">
      <c r="A137" s="18" t="s">
        <v>275</v>
      </c>
      <c r="B137" s="19" t="s">
        <v>276</v>
      </c>
      <c r="C137" s="26">
        <v>0</v>
      </c>
      <c r="D137" s="26">
        <v>1</v>
      </c>
      <c r="E137" s="26">
        <v>9</v>
      </c>
      <c r="F137" s="27">
        <v>2</v>
      </c>
      <c r="G137" s="22">
        <v>7</v>
      </c>
      <c r="H137" s="23">
        <v>3</v>
      </c>
      <c r="I137" s="24" t="s">
        <v>292</v>
      </c>
      <c r="J137" s="24"/>
      <c r="K137" s="25">
        <f t="shared" si="6"/>
        <v>21</v>
      </c>
      <c r="L137" s="24" t="str">
        <f t="shared" ref="L137:L138" si="8">IF(K137="","",IF(K137&gt;89.9,"A",IF(K137&gt;79.9,"B",IF(K137&gt;69.9,"C",IF(K137&gt;59.9,"D",IF(K137&gt;49.9,"E","F"))))))</f>
        <v>F</v>
      </c>
      <c r="M137" s="24"/>
      <c r="N137" s="24"/>
    </row>
    <row r="138" spans="1:14" ht="15" customHeight="1" x14ac:dyDescent="0.25">
      <c r="A138" s="18" t="s">
        <v>277</v>
      </c>
      <c r="B138" s="19" t="s">
        <v>278</v>
      </c>
      <c r="C138" s="26"/>
      <c r="D138" s="26"/>
      <c r="E138" s="26"/>
      <c r="F138" s="27"/>
      <c r="G138" s="22"/>
      <c r="H138" s="23"/>
      <c r="I138" s="24"/>
      <c r="J138" s="24"/>
      <c r="K138" s="25" t="e">
        <f t="shared" si="6"/>
        <v>#VALUE!</v>
      </c>
      <c r="L138" s="24" t="e">
        <f t="shared" si="8"/>
        <v>#VALUE!</v>
      </c>
      <c r="M138" s="24"/>
      <c r="N138" s="24"/>
    </row>
    <row r="139" spans="1:14" ht="19.350000000000001" customHeight="1" x14ac:dyDescent="0.25">
      <c r="A139" s="18"/>
      <c r="B139" s="33"/>
      <c r="C139" s="34"/>
      <c r="D139" s="34"/>
      <c r="E139" s="34"/>
      <c r="F139" s="34"/>
      <c r="G139" s="35"/>
      <c r="H139" s="36"/>
      <c r="I139" s="36"/>
      <c r="J139" s="36"/>
      <c r="K139" s="37"/>
      <c r="L139" s="34"/>
      <c r="M139" s="34"/>
      <c r="N139" s="34"/>
    </row>
  </sheetData>
  <mergeCells count="20">
    <mergeCell ref="J3:L3"/>
    <mergeCell ref="I7:J7"/>
    <mergeCell ref="B5:B8"/>
    <mergeCell ref="G7:H7"/>
    <mergeCell ref="A1:J1"/>
    <mergeCell ref="M5:M8"/>
    <mergeCell ref="G6:J6"/>
    <mergeCell ref="C3:D3"/>
    <mergeCell ref="N5:N8"/>
    <mergeCell ref="C5:J5"/>
    <mergeCell ref="C6:F6"/>
    <mergeCell ref="A2:D2"/>
    <mergeCell ref="E2:F2"/>
    <mergeCell ref="K5:K8"/>
    <mergeCell ref="E7:F7"/>
    <mergeCell ref="G2:L2"/>
    <mergeCell ref="L5:L8"/>
    <mergeCell ref="A5:A8"/>
    <mergeCell ref="C7:D7"/>
    <mergeCell ref="E3:I3"/>
  </mergeCells>
  <pageMargins left="0.7" right="0.7" top="0.75" bottom="0.75" header="0.3" footer="0.3"/>
  <pageSetup orientation="landscape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Sheet2 - Table 1-1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Vlatko Kastratovic</dc:creator>
  <cp:lastModifiedBy>Rajko</cp:lastModifiedBy>
  <dcterms:created xsi:type="dcterms:W3CDTF">2020-02-04T13:25:38Z</dcterms:created>
  <dcterms:modified xsi:type="dcterms:W3CDTF">2020-02-09T16:48:49Z</dcterms:modified>
</cp:coreProperties>
</file>