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orisnik 2\Downloads\"/>
    </mc:Choice>
  </mc:AlternateContent>
  <bookViews>
    <workbookView xWindow="0" yWindow="0" windowWidth="28800" windowHeight="12135"/>
  </bookViews>
  <sheets>
    <sheet name="IM PG" sheetId="1" r:id="rId1"/>
  </sheets>
  <definedNames>
    <definedName name="_xlnm._FilterDatabase" localSheetId="0" hidden="1">'IM PG'!$Q$4:$Q$52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49" i="1" l="1"/>
  <c r="P48" i="1"/>
  <c r="P39" i="1"/>
  <c r="P46" i="1"/>
  <c r="P43" i="1"/>
  <c r="P36" i="1"/>
  <c r="P33" i="1"/>
  <c r="Q48" i="1"/>
  <c r="P41" i="1" l="1"/>
  <c r="P44" i="1"/>
  <c r="Q36" i="1" l="1"/>
  <c r="Q41" i="1"/>
  <c r="Q44" i="1"/>
  <c r="P20" i="1" l="1"/>
  <c r="Q20" i="1" s="1"/>
  <c r="P47" i="1"/>
  <c r="Q47" i="1" s="1"/>
  <c r="Q49" i="1"/>
  <c r="Q46" i="1"/>
  <c r="P45" i="1"/>
  <c r="Q45" i="1" s="1"/>
  <c r="Q43" i="1"/>
  <c r="P42" i="1"/>
  <c r="Q42" i="1" s="1"/>
  <c r="P40" i="1"/>
  <c r="Q40" i="1" s="1"/>
  <c r="Q39" i="1"/>
  <c r="P38" i="1"/>
  <c r="Q38" i="1" s="1"/>
  <c r="P37" i="1"/>
  <c r="Q37" i="1" s="1"/>
  <c r="P35" i="1"/>
  <c r="Q35" i="1" s="1"/>
  <c r="P30" i="1"/>
  <c r="Q30" i="1" s="1"/>
  <c r="P31" i="1"/>
  <c r="Q31" i="1" s="1"/>
  <c r="P32" i="1"/>
  <c r="Q32" i="1" s="1"/>
  <c r="Q33" i="1"/>
  <c r="P34" i="1"/>
  <c r="Q34" i="1" s="1"/>
  <c r="P28" i="1"/>
  <c r="Q28" i="1" s="1"/>
  <c r="P29" i="1"/>
  <c r="Q29" i="1" s="1"/>
  <c r="P27" i="1"/>
  <c r="Q27" i="1" s="1"/>
  <c r="P25" i="1"/>
  <c r="Q25" i="1" s="1"/>
  <c r="P26" i="1"/>
  <c r="Q26" i="1" s="1"/>
  <c r="P23" i="1"/>
  <c r="Q23" i="1" s="1"/>
  <c r="P24" i="1"/>
  <c r="Q24" i="1" s="1"/>
  <c r="P22" i="1"/>
  <c r="Q22" i="1" s="1"/>
  <c r="P21" i="1"/>
  <c r="Q21" i="1" s="1"/>
  <c r="P19" i="1"/>
  <c r="Q19" i="1" s="1"/>
  <c r="P18" i="1"/>
  <c r="Q18" i="1" s="1"/>
  <c r="P17" i="1"/>
  <c r="Q17" i="1" s="1"/>
  <c r="P16" i="1"/>
  <c r="Q16" i="1" s="1"/>
  <c r="P15" i="1"/>
  <c r="Q15" i="1" s="1"/>
  <c r="P14" i="1"/>
  <c r="Q14" i="1" s="1"/>
  <c r="P13" i="1"/>
  <c r="Q13" i="1" s="1"/>
  <c r="P12" i="1"/>
  <c r="Q12" i="1" s="1"/>
  <c r="P11" i="1"/>
  <c r="Q11" i="1" s="1"/>
</calcChain>
</file>

<file path=xl/sharedStrings.xml><?xml version="1.0" encoding="utf-8"?>
<sst xmlns="http://schemas.openxmlformats.org/spreadsheetml/2006/main" count="129" uniqueCount="129">
  <si>
    <t>EKONOMSKI FAKULTET</t>
  </si>
  <si>
    <t>STUDIJSKI PROGRAM: MENADŽMENT</t>
  </si>
  <si>
    <t>Predmet: Istraživanje marketinga</t>
  </si>
  <si>
    <t>Redni broj</t>
  </si>
  <si>
    <t>Broj indeksa</t>
  </si>
  <si>
    <t>Prezime i ime</t>
  </si>
  <si>
    <t>1.</t>
  </si>
  <si>
    <t>101 / 19</t>
  </si>
  <si>
    <t>Vukalović Marina</t>
  </si>
  <si>
    <t>3.</t>
  </si>
  <si>
    <t>104 / 19</t>
  </si>
  <si>
    <t>Filipović Katarina</t>
  </si>
  <si>
    <t>106 / 19</t>
  </si>
  <si>
    <t>Nenezić Sava</t>
  </si>
  <si>
    <t>6.</t>
  </si>
  <si>
    <t>2 / 18</t>
  </si>
  <si>
    <t>Tomović Anđela</t>
  </si>
  <si>
    <t>7.</t>
  </si>
  <si>
    <t>5 / 18</t>
  </si>
  <si>
    <t>Milunović Miloš</t>
  </si>
  <si>
    <t>8.</t>
  </si>
  <si>
    <t>6 / 18</t>
  </si>
  <si>
    <t>Vukčević Milica</t>
  </si>
  <si>
    <t>9.</t>
  </si>
  <si>
    <t>13 / 18</t>
  </si>
  <si>
    <t>Ćetković Tijana</t>
  </si>
  <si>
    <t>10.</t>
  </si>
  <si>
    <t>15 / 18</t>
  </si>
  <si>
    <t>Ašanin Lidija</t>
  </si>
  <si>
    <t>11.</t>
  </si>
  <si>
    <t>16 / 18</t>
  </si>
  <si>
    <t>Vujačić Nikola</t>
  </si>
  <si>
    <t>18 / 18</t>
  </si>
  <si>
    <t>Jokić Anđela</t>
  </si>
  <si>
    <t>13.</t>
  </si>
  <si>
    <t>23 / 18</t>
  </si>
  <si>
    <t>Mahmutović Nerma</t>
  </si>
  <si>
    <t>14.</t>
  </si>
  <si>
    <t>24 / 18</t>
  </si>
  <si>
    <t>Mihajlović Siniša</t>
  </si>
  <si>
    <t>15.</t>
  </si>
  <si>
    <t>31 / 18</t>
  </si>
  <si>
    <t>Rajković Nikolina</t>
  </si>
  <si>
    <t>16.</t>
  </si>
  <si>
    <t>36 / 18</t>
  </si>
  <si>
    <t>Caković Sara</t>
  </si>
  <si>
    <t>17.</t>
  </si>
  <si>
    <t>38 / 18</t>
  </si>
  <si>
    <t>Vujović Snežana</t>
  </si>
  <si>
    <t>18.</t>
  </si>
  <si>
    <t>40 / 18</t>
  </si>
  <si>
    <t>Perunović Marija</t>
  </si>
  <si>
    <t>19.</t>
  </si>
  <si>
    <t>42 / 18</t>
  </si>
  <si>
    <t>Šošo Ana</t>
  </si>
  <si>
    <t>20.</t>
  </si>
  <si>
    <t>45 / 18</t>
  </si>
  <si>
    <t>Miličković Ksenija</t>
  </si>
  <si>
    <t>21.</t>
  </si>
  <si>
    <t>47 / 18</t>
  </si>
  <si>
    <t>Goločevac Sara</t>
  </si>
  <si>
    <t>22.</t>
  </si>
  <si>
    <t>55 / 18</t>
  </si>
  <si>
    <t>Striković Biljana</t>
  </si>
  <si>
    <t>23.</t>
  </si>
  <si>
    <t>61 / 18</t>
  </si>
  <si>
    <t>Lazarević Nina</t>
  </si>
  <si>
    <t>24.</t>
  </si>
  <si>
    <t>72 / 18</t>
  </si>
  <si>
    <t>Janković Slađana</t>
  </si>
  <si>
    <t>82 / 18</t>
  </si>
  <si>
    <t>Bjelić Miona</t>
  </si>
  <si>
    <t>26.</t>
  </si>
  <si>
    <t>87 / 18</t>
  </si>
  <si>
    <t>Rafailović Milena</t>
  </si>
  <si>
    <t>27.</t>
  </si>
  <si>
    <t>88 / 18</t>
  </si>
  <si>
    <t>Nikčević Dragana</t>
  </si>
  <si>
    <t>91 / 18</t>
  </si>
  <si>
    <t>Radusinović Anja</t>
  </si>
  <si>
    <t>29.</t>
  </si>
  <si>
    <t>102 / 18</t>
  </si>
  <si>
    <t>Popović Sara</t>
  </si>
  <si>
    <t>30.</t>
  </si>
  <si>
    <t>11 / 17</t>
  </si>
  <si>
    <t>Mijović Nikola</t>
  </si>
  <si>
    <t>24 / 17</t>
  </si>
  <si>
    <t>Stijepović Milica</t>
  </si>
  <si>
    <t>32.</t>
  </si>
  <si>
    <t>26 / 17</t>
  </si>
  <si>
    <t>Jovanović Anđela</t>
  </si>
  <si>
    <t>34.</t>
  </si>
  <si>
    <t>36 / 17</t>
  </si>
  <si>
    <t>Đinović Mladen</t>
  </si>
  <si>
    <t>35.</t>
  </si>
  <si>
    <t>42 / 17</t>
  </si>
  <si>
    <t>Knežević Aleksandra</t>
  </si>
  <si>
    <t>49 / 17</t>
  </si>
  <si>
    <t>Ajković Silvana</t>
  </si>
  <si>
    <t>38.</t>
  </si>
  <si>
    <t>55 / 17</t>
  </si>
  <si>
    <t>Vućić Marko</t>
  </si>
  <si>
    <t>39.</t>
  </si>
  <si>
    <t>66 / 17</t>
  </si>
  <si>
    <t>Medunjanin Katarina</t>
  </si>
  <si>
    <t>74 / 17</t>
  </si>
  <si>
    <t>Prenkočević Valentina</t>
  </si>
  <si>
    <t>75 / 17</t>
  </si>
  <si>
    <t>Gagović Marina</t>
  </si>
  <si>
    <t>76 / 17</t>
  </si>
  <si>
    <t>Simanić Aleksandar</t>
  </si>
  <si>
    <t>83 / 17</t>
  </si>
  <si>
    <t>Nedović Milena</t>
  </si>
  <si>
    <t>I kol</t>
  </si>
  <si>
    <t>II kol</t>
  </si>
  <si>
    <t>I kol (popravni)</t>
  </si>
  <si>
    <t>II kol (popravni)</t>
  </si>
  <si>
    <t>Aktivnost 1</t>
  </si>
  <si>
    <t>Aktivnost 2</t>
  </si>
  <si>
    <t>Ukupno</t>
  </si>
  <si>
    <t>Ocjena</t>
  </si>
  <si>
    <t>Završni ispit</t>
  </si>
  <si>
    <t>Završni ispit (popravni)</t>
  </si>
  <si>
    <t>Studijska godina: 2020/2021</t>
  </si>
  <si>
    <r>
      <rPr>
        <sz val="11"/>
        <color theme="1"/>
        <rFont val="Arial"/>
        <family val="2"/>
      </rPr>
      <t xml:space="preserve">Predmetni nastavnik: </t>
    </r>
    <r>
      <rPr>
        <b/>
        <sz val="11"/>
        <color theme="1"/>
        <rFont val="Arial"/>
        <family val="2"/>
      </rPr>
      <t>Prof. dr Boban Melović</t>
    </r>
  </si>
  <si>
    <r>
      <rPr>
        <sz val="11"/>
        <color theme="1"/>
        <rFont val="Arial"/>
        <family val="2"/>
      </rPr>
      <t xml:space="preserve">Predmetni saradnik: </t>
    </r>
    <r>
      <rPr>
        <b/>
        <sz val="11"/>
        <color theme="1"/>
        <rFont val="Arial"/>
        <family val="2"/>
      </rPr>
      <t>Jelena Jovović</t>
    </r>
  </si>
  <si>
    <t>I kol (Septembar)</t>
  </si>
  <si>
    <t>II kol (Septembar)</t>
  </si>
  <si>
    <t>Završni ispit (Septembar)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</si>
</sst>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11"/>
      <color rgb="FFFF0000"/>
      <name val="Arial"/>
      <family val="2"/>
    </font>
    <font>
      <b/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 applyAlignment="1">
      <alignment horizontal="left"/>
    </xf>
    <xf numFmtId="0" fontId="3" fillId="0" borderId="0" xfId="0" applyFont="1" applyAlignment="1"/>
    <xf numFmtId="0" fontId="4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Border="1"/>
    <xf numFmtId="49" fontId="4" fillId="0" borderId="1" xfId="0" applyNumberFormat="1" applyFont="1" applyBorder="1"/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B4:Q52"/>
  <sheetViews>
    <sheetView tabSelected="1" zoomScale="106" zoomScaleNormal="106" workbookViewId="0">
      <selection activeCell="D43" sqref="D43"/>
    </sheetView>
  </sheetViews>
  <sheetFormatPr defaultRowHeight="15" x14ac:dyDescent="0.25"/>
  <cols>
    <col min="2" max="2" width="10.42578125" customWidth="1"/>
    <col min="3" max="3" width="12.85546875" customWidth="1"/>
    <col min="4" max="4" width="21.28515625" customWidth="1"/>
    <col min="5" max="6" width="10.28515625" style="9" customWidth="1"/>
    <col min="7" max="7" width="11.85546875" style="9" customWidth="1"/>
    <col min="8" max="10" width="12.28515625" style="9" customWidth="1"/>
    <col min="11" max="11" width="12" style="9" customWidth="1"/>
    <col min="12" max="12" width="11.5703125" style="9" customWidth="1"/>
    <col min="13" max="13" width="11.28515625" style="9" customWidth="1"/>
    <col min="14" max="15" width="11.7109375" style="9" customWidth="1"/>
    <col min="16" max="16" width="10.5703125" style="7" customWidth="1"/>
    <col min="17" max="17" width="11.42578125" style="7" customWidth="1"/>
  </cols>
  <sheetData>
    <row r="4" spans="2:17" x14ac:dyDescent="0.25">
      <c r="B4" s="2" t="s">
        <v>0</v>
      </c>
      <c r="C4" s="2"/>
      <c r="D4" s="3"/>
    </row>
    <row r="5" spans="2:17" x14ac:dyDescent="0.25">
      <c r="B5" s="2" t="s">
        <v>1</v>
      </c>
      <c r="C5" s="2"/>
      <c r="D5" s="3"/>
    </row>
    <row r="6" spans="2:17" x14ac:dyDescent="0.25">
      <c r="B6" s="2" t="s">
        <v>2</v>
      </c>
      <c r="C6" s="2"/>
      <c r="D6" s="3"/>
    </row>
    <row r="7" spans="2:17" x14ac:dyDescent="0.25">
      <c r="B7" s="2" t="s">
        <v>123</v>
      </c>
      <c r="C7" s="2"/>
      <c r="D7" s="3"/>
    </row>
    <row r="8" spans="2:17" x14ac:dyDescent="0.25">
      <c r="B8" s="1"/>
      <c r="C8" s="1"/>
    </row>
    <row r="10" spans="2:17" ht="45" x14ac:dyDescent="0.25">
      <c r="B10" s="4" t="s">
        <v>3</v>
      </c>
      <c r="C10" s="4" t="s">
        <v>4</v>
      </c>
      <c r="D10" s="4" t="s">
        <v>5</v>
      </c>
      <c r="E10" s="4" t="s">
        <v>113</v>
      </c>
      <c r="F10" s="4" t="s">
        <v>114</v>
      </c>
      <c r="G10" s="4" t="s">
        <v>115</v>
      </c>
      <c r="H10" s="4" t="s">
        <v>116</v>
      </c>
      <c r="I10" s="13" t="s">
        <v>126</v>
      </c>
      <c r="J10" s="13" t="s">
        <v>127</v>
      </c>
      <c r="K10" s="4" t="s">
        <v>117</v>
      </c>
      <c r="L10" s="4" t="s">
        <v>118</v>
      </c>
      <c r="M10" s="4" t="s">
        <v>121</v>
      </c>
      <c r="N10" s="4" t="s">
        <v>122</v>
      </c>
      <c r="O10" s="17" t="s">
        <v>128</v>
      </c>
      <c r="P10" s="4" t="s">
        <v>119</v>
      </c>
      <c r="Q10" s="4" t="s">
        <v>120</v>
      </c>
    </row>
    <row r="11" spans="2:17" hidden="1" x14ac:dyDescent="0.25">
      <c r="B11" s="5" t="s">
        <v>6</v>
      </c>
      <c r="C11" s="5" t="s">
        <v>7</v>
      </c>
      <c r="D11" s="5" t="s">
        <v>8</v>
      </c>
      <c r="E11" s="10">
        <v>19.5</v>
      </c>
      <c r="F11" s="10">
        <v>24</v>
      </c>
      <c r="G11" s="10"/>
      <c r="H11" s="10"/>
      <c r="I11" s="10"/>
      <c r="J11" s="10"/>
      <c r="K11" s="10">
        <v>3</v>
      </c>
      <c r="L11" s="10">
        <v>2</v>
      </c>
      <c r="M11" s="10">
        <v>32</v>
      </c>
      <c r="N11" s="10"/>
      <c r="O11" s="10"/>
      <c r="P11" s="8">
        <f>SUM(E11:N11)</f>
        <v>80.5</v>
      </c>
      <c r="Q11" s="8" t="str">
        <f>IF(P11&gt;89, "A", IF(P11&gt;79, "B", IF(P11&gt;69, "C", IF(P11&gt;59, "D", IF(P11&gt;49, "E", "F")))))</f>
        <v>B</v>
      </c>
    </row>
    <row r="12" spans="2:17" hidden="1" x14ac:dyDescent="0.25">
      <c r="B12" s="5" t="s">
        <v>9</v>
      </c>
      <c r="C12" s="5" t="s">
        <v>10</v>
      </c>
      <c r="D12" s="5" t="s">
        <v>11</v>
      </c>
      <c r="E12" s="10">
        <v>16.5</v>
      </c>
      <c r="F12" s="10">
        <v>15</v>
      </c>
      <c r="G12" s="10"/>
      <c r="H12" s="10"/>
      <c r="I12" s="10"/>
      <c r="J12" s="10"/>
      <c r="K12" s="10"/>
      <c r="L12" s="10"/>
      <c r="M12" s="10"/>
      <c r="N12" s="10">
        <v>19</v>
      </c>
      <c r="O12" s="10"/>
      <c r="P12" s="8">
        <f>SUM(E12:N12)</f>
        <v>50.5</v>
      </c>
      <c r="Q12" s="8" t="str">
        <f t="shared" ref="Q12:Q49" si="0">IF(P12&gt;89, "A", IF(P12&gt;79, "B", IF(P12&gt;69, "C", IF(P12&gt;59, "D", IF(P12&gt;49, "E", "F")))))</f>
        <v>E</v>
      </c>
    </row>
    <row r="13" spans="2:17" x14ac:dyDescent="0.25">
      <c r="B13" s="5">
        <v>1</v>
      </c>
      <c r="C13" s="5" t="s">
        <v>12</v>
      </c>
      <c r="D13" s="5" t="s">
        <v>13</v>
      </c>
      <c r="E13" s="10"/>
      <c r="F13" s="10">
        <v>11</v>
      </c>
      <c r="G13" s="10"/>
      <c r="H13" s="10"/>
      <c r="I13" s="16"/>
      <c r="J13" s="16"/>
      <c r="K13" s="10"/>
      <c r="L13" s="10"/>
      <c r="M13" s="10"/>
      <c r="N13" s="10">
        <v>24</v>
      </c>
      <c r="O13" s="10"/>
      <c r="P13" s="8">
        <f>SUM(F13:N13)</f>
        <v>35</v>
      </c>
      <c r="Q13" s="8" t="str">
        <f t="shared" si="0"/>
        <v>F</v>
      </c>
    </row>
    <row r="14" spans="2:17" hidden="1" x14ac:dyDescent="0.25">
      <c r="B14" s="5" t="s">
        <v>14</v>
      </c>
      <c r="C14" s="6" t="s">
        <v>15</v>
      </c>
      <c r="D14" s="5" t="s">
        <v>16</v>
      </c>
      <c r="E14" s="10">
        <v>27</v>
      </c>
      <c r="F14" s="10">
        <v>30</v>
      </c>
      <c r="G14" s="10"/>
      <c r="H14" s="10"/>
      <c r="I14" s="10"/>
      <c r="J14" s="10"/>
      <c r="K14" s="10">
        <v>3</v>
      </c>
      <c r="L14" s="10">
        <v>2</v>
      </c>
      <c r="M14" s="10">
        <v>35</v>
      </c>
      <c r="N14" s="10"/>
      <c r="O14" s="10"/>
      <c r="P14" s="8">
        <f>SUM(E14:N14)</f>
        <v>97</v>
      </c>
      <c r="Q14" s="8" t="str">
        <f t="shared" si="0"/>
        <v>A</v>
      </c>
    </row>
    <row r="15" spans="2:17" hidden="1" x14ac:dyDescent="0.25">
      <c r="B15" s="5" t="s">
        <v>17</v>
      </c>
      <c r="C15" s="6" t="s">
        <v>18</v>
      </c>
      <c r="D15" s="5" t="s">
        <v>19</v>
      </c>
      <c r="E15" s="10"/>
      <c r="F15" s="10">
        <v>9</v>
      </c>
      <c r="G15" s="10">
        <v>17</v>
      </c>
      <c r="H15" s="10"/>
      <c r="I15" s="10"/>
      <c r="J15" s="10"/>
      <c r="K15" s="10"/>
      <c r="L15" s="10"/>
      <c r="M15" s="10">
        <v>24</v>
      </c>
      <c r="N15" s="10"/>
      <c r="O15" s="10"/>
      <c r="P15" s="8">
        <f>SUM(E15:N15)</f>
        <v>50</v>
      </c>
      <c r="Q15" s="8" t="str">
        <f t="shared" si="0"/>
        <v>E</v>
      </c>
    </row>
    <row r="16" spans="2:17" hidden="1" x14ac:dyDescent="0.25">
      <c r="B16" s="5" t="s">
        <v>20</v>
      </c>
      <c r="C16" s="6" t="s">
        <v>21</v>
      </c>
      <c r="D16" s="5" t="s">
        <v>22</v>
      </c>
      <c r="E16" s="10">
        <v>21</v>
      </c>
      <c r="F16" s="10"/>
      <c r="G16" s="10"/>
      <c r="H16" s="10">
        <v>24</v>
      </c>
      <c r="I16" s="10"/>
      <c r="J16" s="10"/>
      <c r="K16" s="10">
        <v>3</v>
      </c>
      <c r="L16" s="10"/>
      <c r="M16" s="10">
        <v>32</v>
      </c>
      <c r="N16" s="10"/>
      <c r="O16" s="10"/>
      <c r="P16" s="8">
        <f>SUM(E16:N16)</f>
        <v>80</v>
      </c>
      <c r="Q16" s="8" t="str">
        <f t="shared" si="0"/>
        <v>B</v>
      </c>
    </row>
    <row r="17" spans="2:17" hidden="1" x14ac:dyDescent="0.25">
      <c r="B17" s="5" t="s">
        <v>23</v>
      </c>
      <c r="C17" s="5" t="s">
        <v>24</v>
      </c>
      <c r="D17" s="5" t="s">
        <v>25</v>
      </c>
      <c r="E17" s="10">
        <v>27</v>
      </c>
      <c r="F17" s="10">
        <v>22</v>
      </c>
      <c r="G17" s="10"/>
      <c r="H17" s="10"/>
      <c r="I17" s="10"/>
      <c r="J17" s="10"/>
      <c r="K17" s="10">
        <v>3</v>
      </c>
      <c r="L17" s="10"/>
      <c r="M17" s="10">
        <v>32</v>
      </c>
      <c r="N17" s="10"/>
      <c r="O17" s="10"/>
      <c r="P17" s="8">
        <f>SUM(E17:N17)</f>
        <v>84</v>
      </c>
      <c r="Q17" s="8" t="str">
        <f t="shared" si="0"/>
        <v>B</v>
      </c>
    </row>
    <row r="18" spans="2:17" hidden="1" x14ac:dyDescent="0.25">
      <c r="B18" s="5" t="s">
        <v>26</v>
      </c>
      <c r="C18" s="5" t="s">
        <v>27</v>
      </c>
      <c r="D18" s="5" t="s">
        <v>28</v>
      </c>
      <c r="E18" s="10">
        <v>25.5</v>
      </c>
      <c r="F18" s="10">
        <v>10</v>
      </c>
      <c r="G18" s="10"/>
      <c r="H18" s="10">
        <v>10</v>
      </c>
      <c r="I18" s="10"/>
      <c r="J18" s="10"/>
      <c r="K18" s="10"/>
      <c r="L18" s="10"/>
      <c r="M18" s="10">
        <v>28</v>
      </c>
      <c r="N18" s="10"/>
      <c r="O18" s="10"/>
      <c r="P18" s="8">
        <f>(E18+H18+K18+L18+M18+N18)</f>
        <v>63.5</v>
      </c>
      <c r="Q18" s="8" t="str">
        <f t="shared" si="0"/>
        <v>D</v>
      </c>
    </row>
    <row r="19" spans="2:17" hidden="1" x14ac:dyDescent="0.25">
      <c r="B19" s="5" t="s">
        <v>29</v>
      </c>
      <c r="C19" s="5" t="s">
        <v>30</v>
      </c>
      <c r="D19" s="5" t="s">
        <v>31</v>
      </c>
      <c r="E19" s="10">
        <v>21</v>
      </c>
      <c r="F19" s="10">
        <v>24</v>
      </c>
      <c r="G19" s="10"/>
      <c r="H19" s="10"/>
      <c r="I19" s="10"/>
      <c r="J19" s="10"/>
      <c r="K19" s="10">
        <v>3</v>
      </c>
      <c r="L19" s="10"/>
      <c r="M19" s="10">
        <v>32</v>
      </c>
      <c r="N19" s="10"/>
      <c r="O19" s="10"/>
      <c r="P19" s="8">
        <f>SUM(E19:N19)</f>
        <v>80</v>
      </c>
      <c r="Q19" s="8" t="str">
        <f t="shared" si="0"/>
        <v>B</v>
      </c>
    </row>
    <row r="20" spans="2:17" x14ac:dyDescent="0.25">
      <c r="B20" s="5">
        <v>2</v>
      </c>
      <c r="C20" s="5" t="s">
        <v>32</v>
      </c>
      <c r="D20" s="5" t="s">
        <v>33</v>
      </c>
      <c r="E20" s="10"/>
      <c r="F20" s="10"/>
      <c r="G20" s="10"/>
      <c r="H20" s="10"/>
      <c r="I20" s="16"/>
      <c r="J20" s="16"/>
      <c r="K20" s="10"/>
      <c r="L20" s="10"/>
      <c r="M20" s="10"/>
      <c r="N20" s="10">
        <v>22</v>
      </c>
      <c r="O20" s="10"/>
      <c r="P20" s="8">
        <f>E20+F20+G20+H20+K20+L20+M20+N20</f>
        <v>22</v>
      </c>
      <c r="Q20" s="8" t="str">
        <f t="shared" si="0"/>
        <v>F</v>
      </c>
    </row>
    <row r="21" spans="2:17" hidden="1" x14ac:dyDescent="0.25">
      <c r="B21" s="5" t="s">
        <v>34</v>
      </c>
      <c r="C21" s="5" t="s">
        <v>35</v>
      </c>
      <c r="D21" s="5" t="s">
        <v>36</v>
      </c>
      <c r="E21" s="10">
        <v>12</v>
      </c>
      <c r="F21" s="10">
        <v>7.5</v>
      </c>
      <c r="G21" s="10"/>
      <c r="H21" s="10">
        <v>14</v>
      </c>
      <c r="I21" s="10"/>
      <c r="J21" s="10"/>
      <c r="K21" s="10">
        <v>3</v>
      </c>
      <c r="L21" s="10">
        <v>2</v>
      </c>
      <c r="M21" s="10"/>
      <c r="N21" s="10">
        <v>22</v>
      </c>
      <c r="O21" s="10"/>
      <c r="P21" s="8">
        <f>(E21+H21+K21+L21+M21+N21)</f>
        <v>53</v>
      </c>
      <c r="Q21" s="8" t="str">
        <f t="shared" si="0"/>
        <v>E</v>
      </c>
    </row>
    <row r="22" spans="2:17" hidden="1" x14ac:dyDescent="0.25">
      <c r="B22" s="5" t="s">
        <v>37</v>
      </c>
      <c r="C22" s="5" t="s">
        <v>38</v>
      </c>
      <c r="D22" s="5" t="s">
        <v>39</v>
      </c>
      <c r="E22" s="10">
        <v>6</v>
      </c>
      <c r="F22" s="10">
        <v>8</v>
      </c>
      <c r="G22" s="10"/>
      <c r="H22" s="10">
        <v>21</v>
      </c>
      <c r="I22" s="10"/>
      <c r="J22" s="10"/>
      <c r="K22" s="10">
        <v>3</v>
      </c>
      <c r="L22" s="10"/>
      <c r="M22" s="10">
        <v>30</v>
      </c>
      <c r="N22" s="10"/>
      <c r="O22" s="10"/>
      <c r="P22" s="8">
        <f>E22+H22+K22+L22+M22+N22</f>
        <v>60</v>
      </c>
      <c r="Q22" s="8" t="str">
        <f t="shared" si="0"/>
        <v>D</v>
      </c>
    </row>
    <row r="23" spans="2:17" hidden="1" x14ac:dyDescent="0.25">
      <c r="B23" s="5" t="s">
        <v>40</v>
      </c>
      <c r="C23" s="5" t="s">
        <v>41</v>
      </c>
      <c r="D23" s="5" t="s">
        <v>42</v>
      </c>
      <c r="E23" s="10">
        <v>19.5</v>
      </c>
      <c r="F23" s="10">
        <v>20</v>
      </c>
      <c r="G23" s="10"/>
      <c r="H23" s="10"/>
      <c r="I23" s="10"/>
      <c r="J23" s="10"/>
      <c r="K23" s="10">
        <v>3</v>
      </c>
      <c r="L23" s="10"/>
      <c r="M23" s="10"/>
      <c r="N23" s="10">
        <v>32</v>
      </c>
      <c r="O23" s="10"/>
      <c r="P23" s="8">
        <f>SUM(E23:N23)</f>
        <v>74.5</v>
      </c>
      <c r="Q23" s="8" t="str">
        <f t="shared" si="0"/>
        <v>C</v>
      </c>
    </row>
    <row r="24" spans="2:17" hidden="1" x14ac:dyDescent="0.25">
      <c r="B24" s="5" t="s">
        <v>43</v>
      </c>
      <c r="C24" s="5" t="s">
        <v>44</v>
      </c>
      <c r="D24" s="5" t="s">
        <v>45</v>
      </c>
      <c r="E24" s="10">
        <v>19.5</v>
      </c>
      <c r="F24" s="10">
        <v>18.5</v>
      </c>
      <c r="G24" s="10"/>
      <c r="H24" s="10"/>
      <c r="I24" s="10"/>
      <c r="J24" s="10"/>
      <c r="K24" s="10">
        <v>3</v>
      </c>
      <c r="L24" s="10"/>
      <c r="M24" s="10">
        <v>23</v>
      </c>
      <c r="N24" s="10"/>
      <c r="O24" s="10"/>
      <c r="P24" s="8">
        <f>SUM(E24:N24)</f>
        <v>64</v>
      </c>
      <c r="Q24" s="8" t="str">
        <f t="shared" si="0"/>
        <v>D</v>
      </c>
    </row>
    <row r="25" spans="2:17" hidden="1" x14ac:dyDescent="0.25">
      <c r="B25" s="5" t="s">
        <v>46</v>
      </c>
      <c r="C25" s="5" t="s">
        <v>47</v>
      </c>
      <c r="D25" s="5" t="s">
        <v>48</v>
      </c>
      <c r="E25" s="10">
        <v>27</v>
      </c>
      <c r="F25" s="10">
        <v>23</v>
      </c>
      <c r="G25" s="10"/>
      <c r="H25" s="10"/>
      <c r="I25" s="10"/>
      <c r="J25" s="10"/>
      <c r="K25" s="10">
        <v>3</v>
      </c>
      <c r="L25" s="10">
        <v>2</v>
      </c>
      <c r="M25" s="10">
        <v>35</v>
      </c>
      <c r="N25" s="10"/>
      <c r="O25" s="10"/>
      <c r="P25" s="8">
        <f>SUM(E25:N25)</f>
        <v>90</v>
      </c>
      <c r="Q25" s="8" t="str">
        <f t="shared" si="0"/>
        <v>A</v>
      </c>
    </row>
    <row r="26" spans="2:17" hidden="1" x14ac:dyDescent="0.25">
      <c r="B26" s="5" t="s">
        <v>49</v>
      </c>
      <c r="C26" s="5" t="s">
        <v>50</v>
      </c>
      <c r="D26" s="5" t="s">
        <v>51</v>
      </c>
      <c r="E26" s="10">
        <v>18</v>
      </c>
      <c r="F26" s="10"/>
      <c r="G26" s="10"/>
      <c r="H26" s="10">
        <v>9.5</v>
      </c>
      <c r="I26" s="10"/>
      <c r="J26" s="10"/>
      <c r="K26" s="10">
        <v>3</v>
      </c>
      <c r="L26" s="10">
        <v>2</v>
      </c>
      <c r="M26" s="10">
        <v>30</v>
      </c>
      <c r="N26" s="10"/>
      <c r="O26" s="10"/>
      <c r="P26" s="8">
        <f>SUM(E26:N26)</f>
        <v>62.5</v>
      </c>
      <c r="Q26" s="8" t="str">
        <f t="shared" si="0"/>
        <v>D</v>
      </c>
    </row>
    <row r="27" spans="2:17" hidden="1" x14ac:dyDescent="0.25">
      <c r="B27" s="5" t="s">
        <v>52</v>
      </c>
      <c r="C27" s="5" t="s">
        <v>53</v>
      </c>
      <c r="D27" s="5" t="s">
        <v>54</v>
      </c>
      <c r="E27" s="10">
        <v>13.5</v>
      </c>
      <c r="F27" s="10">
        <v>15.5</v>
      </c>
      <c r="G27" s="10">
        <v>17.5</v>
      </c>
      <c r="H27" s="10"/>
      <c r="I27" s="10"/>
      <c r="J27" s="10"/>
      <c r="K27" s="10"/>
      <c r="L27" s="10"/>
      <c r="M27" s="10">
        <v>17</v>
      </c>
      <c r="N27" s="10"/>
      <c r="O27" s="10"/>
      <c r="P27" s="8">
        <f>SUM(F27:N27)</f>
        <v>50</v>
      </c>
      <c r="Q27" s="8" t="str">
        <f t="shared" si="0"/>
        <v>E</v>
      </c>
    </row>
    <row r="28" spans="2:17" hidden="1" x14ac:dyDescent="0.25">
      <c r="B28" s="5" t="s">
        <v>55</v>
      </c>
      <c r="C28" s="5" t="s">
        <v>56</v>
      </c>
      <c r="D28" s="5" t="s">
        <v>57</v>
      </c>
      <c r="E28" s="10">
        <v>18</v>
      </c>
      <c r="F28" s="10">
        <v>16</v>
      </c>
      <c r="G28" s="10"/>
      <c r="H28" s="10"/>
      <c r="I28" s="10"/>
      <c r="J28" s="10"/>
      <c r="K28" s="10">
        <v>3</v>
      </c>
      <c r="L28" s="10">
        <v>2</v>
      </c>
      <c r="M28" s="10">
        <v>27</v>
      </c>
      <c r="N28" s="10"/>
      <c r="O28" s="10"/>
      <c r="P28" s="8">
        <f>SUM(E28:N28)</f>
        <v>66</v>
      </c>
      <c r="Q28" s="8" t="str">
        <f t="shared" si="0"/>
        <v>D</v>
      </c>
    </row>
    <row r="29" spans="2:17" hidden="1" x14ac:dyDescent="0.25">
      <c r="B29" s="5" t="s">
        <v>58</v>
      </c>
      <c r="C29" s="5" t="s">
        <v>59</v>
      </c>
      <c r="D29" s="5" t="s">
        <v>60</v>
      </c>
      <c r="E29" s="10">
        <v>9</v>
      </c>
      <c r="F29" s="10">
        <v>20.5</v>
      </c>
      <c r="G29" s="10"/>
      <c r="H29" s="10"/>
      <c r="I29" s="10"/>
      <c r="J29" s="10"/>
      <c r="K29" s="10">
        <v>3</v>
      </c>
      <c r="L29" s="10">
        <v>2</v>
      </c>
      <c r="M29" s="10">
        <v>28</v>
      </c>
      <c r="N29" s="10"/>
      <c r="O29" s="10"/>
      <c r="P29" s="8">
        <f>SUM(E29:N29)</f>
        <v>62.5</v>
      </c>
      <c r="Q29" s="8" t="str">
        <f t="shared" si="0"/>
        <v>D</v>
      </c>
    </row>
    <row r="30" spans="2:17" hidden="1" x14ac:dyDescent="0.25">
      <c r="B30" s="5" t="s">
        <v>61</v>
      </c>
      <c r="C30" s="5" t="s">
        <v>62</v>
      </c>
      <c r="D30" s="5" t="s">
        <v>63</v>
      </c>
      <c r="E30" s="10">
        <v>19.5</v>
      </c>
      <c r="F30" s="10">
        <v>14.5</v>
      </c>
      <c r="G30" s="10"/>
      <c r="H30" s="10"/>
      <c r="I30" s="10"/>
      <c r="J30" s="10"/>
      <c r="K30" s="10">
        <v>3</v>
      </c>
      <c r="L30" s="10">
        <v>2</v>
      </c>
      <c r="M30" s="10">
        <v>31</v>
      </c>
      <c r="N30" s="10"/>
      <c r="O30" s="10"/>
      <c r="P30" s="8">
        <f>SUM(E30:N30)</f>
        <v>70</v>
      </c>
      <c r="Q30" s="8" t="str">
        <f t="shared" si="0"/>
        <v>C</v>
      </c>
    </row>
    <row r="31" spans="2:17" hidden="1" x14ac:dyDescent="0.25">
      <c r="B31" s="5" t="s">
        <v>64</v>
      </c>
      <c r="C31" s="5" t="s">
        <v>65</v>
      </c>
      <c r="D31" s="5" t="s">
        <v>66</v>
      </c>
      <c r="E31" s="10">
        <v>24</v>
      </c>
      <c r="F31" s="10">
        <v>12</v>
      </c>
      <c r="G31" s="10"/>
      <c r="H31" s="10"/>
      <c r="I31" s="10"/>
      <c r="J31" s="10"/>
      <c r="K31" s="10">
        <v>3</v>
      </c>
      <c r="L31" s="10"/>
      <c r="M31" s="10"/>
      <c r="N31" s="10">
        <v>21</v>
      </c>
      <c r="O31" s="10"/>
      <c r="P31" s="8">
        <f>SUM(E31:N31)</f>
        <v>60</v>
      </c>
      <c r="Q31" s="8" t="str">
        <f t="shared" si="0"/>
        <v>D</v>
      </c>
    </row>
    <row r="32" spans="2:17" hidden="1" x14ac:dyDescent="0.25">
      <c r="B32" s="5" t="s">
        <v>67</v>
      </c>
      <c r="C32" s="5" t="s">
        <v>68</v>
      </c>
      <c r="D32" s="5" t="s">
        <v>69</v>
      </c>
      <c r="E32" s="10">
        <v>16.5</v>
      </c>
      <c r="F32" s="10">
        <v>20.5</v>
      </c>
      <c r="G32" s="10"/>
      <c r="H32" s="10"/>
      <c r="I32" s="10"/>
      <c r="J32" s="10"/>
      <c r="K32" s="10">
        <v>3</v>
      </c>
      <c r="L32" s="10">
        <v>2</v>
      </c>
      <c r="M32" s="10">
        <v>23</v>
      </c>
      <c r="N32" s="10"/>
      <c r="O32" s="10"/>
      <c r="P32" s="8">
        <f>SUM(E32:N32)</f>
        <v>65</v>
      </c>
      <c r="Q32" s="8" t="str">
        <f t="shared" si="0"/>
        <v>D</v>
      </c>
    </row>
    <row r="33" spans="2:17" x14ac:dyDescent="0.25">
      <c r="B33" s="5">
        <v>3</v>
      </c>
      <c r="C33" s="5" t="s">
        <v>70</v>
      </c>
      <c r="D33" s="5" t="s">
        <v>71</v>
      </c>
      <c r="E33" s="10"/>
      <c r="F33" s="10"/>
      <c r="G33" s="10">
        <v>7.5</v>
      </c>
      <c r="H33" s="10">
        <v>1</v>
      </c>
      <c r="I33" s="14">
        <v>18</v>
      </c>
      <c r="J33" s="14">
        <v>13</v>
      </c>
      <c r="K33" s="10"/>
      <c r="L33" s="10"/>
      <c r="M33" s="10">
        <v>20</v>
      </c>
      <c r="N33" s="10"/>
      <c r="O33" s="10"/>
      <c r="P33" s="8">
        <f>I33+J33+M33</f>
        <v>51</v>
      </c>
      <c r="Q33" s="8" t="str">
        <f t="shared" si="0"/>
        <v>E</v>
      </c>
    </row>
    <row r="34" spans="2:17" hidden="1" x14ac:dyDescent="0.25">
      <c r="B34" s="5" t="s">
        <v>72</v>
      </c>
      <c r="C34" s="5" t="s">
        <v>73</v>
      </c>
      <c r="D34" s="5" t="s">
        <v>74</v>
      </c>
      <c r="E34" s="10">
        <v>24</v>
      </c>
      <c r="F34" s="10">
        <v>10</v>
      </c>
      <c r="G34" s="10"/>
      <c r="H34" s="10"/>
      <c r="I34" s="10"/>
      <c r="J34" s="10"/>
      <c r="K34" s="10"/>
      <c r="L34" s="10"/>
      <c r="M34" s="10">
        <v>27</v>
      </c>
      <c r="N34" s="10"/>
      <c r="O34" s="10"/>
      <c r="P34" s="8">
        <f>SUM(E34:N34)</f>
        <v>61</v>
      </c>
      <c r="Q34" s="8" t="str">
        <f t="shared" si="0"/>
        <v>D</v>
      </c>
    </row>
    <row r="35" spans="2:17" hidden="1" x14ac:dyDescent="0.25">
      <c r="B35" s="5" t="s">
        <v>75</v>
      </c>
      <c r="C35" s="5" t="s">
        <v>76</v>
      </c>
      <c r="D35" s="5" t="s">
        <v>77</v>
      </c>
      <c r="E35" s="10">
        <v>10.5</v>
      </c>
      <c r="F35" s="10">
        <v>12.5</v>
      </c>
      <c r="G35" s="10"/>
      <c r="H35" s="10">
        <v>11</v>
      </c>
      <c r="I35" s="10"/>
      <c r="J35" s="10"/>
      <c r="K35" s="10">
        <v>3</v>
      </c>
      <c r="L35" s="10">
        <v>2</v>
      </c>
      <c r="M35" s="10">
        <v>22</v>
      </c>
      <c r="N35" s="10"/>
      <c r="O35" s="10"/>
      <c r="P35" s="8">
        <f>(E35+F35+K35+L35+M35+N35)</f>
        <v>50</v>
      </c>
      <c r="Q35" s="8" t="str">
        <f t="shared" si="0"/>
        <v>E</v>
      </c>
    </row>
    <row r="36" spans="2:17" x14ac:dyDescent="0.25">
      <c r="B36" s="5">
        <v>4</v>
      </c>
      <c r="C36" s="5" t="s">
        <v>78</v>
      </c>
      <c r="D36" s="5" t="s">
        <v>79</v>
      </c>
      <c r="E36" s="10">
        <v>7.5</v>
      </c>
      <c r="F36" s="10"/>
      <c r="G36" s="10">
        <v>8</v>
      </c>
      <c r="H36" s="10">
        <v>6.5</v>
      </c>
      <c r="I36" s="14">
        <v>8</v>
      </c>
      <c r="J36" s="16"/>
      <c r="K36" s="10"/>
      <c r="L36" s="10"/>
      <c r="M36" s="10"/>
      <c r="N36" s="10">
        <v>20</v>
      </c>
      <c r="O36" s="10"/>
      <c r="P36" s="8">
        <f>I36+H36+N36</f>
        <v>34.5</v>
      </c>
      <c r="Q36" s="8" t="str">
        <f t="shared" si="0"/>
        <v>F</v>
      </c>
    </row>
    <row r="37" spans="2:17" hidden="1" x14ac:dyDescent="0.25">
      <c r="B37" s="5" t="s">
        <v>80</v>
      </c>
      <c r="C37" s="5" t="s">
        <v>81</v>
      </c>
      <c r="D37" s="5" t="s">
        <v>82</v>
      </c>
      <c r="E37" s="10">
        <v>21</v>
      </c>
      <c r="F37" s="10">
        <v>15</v>
      </c>
      <c r="G37" s="10"/>
      <c r="H37" s="10"/>
      <c r="I37" s="10"/>
      <c r="J37" s="10"/>
      <c r="K37" s="10"/>
      <c r="L37" s="10"/>
      <c r="M37" s="10">
        <v>34</v>
      </c>
      <c r="N37" s="10"/>
      <c r="O37" s="10"/>
      <c r="P37" s="8">
        <f>SUM(E37:N37)</f>
        <v>70</v>
      </c>
      <c r="Q37" s="8" t="str">
        <f t="shared" si="0"/>
        <v>C</v>
      </c>
    </row>
    <row r="38" spans="2:17" hidden="1" x14ac:dyDescent="0.25">
      <c r="B38" s="5" t="s">
        <v>83</v>
      </c>
      <c r="C38" s="6" t="s">
        <v>84</v>
      </c>
      <c r="D38" s="5" t="s">
        <v>85</v>
      </c>
      <c r="E38" s="10">
        <v>9</v>
      </c>
      <c r="F38" s="10">
        <v>6</v>
      </c>
      <c r="G38" s="10">
        <v>4</v>
      </c>
      <c r="H38" s="10">
        <v>16</v>
      </c>
      <c r="I38" s="10"/>
      <c r="J38" s="10"/>
      <c r="K38" s="10">
        <v>3</v>
      </c>
      <c r="L38" s="10"/>
      <c r="M38" s="10">
        <v>22</v>
      </c>
      <c r="N38" s="10"/>
      <c r="O38" s="10"/>
      <c r="P38" s="8">
        <f>(E38+H38+K38+L38+M38+N38)</f>
        <v>50</v>
      </c>
      <c r="Q38" s="8" t="str">
        <f t="shared" si="0"/>
        <v>E</v>
      </c>
    </row>
    <row r="39" spans="2:17" x14ac:dyDescent="0.25">
      <c r="B39" s="5">
        <v>5</v>
      </c>
      <c r="C39" s="5" t="s">
        <v>86</v>
      </c>
      <c r="D39" s="5" t="s">
        <v>87</v>
      </c>
      <c r="E39" s="10">
        <v>6</v>
      </c>
      <c r="F39" s="10"/>
      <c r="G39" s="10">
        <v>9</v>
      </c>
      <c r="H39" s="10">
        <v>4</v>
      </c>
      <c r="I39" s="14">
        <v>12</v>
      </c>
      <c r="J39" s="16"/>
      <c r="K39" s="10">
        <v>3</v>
      </c>
      <c r="L39" s="10"/>
      <c r="M39" s="10"/>
      <c r="N39" s="10">
        <v>22</v>
      </c>
      <c r="O39" s="10"/>
      <c r="P39" s="8">
        <f>I39+H39+N39+K39</f>
        <v>41</v>
      </c>
      <c r="Q39" s="8" t="str">
        <f t="shared" si="0"/>
        <v>F</v>
      </c>
    </row>
    <row r="40" spans="2:17" hidden="1" x14ac:dyDescent="0.25">
      <c r="B40" s="5" t="s">
        <v>88</v>
      </c>
      <c r="C40" s="5" t="s">
        <v>89</v>
      </c>
      <c r="D40" s="5" t="s">
        <v>90</v>
      </c>
      <c r="E40" s="10">
        <v>13.5</v>
      </c>
      <c r="F40" s="10">
        <v>8</v>
      </c>
      <c r="G40" s="10">
        <v>15</v>
      </c>
      <c r="H40" s="10">
        <v>11</v>
      </c>
      <c r="I40" s="10"/>
      <c r="J40" s="10"/>
      <c r="K40" s="10">
        <v>3</v>
      </c>
      <c r="L40" s="10"/>
      <c r="M40" s="10"/>
      <c r="N40" s="10">
        <v>31</v>
      </c>
      <c r="O40" s="10"/>
      <c r="P40" s="8">
        <f>SUM(G40:N40)</f>
        <v>60</v>
      </c>
      <c r="Q40" s="8" t="str">
        <f t="shared" si="0"/>
        <v>D</v>
      </c>
    </row>
    <row r="41" spans="2:17" hidden="1" x14ac:dyDescent="0.25">
      <c r="B41" s="5" t="s">
        <v>91</v>
      </c>
      <c r="C41" s="5" t="s">
        <v>92</v>
      </c>
      <c r="D41" s="5" t="s">
        <v>93</v>
      </c>
      <c r="E41" s="10">
        <v>15</v>
      </c>
      <c r="F41" s="10">
        <v>13</v>
      </c>
      <c r="G41" s="10"/>
      <c r="H41" s="10">
        <v>18</v>
      </c>
      <c r="I41" s="10"/>
      <c r="J41" s="10"/>
      <c r="K41" s="10"/>
      <c r="L41" s="10"/>
      <c r="M41" s="10"/>
      <c r="N41" s="10">
        <v>17</v>
      </c>
      <c r="O41" s="10"/>
      <c r="P41" s="8">
        <f>(E41+H41+M41+N41)</f>
        <v>50</v>
      </c>
      <c r="Q41" s="8" t="str">
        <f t="shared" si="0"/>
        <v>E</v>
      </c>
    </row>
    <row r="42" spans="2:17" hidden="1" x14ac:dyDescent="0.25">
      <c r="B42" s="5" t="s">
        <v>94</v>
      </c>
      <c r="C42" s="5" t="s">
        <v>95</v>
      </c>
      <c r="D42" s="5" t="s">
        <v>96</v>
      </c>
      <c r="E42" s="10">
        <v>15</v>
      </c>
      <c r="F42" s="10"/>
      <c r="G42" s="10"/>
      <c r="H42" s="10">
        <v>20</v>
      </c>
      <c r="I42" s="10"/>
      <c r="J42" s="10"/>
      <c r="K42" s="10"/>
      <c r="L42" s="10"/>
      <c r="M42" s="10">
        <v>25</v>
      </c>
      <c r="N42" s="10"/>
      <c r="O42" s="10"/>
      <c r="P42" s="8">
        <f>SUM(E42:N42)</f>
        <v>60</v>
      </c>
      <c r="Q42" s="8" t="str">
        <f t="shared" si="0"/>
        <v>D</v>
      </c>
    </row>
    <row r="43" spans="2:17" x14ac:dyDescent="0.25">
      <c r="B43" s="5">
        <v>7</v>
      </c>
      <c r="C43" s="5" t="s">
        <v>97</v>
      </c>
      <c r="D43" s="5" t="s">
        <v>98</v>
      </c>
      <c r="E43" s="10">
        <v>4.5</v>
      </c>
      <c r="F43" s="10"/>
      <c r="G43" s="10">
        <v>5.5</v>
      </c>
      <c r="H43" s="10">
        <v>5</v>
      </c>
      <c r="I43" s="14">
        <v>13</v>
      </c>
      <c r="J43" s="16"/>
      <c r="K43" s="10"/>
      <c r="L43" s="10"/>
      <c r="M43" s="10"/>
      <c r="N43" s="10">
        <v>20</v>
      </c>
      <c r="O43" s="10"/>
      <c r="P43" s="8">
        <f>I43+H43+N43</f>
        <v>38</v>
      </c>
      <c r="Q43" s="8" t="str">
        <f t="shared" si="0"/>
        <v>F</v>
      </c>
    </row>
    <row r="44" spans="2:17" hidden="1" x14ac:dyDescent="0.25">
      <c r="B44" s="5" t="s">
        <v>99</v>
      </c>
      <c r="C44" s="5" t="s">
        <v>100</v>
      </c>
      <c r="D44" s="5" t="s">
        <v>101</v>
      </c>
      <c r="E44" s="10">
        <v>15</v>
      </c>
      <c r="F44" s="10">
        <v>14</v>
      </c>
      <c r="G44" s="10"/>
      <c r="H44" s="10">
        <v>19</v>
      </c>
      <c r="I44" s="10"/>
      <c r="J44" s="10"/>
      <c r="K44" s="10">
        <v>3</v>
      </c>
      <c r="L44" s="10"/>
      <c r="M44" s="10">
        <v>25</v>
      </c>
      <c r="N44" s="10"/>
      <c r="O44" s="10"/>
      <c r="P44" s="8">
        <f>(E44+H44+K44+M44+N44)</f>
        <v>62</v>
      </c>
      <c r="Q44" s="8" t="str">
        <f t="shared" si="0"/>
        <v>D</v>
      </c>
    </row>
    <row r="45" spans="2:17" hidden="1" x14ac:dyDescent="0.25">
      <c r="B45" s="5" t="s">
        <v>102</v>
      </c>
      <c r="C45" s="5" t="s">
        <v>103</v>
      </c>
      <c r="D45" s="5" t="s">
        <v>104</v>
      </c>
      <c r="E45" s="10">
        <v>19.5</v>
      </c>
      <c r="F45" s="10">
        <v>25.5</v>
      </c>
      <c r="G45" s="10"/>
      <c r="H45" s="10"/>
      <c r="I45" s="10"/>
      <c r="J45" s="10"/>
      <c r="K45" s="10"/>
      <c r="L45" s="10"/>
      <c r="M45" s="10">
        <v>25</v>
      </c>
      <c r="N45" s="10"/>
      <c r="O45" s="10"/>
      <c r="P45" s="8">
        <f>SUM(E45:N45)</f>
        <v>70</v>
      </c>
      <c r="Q45" s="8" t="str">
        <f t="shared" si="0"/>
        <v>C</v>
      </c>
    </row>
    <row r="46" spans="2:17" x14ac:dyDescent="0.25">
      <c r="B46" s="5">
        <v>8</v>
      </c>
      <c r="C46" s="5" t="s">
        <v>105</v>
      </c>
      <c r="D46" s="5" t="s">
        <v>106</v>
      </c>
      <c r="E46" s="10">
        <v>6</v>
      </c>
      <c r="F46" s="10">
        <v>2</v>
      </c>
      <c r="G46" s="10">
        <v>5.5</v>
      </c>
      <c r="H46" s="10">
        <v>8.5</v>
      </c>
      <c r="I46" s="14">
        <v>9</v>
      </c>
      <c r="J46" s="14">
        <v>12</v>
      </c>
      <c r="K46" s="10"/>
      <c r="L46" s="10"/>
      <c r="M46" s="10">
        <v>18</v>
      </c>
      <c r="N46" s="10"/>
      <c r="O46" s="10"/>
      <c r="P46" s="8">
        <f>M46+J46+I46</f>
        <v>39</v>
      </c>
      <c r="Q46" s="8" t="str">
        <f t="shared" si="0"/>
        <v>F</v>
      </c>
    </row>
    <row r="47" spans="2:17" x14ac:dyDescent="0.25">
      <c r="B47" s="5">
        <v>9</v>
      </c>
      <c r="C47" s="5" t="s">
        <v>107</v>
      </c>
      <c r="D47" s="5" t="s">
        <v>108</v>
      </c>
      <c r="E47" s="10">
        <v>9</v>
      </c>
      <c r="F47" s="10"/>
      <c r="G47" s="10"/>
      <c r="H47" s="10"/>
      <c r="I47" s="15"/>
      <c r="J47" s="15"/>
      <c r="K47" s="10"/>
      <c r="L47" s="10"/>
      <c r="M47" s="10"/>
      <c r="N47" s="10">
        <v>24</v>
      </c>
      <c r="O47" s="10"/>
      <c r="P47" s="8">
        <f>SUM(E47:N47)</f>
        <v>33</v>
      </c>
      <c r="Q47" s="8" t="str">
        <f t="shared" si="0"/>
        <v>F</v>
      </c>
    </row>
    <row r="48" spans="2:17" x14ac:dyDescent="0.25">
      <c r="B48" s="5">
        <v>10</v>
      </c>
      <c r="C48" s="5" t="s">
        <v>109</v>
      </c>
      <c r="D48" s="5" t="s">
        <v>110</v>
      </c>
      <c r="E48" s="10">
        <v>7.5</v>
      </c>
      <c r="F48" s="10"/>
      <c r="G48" s="10"/>
      <c r="H48" s="10">
        <v>16</v>
      </c>
      <c r="I48" s="14">
        <v>28</v>
      </c>
      <c r="J48" s="16"/>
      <c r="K48" s="10"/>
      <c r="L48" s="10"/>
      <c r="M48" s="10">
        <v>24</v>
      </c>
      <c r="N48" s="10"/>
      <c r="O48" s="10"/>
      <c r="P48" s="8">
        <f>I48+H48+M48</f>
        <v>68</v>
      </c>
      <c r="Q48" s="8" t="str">
        <f t="shared" si="0"/>
        <v>D</v>
      </c>
    </row>
    <row r="49" spans="2:17" x14ac:dyDescent="0.25">
      <c r="B49" s="5">
        <v>11</v>
      </c>
      <c r="C49" s="5" t="s">
        <v>111</v>
      </c>
      <c r="D49" s="5" t="s">
        <v>112</v>
      </c>
      <c r="E49" s="10">
        <v>9</v>
      </c>
      <c r="F49" s="10">
        <v>6</v>
      </c>
      <c r="G49" s="10"/>
      <c r="H49" s="10"/>
      <c r="I49" s="14">
        <v>24</v>
      </c>
      <c r="J49" s="16"/>
      <c r="K49" s="10"/>
      <c r="L49" s="10"/>
      <c r="M49" s="10"/>
      <c r="N49" s="10">
        <v>23</v>
      </c>
      <c r="O49" s="10"/>
      <c r="P49" s="8">
        <f>I49+N49+F49</f>
        <v>53</v>
      </c>
      <c r="Q49" s="8" t="str">
        <f t="shared" si="0"/>
        <v>E</v>
      </c>
    </row>
    <row r="51" spans="2:17" x14ac:dyDescent="0.25">
      <c r="L51" s="11"/>
      <c r="N51" s="11"/>
      <c r="O51" s="12" t="s">
        <v>124</v>
      </c>
      <c r="P51" s="12"/>
      <c r="Q51" s="3"/>
    </row>
    <row r="52" spans="2:17" x14ac:dyDescent="0.25">
      <c r="L52" s="11"/>
      <c r="N52" s="11"/>
      <c r="O52" s="12" t="s">
        <v>125</v>
      </c>
      <c r="P52" s="12"/>
      <c r="Q52" s="3"/>
    </row>
  </sheetData>
  <autoFilter ref="Q4:Q52">
    <filterColumn colId="0">
      <filters blank="1">
        <filter val="F"/>
        <filter val="Ocjena"/>
      </filters>
    </filterColumn>
  </autoFilter>
  <pageMargins left="0.25" right="0.25" top="0.75" bottom="0.75" header="0.3" footer="0.3"/>
  <pageSetup paperSize="9" scale="5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IM PG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 2</dc:creator>
  <cp:lastModifiedBy>Jelena Jovovic</cp:lastModifiedBy>
  <cp:lastPrinted>2021-09-01T13:48:56Z</cp:lastPrinted>
  <dcterms:created xsi:type="dcterms:W3CDTF">2020-12-23T19:13:09Z</dcterms:created>
  <dcterms:modified xsi:type="dcterms:W3CDTF">2021-09-02T11:03:50Z</dcterms:modified>
</cp:coreProperties>
</file>