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<sst xmlns="http://schemas.openxmlformats.org/spreadsheetml/2006/main" count="329" uniqueCount="277">
  <si>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</si>
  <si>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</si>
  <si>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</si>
  <si>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</si>
  <si>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</si>
  <si>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</si>
  <si>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</si>
  <si>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</si>
  <si>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</si>
  <si>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</si>
  <si>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</si>
  <si>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</si>
  <si>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</si>
  <si>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</si>
  <si>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</si>
  <si>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</si>
  <si>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</si>
  <si>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</si>
  <si>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</si>
  <si>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</si>
  <si>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</si>
  <si>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</si>
  <si>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</si>
  <si>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</si>
  <si>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</si>
  <si>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</si>
  <si>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</si>
  <si>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</si>
  <si>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</si>
  <si>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</si>
  <si>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</si>
  <si>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</si>
  <si>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</si>
  <si>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</si>
  <si>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</si>
  <si>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</si>
  <si>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</si>
  <si>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</si>
  <si>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</si>
  <si>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</si>
  <si>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</si>
  <si>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</si>
  <si>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</si>
  <si>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</si>
  <si>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</si>
  <si>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</si>
  <si>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</si>
  <si>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</si>
  <si>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</si>
  <si>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</si>
  <si>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</si>
  <si>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</si>
  <si>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</si>
  <si>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</si>
  <si>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</si>
  <si>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</si>
  <si>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</si>
  <si>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</si>
  <si>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</si>
  <si>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</si>
  <si>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</si>
  <si>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</si>
  <si>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</si>
  <si>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</si>
  <si>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</si>
  <si>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</si>
  <si>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</si>
  <si>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</si>
  <si>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</si>
  <si>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</si>
  <si>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>OBRAZAC za evidenciju osvojenih poena na predmetu i predlog ocjene, studijske 2017/2018. zimski semestar</t>
  </si>
  <si>
    <t xml:space="preserve">                   Broj ECTS kredita:   3</t>
  </si>
  <si>
    <t>Nastavnik: Doc. Dr Milena Đukanović</t>
  </si>
  <si>
    <t xml:space="preserve">        Saradnik:   </t>
  </si>
  <si>
    <r>
      <t xml:space="preserve">Studijski program: </t>
    </r>
    <r>
      <rPr>
        <b/>
        <sz val="11"/>
        <rFont val="Arial"/>
        <family val="2"/>
      </rPr>
      <t>ELEKTRONIKA</t>
    </r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</si>
  <si>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</si>
  <si>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</si>
  <si>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</si>
  <si>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</si>
  <si>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</si>
  <si>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</si>
  <si>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</si>
  <si>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</si>
  <si>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</si>
  <si>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</si>
  <si>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</si>
  <si>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</si>
  <si>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</si>
  <si>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</si>
  <si>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</si>
  <si>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</si>
  <si>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</si>
  <si>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</si>
  <si>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</si>
  <si>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</si>
  <si>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</si>
  <si>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</si>
  <si>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</si>
  <si>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</si>
  <si>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</si>
  <si>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</si>
  <si>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</si>
  <si>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</si>
  <si>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</si>
  <si>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</si>
  <si>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</si>
  <si>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</si>
  <si>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43</t>
  </si>
  <si>
    <t>44</t>
  </si>
  <si>
    <t>46</t>
  </si>
  <si>
    <t>48</t>
  </si>
  <si>
    <t>50</t>
  </si>
  <si>
    <t>51</t>
  </si>
  <si>
    <t>52</t>
  </si>
  <si>
    <t>55</t>
  </si>
  <si>
    <t>57</t>
  </si>
  <si>
    <t>58</t>
  </si>
  <si>
    <t>63</t>
  </si>
  <si>
    <t>64</t>
  </si>
  <si>
    <t>65</t>
  </si>
  <si>
    <t>66</t>
  </si>
  <si>
    <t>67</t>
  </si>
  <si>
    <t>69</t>
  </si>
  <si>
    <t>71</t>
  </si>
  <si>
    <t>72</t>
  </si>
  <si>
    <t>73</t>
  </si>
  <si>
    <t>76</t>
  </si>
  <si>
    <t>78</t>
  </si>
  <si>
    <t>81</t>
  </si>
  <si>
    <t>82</t>
  </si>
  <si>
    <t>83</t>
  </si>
  <si>
    <t>85</t>
  </si>
  <si>
    <t>87</t>
  </si>
  <si>
    <t>88</t>
  </si>
  <si>
    <t>89</t>
  </si>
  <si>
    <t>91</t>
  </si>
  <si>
    <t>92</t>
  </si>
  <si>
    <t>94</t>
  </si>
  <si>
    <t>95</t>
  </si>
  <si>
    <t>99</t>
  </si>
  <si>
    <t>2</t>
  </si>
  <si>
    <t>61</t>
  </si>
  <si>
    <t>Azra</t>
  </si>
  <si>
    <t>Milica</t>
  </si>
  <si>
    <t>Miloš</t>
  </si>
  <si>
    <t>Božidar</t>
  </si>
  <si>
    <t>Ivana</t>
  </si>
  <si>
    <t>Vuk</t>
  </si>
  <si>
    <t>Aleksa</t>
  </si>
  <si>
    <t>Ismail</t>
  </si>
  <si>
    <t>Mirka</t>
  </si>
  <si>
    <t>Matija</t>
  </si>
  <si>
    <t>Pavle</t>
  </si>
  <si>
    <t>Boris</t>
  </si>
  <si>
    <t>Lazar</t>
  </si>
  <si>
    <t>Stefan</t>
  </si>
  <si>
    <t>Lidija</t>
  </si>
  <si>
    <t>Petar</t>
  </si>
  <si>
    <t>Tamara</t>
  </si>
  <si>
    <t>Ksenija</t>
  </si>
  <si>
    <t>Marija</t>
  </si>
  <si>
    <t>Niko</t>
  </si>
  <si>
    <t>Jovana</t>
  </si>
  <si>
    <t>Dubravka</t>
  </si>
  <si>
    <t>Aleksandar</t>
  </si>
  <si>
    <t>Albina</t>
  </si>
  <si>
    <t>Predrag</t>
  </si>
  <si>
    <t>Žarko</t>
  </si>
  <si>
    <t>Filip</t>
  </si>
  <si>
    <t>Anđela</t>
  </si>
  <si>
    <t>Maša</t>
  </si>
  <si>
    <t>Mojaš</t>
  </si>
  <si>
    <t>Luka</t>
  </si>
  <si>
    <t>Aleksandra</t>
  </si>
  <si>
    <t>Ivan</t>
  </si>
  <si>
    <t>Andrija</t>
  </si>
  <si>
    <t>Jelena</t>
  </si>
  <si>
    <t>Dragana</t>
  </si>
  <si>
    <t>Anđa</t>
  </si>
  <si>
    <t>Teodora</t>
  </si>
  <si>
    <t>Stevan</t>
  </si>
  <si>
    <t>Željko</t>
  </si>
  <si>
    <t>Nataša</t>
  </si>
  <si>
    <t>Stanka</t>
  </si>
  <si>
    <t>Đorđe</t>
  </si>
  <si>
    <t>Maja</t>
  </si>
  <si>
    <t>Nikolina</t>
  </si>
  <si>
    <t>Anja</t>
  </si>
  <si>
    <t>Sara</t>
  </si>
  <si>
    <t>Mija</t>
  </si>
  <si>
    <t>Janko</t>
  </si>
  <si>
    <t>Valentina</t>
  </si>
  <si>
    <t>Darko</t>
  </si>
  <si>
    <t>Haris</t>
  </si>
  <si>
    <t>Nevena</t>
  </si>
  <si>
    <t>Rastoder</t>
  </si>
  <si>
    <t>Vušanović</t>
  </si>
  <si>
    <t>Popović</t>
  </si>
  <si>
    <t>Adžić</t>
  </si>
  <si>
    <t>Piper</t>
  </si>
  <si>
    <t>Kukuličić</t>
  </si>
  <si>
    <t>Račić</t>
  </si>
  <si>
    <t>Aljošević</t>
  </si>
  <si>
    <t>Miladinović</t>
  </si>
  <si>
    <t>Džuverović</t>
  </si>
  <si>
    <t>Vujičić</t>
  </si>
  <si>
    <t>Jokić</t>
  </si>
  <si>
    <t>Živković</t>
  </si>
  <si>
    <t>Marojević</t>
  </si>
  <si>
    <t>Drašković</t>
  </si>
  <si>
    <t>Jaramaz</t>
  </si>
  <si>
    <t>Čabarkapa</t>
  </si>
  <si>
    <t>Maraš</t>
  </si>
  <si>
    <t>Lepetić</t>
  </si>
  <si>
    <t>Ostojić</t>
  </si>
  <si>
    <t>Vučković</t>
  </si>
  <si>
    <t>Žarić</t>
  </si>
  <si>
    <t>Šćekić</t>
  </si>
  <si>
    <t>Todorović</t>
  </si>
  <si>
    <t>Berishaj</t>
  </si>
  <si>
    <t>Budrak</t>
  </si>
  <si>
    <t>Lukačević</t>
  </si>
  <si>
    <t>Miljanić</t>
  </si>
  <si>
    <t>Marić</t>
  </si>
  <si>
    <t>Pantović</t>
  </si>
  <si>
    <t>Nenezić</t>
  </si>
  <si>
    <t>Nedić</t>
  </si>
  <si>
    <t>Seferović</t>
  </si>
  <si>
    <t>Guberinić</t>
  </si>
  <si>
    <t>Šanjević</t>
  </si>
  <si>
    <t>Mićović</t>
  </si>
  <si>
    <t>Vujačić</t>
  </si>
  <si>
    <t>Ivanović</t>
  </si>
  <si>
    <t>Rajčić</t>
  </si>
  <si>
    <t>Vujović</t>
  </si>
  <si>
    <t>Vlahović</t>
  </si>
  <si>
    <t>Vlaović</t>
  </si>
  <si>
    <t>Nikčević</t>
  </si>
  <si>
    <t>Iković</t>
  </si>
  <si>
    <t>Žarković</t>
  </si>
  <si>
    <t>Zorić</t>
  </si>
  <si>
    <t>Ralević</t>
  </si>
  <si>
    <t>Matijašević</t>
  </si>
  <si>
    <t>Mandić</t>
  </si>
  <si>
    <t>Vulin</t>
  </si>
  <si>
    <t>Bolević</t>
  </si>
  <si>
    <t>Jovović</t>
  </si>
  <si>
    <t>Mišeljić</t>
  </si>
  <si>
    <t>Borozan</t>
  </si>
  <si>
    <t>Kankaraš</t>
  </si>
  <si>
    <t>Žižić</t>
  </si>
  <si>
    <t>Stanišić</t>
  </si>
  <si>
    <t>Racković</t>
  </si>
  <si>
    <t>Milinković</t>
  </si>
  <si>
    <t>Mušikić</t>
  </si>
  <si>
    <t>Subotić</t>
  </si>
  <si>
    <t>Ljubić</t>
  </si>
  <si>
    <t>Vojinović</t>
  </si>
  <si>
    <t>Vuković</t>
  </si>
  <si>
    <t>Marjanović</t>
  </si>
  <si>
    <t>Rebronja</t>
  </si>
  <si>
    <t>Raičević</t>
  </si>
  <si>
    <t>Bujišić</t>
  </si>
  <si>
    <t>ELEKTRONIKA, RAČUNARI, TELEKOMUNIKACIJE</t>
  </si>
  <si>
    <t>OBRAZAC za evidenciju osvojenih poena na predmetu i predlog ocjene, studijske 2021/2022. zimski semestar</t>
  </si>
  <si>
    <t>x12</t>
  </si>
  <si>
    <t>x7</t>
  </si>
  <si>
    <t>x10</t>
  </si>
  <si>
    <t>x1</t>
  </si>
  <si>
    <t>x5</t>
  </si>
  <si>
    <t>x8</t>
  </si>
  <si>
    <t>K1PT</t>
  </si>
  <si>
    <t>K1PZ</t>
  </si>
  <si>
    <t>x3</t>
  </si>
  <si>
    <t>x0</t>
  </si>
  <si>
    <t>x4</t>
  </si>
  <si>
    <t>K1-kon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</si>
</sst>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182" fontId="33" fillId="35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82" fontId="33" fillId="38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0" fontId="0" fillId="0" borderId="0" xfId="91">
      <alignment/>
      <protection/>
    </xf>
    <xf numFmtId="0" fontId="52" fillId="34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3" fillId="39" borderId="10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6"/>
  <sheetViews>
    <sheetView tabSelected="1" zoomScalePageLayoutView="0" workbookViewId="0" topLeftCell="A48">
      <selection activeCell="Z61" sqref="Z61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36" customWidth="1"/>
    <col min="12" max="12" width="3.8515625" style="36" customWidth="1"/>
    <col min="13" max="13" width="4.57421875" style="30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66" t="s">
        <v>52</v>
      </c>
      <c r="B1" s="69" t="s">
        <v>51</v>
      </c>
      <c r="C1" s="71" t="s">
        <v>53</v>
      </c>
      <c r="D1" s="72" t="s">
        <v>21</v>
      </c>
      <c r="E1" s="72" t="s">
        <v>22</v>
      </c>
      <c r="F1" s="67" t="s">
        <v>35</v>
      </c>
      <c r="G1" s="67"/>
      <c r="H1" s="67"/>
      <c r="I1" s="67"/>
      <c r="J1" s="42" t="s">
        <v>27</v>
      </c>
      <c r="K1" s="67" t="s">
        <v>23</v>
      </c>
      <c r="L1" s="67"/>
      <c r="M1" s="67" t="s">
        <v>26</v>
      </c>
      <c r="N1" s="67"/>
      <c r="O1" s="67" t="s">
        <v>34</v>
      </c>
      <c r="P1" s="67"/>
      <c r="Q1" s="67" t="s">
        <v>36</v>
      </c>
      <c r="R1" s="67"/>
      <c r="S1" s="67" t="s">
        <v>37</v>
      </c>
      <c r="T1" s="67"/>
      <c r="U1" s="67" t="s">
        <v>38</v>
      </c>
      <c r="V1" s="67"/>
      <c r="W1" s="68" t="s">
        <v>36</v>
      </c>
      <c r="X1" s="68" t="s">
        <v>276</v>
      </c>
      <c r="Y1" s="62" t="s">
        <v>39</v>
      </c>
      <c r="Z1" s="62"/>
      <c r="AA1" s="62" t="s">
        <v>46</v>
      </c>
      <c r="AB1" s="62"/>
      <c r="AC1" s="62" t="s">
        <v>47</v>
      </c>
      <c r="AD1" s="62"/>
      <c r="AE1" s="63" t="s">
        <v>48</v>
      </c>
      <c r="AF1" s="63" t="s">
        <v>49</v>
      </c>
      <c r="AG1" s="63" t="s">
        <v>50</v>
      </c>
    </row>
    <row r="2" spans="1:38" ht="14.25">
      <c r="A2" s="66"/>
      <c r="B2" s="70"/>
      <c r="C2" s="70"/>
      <c r="D2" s="70"/>
      <c r="E2" s="70"/>
      <c r="F2" s="35" t="s">
        <v>60</v>
      </c>
      <c r="G2" s="35" t="s">
        <v>61</v>
      </c>
      <c r="H2" s="35" t="s">
        <v>62</v>
      </c>
      <c r="I2" s="35" t="s">
        <v>63</v>
      </c>
      <c r="J2" s="35" t="s">
        <v>64</v>
      </c>
      <c r="K2" s="35" t="s">
        <v>28</v>
      </c>
      <c r="L2" s="43" t="s">
        <v>29</v>
      </c>
      <c r="M2" s="35" t="s">
        <v>30</v>
      </c>
      <c r="N2" s="46" t="s">
        <v>31</v>
      </c>
      <c r="O2" s="35" t="s">
        <v>32</v>
      </c>
      <c r="P2" s="35" t="s">
        <v>33</v>
      </c>
      <c r="Q2" s="35" t="s">
        <v>28</v>
      </c>
      <c r="R2" s="43" t="s">
        <v>29</v>
      </c>
      <c r="S2" s="35" t="s">
        <v>271</v>
      </c>
      <c r="T2" s="46" t="s">
        <v>272</v>
      </c>
      <c r="U2" s="35" t="s">
        <v>57</v>
      </c>
      <c r="V2" s="35" t="s">
        <v>58</v>
      </c>
      <c r="W2" s="67"/>
      <c r="X2" s="62"/>
      <c r="Y2" s="35" t="s">
        <v>41</v>
      </c>
      <c r="Z2" s="50" t="s">
        <v>40</v>
      </c>
      <c r="AA2" s="35" t="s">
        <v>42</v>
      </c>
      <c r="AB2" s="35" t="s">
        <v>43</v>
      </c>
      <c r="AC2" s="35" t="s">
        <v>44</v>
      </c>
      <c r="AD2" s="35" t="s">
        <v>45</v>
      </c>
      <c r="AE2" s="64"/>
      <c r="AF2" s="65"/>
      <c r="AG2" s="64"/>
      <c r="AJ2" s="25"/>
      <c r="AK2" s="26"/>
      <c r="AL2" s="25"/>
    </row>
    <row r="3" spans="1:38" ht="14.25">
      <c r="A3" s="1">
        <v>1</v>
      </c>
      <c r="B3" s="57" t="s">
        <v>75</v>
      </c>
      <c r="C3">
        <v>2020</v>
      </c>
      <c r="D3" s="59" t="s">
        <v>142</v>
      </c>
      <c r="E3" s="60" t="s">
        <v>195</v>
      </c>
      <c r="F3" s="55"/>
      <c r="G3" s="55"/>
      <c r="H3" s="55"/>
      <c r="I3" s="55"/>
      <c r="J3" s="55"/>
      <c r="K3" s="55"/>
      <c r="L3" s="56"/>
      <c r="M3" s="55"/>
      <c r="N3" s="47"/>
      <c r="O3" s="37"/>
      <c r="P3" s="37"/>
      <c r="Q3" s="37" t="s">
        <v>270</v>
      </c>
      <c r="R3" s="44" t="s">
        <v>269</v>
      </c>
      <c r="S3" s="37">
        <v>14</v>
      </c>
      <c r="T3" s="47">
        <v>10</v>
      </c>
      <c r="U3" s="37"/>
      <c r="V3" s="37"/>
      <c r="W3" s="37">
        <v>26</v>
      </c>
      <c r="X3" s="37">
        <f>IF(ISNUMBER(U3),U3,IF(ISNUMBER(S3),S3,Q3))+IF(ISNUMBER(V3),V3,IF(ISNUMBER(T3),T3,R3))</f>
        <v>24</v>
      </c>
      <c r="Y3" s="37"/>
      <c r="Z3" s="51">
        <v>40</v>
      </c>
      <c r="AA3" s="37"/>
      <c r="AB3" s="35"/>
      <c r="AC3" s="35"/>
      <c r="AD3" s="35"/>
      <c r="AE3" s="32">
        <f aca="true" t="shared" si="0" ref="AE3:AE34">IF(ISNUMBER(AC3),AC3,IF(ISNUMBER(AA3),AA3,Y3))+IF(ISNUMBER(AD3),AD3,IF(ISNUMBER(AB3),AB3,Z3))</f>
        <v>40</v>
      </c>
      <c r="AF3" s="61">
        <f>AE3+X3+W3+J3+I3+F3+G3+H3</f>
        <v>90</v>
      </c>
      <c r="AG3" s="32" t="str">
        <f>IF(AF3&gt;=89.5,"A",IF(AF3&gt;=79.5,"B",IF(AF3&gt;=69.5,"C",IF(AF3&gt;=59.5,"D",IF(AF3&gt;=49.5,"E","F")))))</f>
        <v>A</v>
      </c>
      <c r="AJ3" s="25"/>
      <c r="AK3" s="26"/>
      <c r="AL3" s="25"/>
    </row>
    <row r="4" spans="1:38" ht="14.25">
      <c r="A4" s="1">
        <v>2</v>
      </c>
      <c r="B4" s="57" t="s">
        <v>76</v>
      </c>
      <c r="C4">
        <v>2020</v>
      </c>
      <c r="D4" s="59" t="s">
        <v>143</v>
      </c>
      <c r="E4" s="60" t="s">
        <v>196</v>
      </c>
      <c r="F4" s="55"/>
      <c r="G4" s="55"/>
      <c r="H4" s="55"/>
      <c r="I4" s="55"/>
      <c r="J4" s="55"/>
      <c r="K4" s="55"/>
      <c r="L4" s="56"/>
      <c r="M4" s="55"/>
      <c r="N4" s="47"/>
      <c r="O4" s="37"/>
      <c r="P4" s="37"/>
      <c r="Q4" s="37">
        <v>18</v>
      </c>
      <c r="R4" s="44">
        <v>10</v>
      </c>
      <c r="S4" s="37"/>
      <c r="T4" s="47"/>
      <c r="U4" s="37"/>
      <c r="V4" s="37"/>
      <c r="W4" s="37">
        <v>25</v>
      </c>
      <c r="X4" s="37">
        <f>IF(ISNUMBER(U4),U4,IF(ISNUMBER(S4),S4,Q4))+IF(ISNUMBER(V4),V4,IF(ISNUMBER(T4),T4,R4))</f>
        <v>28</v>
      </c>
      <c r="Y4" s="37"/>
      <c r="Z4" s="51">
        <v>40</v>
      </c>
      <c r="AA4" s="37"/>
      <c r="AB4" s="35"/>
      <c r="AC4" s="35"/>
      <c r="AD4" s="35"/>
      <c r="AE4" s="32">
        <f t="shared" si="0"/>
        <v>40</v>
      </c>
      <c r="AF4" s="61">
        <f>AE4+X4+W4+J4+I4+F4+G4+H4</f>
        <v>93</v>
      </c>
      <c r="AG4" s="32" t="str">
        <f aca="true" t="shared" si="1" ref="AG4:AG53">IF(AF4&gt;=89.5,"A",IF(AF4&gt;=79.5,"B",IF(AF4&gt;=69.5,"C",IF(AF4&gt;=59.5,"D",IF(AF4&gt;=49.5,"E","F")))))</f>
        <v>A</v>
      </c>
      <c r="AJ4" s="27"/>
      <c r="AK4" s="25"/>
      <c r="AL4" s="25"/>
    </row>
    <row r="5" spans="1:38" ht="14.25">
      <c r="A5" s="1">
        <v>3</v>
      </c>
      <c r="B5" s="57" t="s">
        <v>77</v>
      </c>
      <c r="C5">
        <v>2020</v>
      </c>
      <c r="D5" s="59" t="s">
        <v>144</v>
      </c>
      <c r="E5" s="60" t="s">
        <v>197</v>
      </c>
      <c r="F5" s="55"/>
      <c r="G5" s="55"/>
      <c r="H5" s="55"/>
      <c r="I5" s="55"/>
      <c r="J5" s="55"/>
      <c r="K5" s="55"/>
      <c r="L5" s="56"/>
      <c r="M5" s="55"/>
      <c r="N5" s="47"/>
      <c r="O5" s="37"/>
      <c r="P5" s="37"/>
      <c r="Q5" s="37">
        <v>16</v>
      </c>
      <c r="R5" s="44">
        <v>4</v>
      </c>
      <c r="S5" s="37"/>
      <c r="T5" s="47"/>
      <c r="U5" s="37"/>
      <c r="V5" s="37"/>
      <c r="W5" s="37"/>
      <c r="X5" s="37">
        <f aca="true" t="shared" si="2" ref="X5:X50">IF(ISNUMBER(U5),U5,IF(ISNUMBER(S5),S5,Q5))+IF(ISNUMBER(V5),V5,IF(ISNUMBER(T5),T5,R5))</f>
        <v>20</v>
      </c>
      <c r="Y5" s="37"/>
      <c r="Z5" s="51">
        <v>40</v>
      </c>
      <c r="AA5" s="37"/>
      <c r="AB5" s="35"/>
      <c r="AC5" s="35"/>
      <c r="AD5" s="35"/>
      <c r="AE5" s="32">
        <f t="shared" si="0"/>
        <v>40</v>
      </c>
      <c r="AF5" s="32">
        <f aca="true" t="shared" si="3" ref="AF5:AF53">AE5+X5+W5+J5+I5+F5+G5+H5</f>
        <v>60</v>
      </c>
      <c r="AG5" s="32" t="str">
        <f t="shared" si="1"/>
        <v>D</v>
      </c>
      <c r="AJ5" s="27"/>
      <c r="AK5" s="25"/>
      <c r="AL5" s="25"/>
    </row>
    <row r="6" spans="1:38" ht="14.25">
      <c r="A6" s="1">
        <v>4</v>
      </c>
      <c r="B6" s="57" t="s">
        <v>78</v>
      </c>
      <c r="C6">
        <v>2020</v>
      </c>
      <c r="D6" s="59" t="s">
        <v>145</v>
      </c>
      <c r="E6" s="60" t="s">
        <v>198</v>
      </c>
      <c r="F6" s="55"/>
      <c r="G6" s="55"/>
      <c r="H6" s="55"/>
      <c r="I6" s="55"/>
      <c r="J6" s="55"/>
      <c r="K6" s="55"/>
      <c r="L6" s="56"/>
      <c r="M6" s="55"/>
      <c r="N6" s="47"/>
      <c r="O6" s="37"/>
      <c r="P6" s="37"/>
      <c r="Q6" s="37" t="s">
        <v>270</v>
      </c>
      <c r="R6" s="44" t="s">
        <v>269</v>
      </c>
      <c r="S6" s="37">
        <v>12</v>
      </c>
      <c r="T6" s="47">
        <v>10</v>
      </c>
      <c r="U6" s="37"/>
      <c r="V6" s="37"/>
      <c r="W6" s="37">
        <v>10</v>
      </c>
      <c r="X6" s="37">
        <f t="shared" si="2"/>
        <v>22</v>
      </c>
      <c r="Y6" s="37"/>
      <c r="Z6" s="51">
        <v>40</v>
      </c>
      <c r="AA6" s="37"/>
      <c r="AB6" s="35"/>
      <c r="AC6" s="35"/>
      <c r="AD6" s="35"/>
      <c r="AE6" s="32">
        <f t="shared" si="0"/>
        <v>40</v>
      </c>
      <c r="AF6" s="32">
        <f t="shared" si="3"/>
        <v>72</v>
      </c>
      <c r="AG6" s="32" t="str">
        <f t="shared" si="1"/>
        <v>C</v>
      </c>
      <c r="AJ6" s="27"/>
      <c r="AK6" s="25"/>
      <c r="AL6" s="25"/>
    </row>
    <row r="7" spans="1:38" ht="14.25">
      <c r="A7" s="1">
        <v>5</v>
      </c>
      <c r="B7" s="57" t="s">
        <v>79</v>
      </c>
      <c r="C7">
        <v>2020</v>
      </c>
      <c r="D7" s="59" t="s">
        <v>146</v>
      </c>
      <c r="E7" s="60" t="s">
        <v>199</v>
      </c>
      <c r="F7" s="55"/>
      <c r="G7" s="55"/>
      <c r="H7" s="55"/>
      <c r="I7" s="55"/>
      <c r="J7" s="55"/>
      <c r="K7" s="55"/>
      <c r="L7" s="56"/>
      <c r="M7" s="55"/>
      <c r="N7" s="47"/>
      <c r="O7" s="37"/>
      <c r="P7" s="37"/>
      <c r="Q7" s="37" t="s">
        <v>275</v>
      </c>
      <c r="R7" s="44" t="s">
        <v>274</v>
      </c>
      <c r="S7" s="37">
        <v>14</v>
      </c>
      <c r="T7" s="47">
        <v>7</v>
      </c>
      <c r="U7" s="37"/>
      <c r="V7" s="37"/>
      <c r="W7" s="37"/>
      <c r="X7" s="37">
        <f t="shared" si="2"/>
        <v>21</v>
      </c>
      <c r="Y7" s="37"/>
      <c r="Z7" s="51">
        <v>40</v>
      </c>
      <c r="AA7" s="37"/>
      <c r="AB7" s="35"/>
      <c r="AC7" s="35"/>
      <c r="AD7" s="35"/>
      <c r="AE7" s="32">
        <f t="shared" si="0"/>
        <v>40</v>
      </c>
      <c r="AF7" s="32">
        <f t="shared" si="3"/>
        <v>61</v>
      </c>
      <c r="AG7" s="32" t="str">
        <f t="shared" si="1"/>
        <v>D</v>
      </c>
      <c r="AJ7" s="27"/>
      <c r="AK7" s="25"/>
      <c r="AL7" s="25"/>
    </row>
    <row r="8" spans="1:38" ht="14.25">
      <c r="A8" s="1">
        <v>6</v>
      </c>
      <c r="B8" s="57" t="s">
        <v>80</v>
      </c>
      <c r="C8">
        <v>2020</v>
      </c>
      <c r="D8" s="59" t="s">
        <v>147</v>
      </c>
      <c r="E8" s="60" t="s">
        <v>200</v>
      </c>
      <c r="F8" s="55"/>
      <c r="G8" s="55"/>
      <c r="H8" s="55"/>
      <c r="I8" s="55"/>
      <c r="J8" s="55"/>
      <c r="K8" s="55"/>
      <c r="L8" s="56"/>
      <c r="M8" s="55"/>
      <c r="N8" s="47"/>
      <c r="O8" s="37"/>
      <c r="P8" s="37"/>
      <c r="Q8" s="37">
        <v>0</v>
      </c>
      <c r="R8" s="44">
        <v>0</v>
      </c>
      <c r="S8" s="37">
        <v>12</v>
      </c>
      <c r="T8" s="47">
        <v>0</v>
      </c>
      <c r="U8" s="37"/>
      <c r="V8" s="37"/>
      <c r="W8" s="37">
        <v>10</v>
      </c>
      <c r="X8" s="37">
        <f t="shared" si="2"/>
        <v>12</v>
      </c>
      <c r="Y8" s="37"/>
      <c r="Z8" s="51">
        <v>40</v>
      </c>
      <c r="AA8" s="37"/>
      <c r="AB8" s="35"/>
      <c r="AC8" s="35"/>
      <c r="AD8" s="35"/>
      <c r="AE8" s="32">
        <f t="shared" si="0"/>
        <v>40</v>
      </c>
      <c r="AF8" s="32">
        <f t="shared" si="3"/>
        <v>62</v>
      </c>
      <c r="AG8" s="32" t="str">
        <f t="shared" si="1"/>
        <v>D</v>
      </c>
      <c r="AJ8" s="27"/>
      <c r="AK8" s="25"/>
      <c r="AL8" s="25"/>
    </row>
    <row r="9" spans="1:38" ht="14.25">
      <c r="A9" s="1">
        <v>7</v>
      </c>
      <c r="B9" s="57" t="s">
        <v>81</v>
      </c>
      <c r="C9">
        <v>2020</v>
      </c>
      <c r="D9" s="59" t="s">
        <v>148</v>
      </c>
      <c r="E9" s="60" t="s">
        <v>201</v>
      </c>
      <c r="F9" s="55"/>
      <c r="G9" s="55"/>
      <c r="H9" s="55"/>
      <c r="I9" s="55"/>
      <c r="J9" s="55"/>
      <c r="K9" s="55"/>
      <c r="L9" s="56"/>
      <c r="M9" s="55"/>
      <c r="N9" s="47"/>
      <c r="O9" s="37"/>
      <c r="P9" s="37"/>
      <c r="Q9" s="37">
        <v>12</v>
      </c>
      <c r="R9" s="44">
        <v>8</v>
      </c>
      <c r="S9" s="37"/>
      <c r="T9" s="47"/>
      <c r="U9" s="37"/>
      <c r="V9" s="37"/>
      <c r="W9" s="37">
        <v>26</v>
      </c>
      <c r="X9" s="37">
        <f t="shared" si="2"/>
        <v>20</v>
      </c>
      <c r="Y9" s="37"/>
      <c r="Z9" s="51">
        <v>40</v>
      </c>
      <c r="AA9" s="37"/>
      <c r="AB9" s="35"/>
      <c r="AC9" s="35"/>
      <c r="AD9" s="35"/>
      <c r="AE9" s="32">
        <f t="shared" si="0"/>
        <v>40</v>
      </c>
      <c r="AF9" s="32">
        <f t="shared" si="3"/>
        <v>86</v>
      </c>
      <c r="AG9" s="32" t="str">
        <f t="shared" si="1"/>
        <v>B</v>
      </c>
      <c r="AJ9" s="27"/>
      <c r="AK9" s="25"/>
      <c r="AL9" s="25"/>
    </row>
    <row r="10" spans="1:38" ht="14.25">
      <c r="A10" s="1">
        <v>8</v>
      </c>
      <c r="B10" s="57" t="s">
        <v>82</v>
      </c>
      <c r="C10">
        <v>2020</v>
      </c>
      <c r="D10" s="59" t="s">
        <v>149</v>
      </c>
      <c r="E10" s="60" t="s">
        <v>202</v>
      </c>
      <c r="F10" s="55"/>
      <c r="G10" s="55"/>
      <c r="H10" s="55"/>
      <c r="I10" s="55"/>
      <c r="J10" s="55"/>
      <c r="K10" s="55"/>
      <c r="L10" s="56"/>
      <c r="M10" s="55"/>
      <c r="N10" s="47"/>
      <c r="O10" s="37"/>
      <c r="P10" s="37"/>
      <c r="Q10" s="37">
        <v>12</v>
      </c>
      <c r="R10" s="44">
        <v>8</v>
      </c>
      <c r="S10" s="37"/>
      <c r="T10" s="47"/>
      <c r="U10" s="37"/>
      <c r="V10" s="37"/>
      <c r="W10" s="37">
        <v>26</v>
      </c>
      <c r="X10" s="37">
        <f t="shared" si="2"/>
        <v>20</v>
      </c>
      <c r="Y10" s="37"/>
      <c r="Z10" s="51">
        <v>40</v>
      </c>
      <c r="AA10" s="37"/>
      <c r="AB10" s="35"/>
      <c r="AC10" s="35"/>
      <c r="AD10" s="35"/>
      <c r="AE10" s="32">
        <f t="shared" si="0"/>
        <v>40</v>
      </c>
      <c r="AF10" s="32">
        <f t="shared" si="3"/>
        <v>86</v>
      </c>
      <c r="AG10" s="32" t="str">
        <f t="shared" si="1"/>
        <v>B</v>
      </c>
      <c r="AJ10" s="27"/>
      <c r="AK10" s="25"/>
      <c r="AL10" s="25"/>
    </row>
    <row r="11" spans="1:38" ht="14.25">
      <c r="A11" s="1">
        <v>9</v>
      </c>
      <c r="B11" s="57" t="s">
        <v>83</v>
      </c>
      <c r="C11">
        <v>2020</v>
      </c>
      <c r="D11" s="59" t="s">
        <v>150</v>
      </c>
      <c r="E11" s="60" t="s">
        <v>203</v>
      </c>
      <c r="F11" s="55"/>
      <c r="G11" s="55"/>
      <c r="H11" s="55"/>
      <c r="I11" s="55"/>
      <c r="J11" s="55"/>
      <c r="K11" s="55"/>
      <c r="L11" s="56"/>
      <c r="M11" s="55"/>
      <c r="N11" s="47"/>
      <c r="O11" s="37"/>
      <c r="P11" s="37"/>
      <c r="Q11" s="37"/>
      <c r="R11" s="44"/>
      <c r="S11" s="37">
        <v>16</v>
      </c>
      <c r="T11" s="47">
        <v>9</v>
      </c>
      <c r="U11" s="37"/>
      <c r="V11" s="37"/>
      <c r="W11" s="37">
        <v>18</v>
      </c>
      <c r="X11" s="37">
        <f t="shared" si="2"/>
        <v>25</v>
      </c>
      <c r="Y11" s="37"/>
      <c r="Z11" s="51">
        <v>40</v>
      </c>
      <c r="AA11" s="37"/>
      <c r="AB11" s="35"/>
      <c r="AC11" s="35"/>
      <c r="AD11" s="35"/>
      <c r="AE11" s="32">
        <f t="shared" si="0"/>
        <v>40</v>
      </c>
      <c r="AF11" s="32">
        <f t="shared" si="3"/>
        <v>83</v>
      </c>
      <c r="AG11" s="32" t="str">
        <f t="shared" si="1"/>
        <v>B</v>
      </c>
      <c r="AJ11" s="27"/>
      <c r="AK11" s="25"/>
      <c r="AL11" s="25"/>
    </row>
    <row r="12" spans="1:38" ht="14.25">
      <c r="A12" s="1">
        <v>10</v>
      </c>
      <c r="B12" s="57" t="s">
        <v>84</v>
      </c>
      <c r="C12">
        <v>2020</v>
      </c>
      <c r="D12" s="59" t="s">
        <v>151</v>
      </c>
      <c r="E12" s="60" t="s">
        <v>197</v>
      </c>
      <c r="F12" s="55"/>
      <c r="G12" s="55"/>
      <c r="H12" s="55"/>
      <c r="I12" s="55"/>
      <c r="J12" s="55"/>
      <c r="K12" s="55"/>
      <c r="L12" s="56"/>
      <c r="M12" s="55"/>
      <c r="N12" s="47"/>
      <c r="O12" s="37"/>
      <c r="P12" s="37"/>
      <c r="Q12" s="37">
        <v>9</v>
      </c>
      <c r="R12" s="44">
        <v>8</v>
      </c>
      <c r="S12" s="37"/>
      <c r="T12" s="47"/>
      <c r="U12" s="37"/>
      <c r="V12" s="37"/>
      <c r="W12" s="37">
        <v>3</v>
      </c>
      <c r="X12" s="37">
        <f t="shared" si="2"/>
        <v>17</v>
      </c>
      <c r="Y12" s="37"/>
      <c r="Z12" s="51">
        <v>40</v>
      </c>
      <c r="AA12" s="37"/>
      <c r="AB12" s="35"/>
      <c r="AC12" s="35"/>
      <c r="AD12" s="35"/>
      <c r="AE12" s="32">
        <f t="shared" si="0"/>
        <v>40</v>
      </c>
      <c r="AF12" s="32">
        <f t="shared" si="3"/>
        <v>60</v>
      </c>
      <c r="AG12" s="32" t="str">
        <f t="shared" si="1"/>
        <v>D</v>
      </c>
      <c r="AJ12" s="27"/>
      <c r="AK12" s="25"/>
      <c r="AL12" s="25"/>
    </row>
    <row r="13" spans="1:38" ht="14.25">
      <c r="A13" s="1">
        <v>11</v>
      </c>
      <c r="B13" s="57" t="s">
        <v>85</v>
      </c>
      <c r="C13">
        <v>2020</v>
      </c>
      <c r="D13" s="59" t="s">
        <v>152</v>
      </c>
      <c r="E13" s="60" t="s">
        <v>204</v>
      </c>
      <c r="F13" s="55"/>
      <c r="G13" s="55"/>
      <c r="H13" s="55"/>
      <c r="I13" s="55"/>
      <c r="J13" s="55"/>
      <c r="K13" s="55"/>
      <c r="L13" s="56"/>
      <c r="M13" s="55"/>
      <c r="N13" s="47"/>
      <c r="O13" s="37"/>
      <c r="P13" s="37"/>
      <c r="Q13" s="37">
        <v>16</v>
      </c>
      <c r="R13" s="44">
        <v>10</v>
      </c>
      <c r="S13" s="37"/>
      <c r="T13" s="47"/>
      <c r="U13" s="37"/>
      <c r="V13" s="37"/>
      <c r="W13" s="37">
        <v>24</v>
      </c>
      <c r="X13" s="37">
        <f t="shared" si="2"/>
        <v>26</v>
      </c>
      <c r="Y13" s="37"/>
      <c r="Z13" s="51">
        <v>40</v>
      </c>
      <c r="AA13" s="37"/>
      <c r="AB13" s="35"/>
      <c r="AC13" s="35"/>
      <c r="AD13" s="35"/>
      <c r="AE13" s="32">
        <f t="shared" si="0"/>
        <v>40</v>
      </c>
      <c r="AF13" s="32">
        <f t="shared" si="3"/>
        <v>90</v>
      </c>
      <c r="AG13" s="32" t="str">
        <f t="shared" si="1"/>
        <v>A</v>
      </c>
      <c r="AJ13" s="27"/>
      <c r="AK13" s="25"/>
      <c r="AL13" s="25"/>
    </row>
    <row r="14" spans="1:38" ht="14.25">
      <c r="A14" s="1">
        <v>12</v>
      </c>
      <c r="B14" s="57" t="s">
        <v>86</v>
      </c>
      <c r="C14">
        <v>2020</v>
      </c>
      <c r="D14" s="59" t="s">
        <v>153</v>
      </c>
      <c r="E14" s="60" t="s">
        <v>205</v>
      </c>
      <c r="F14" s="55"/>
      <c r="G14" s="55"/>
      <c r="H14" s="55"/>
      <c r="I14" s="55"/>
      <c r="J14" s="55"/>
      <c r="K14" s="55"/>
      <c r="L14" s="56"/>
      <c r="M14" s="55"/>
      <c r="N14" s="47"/>
      <c r="O14" s="37"/>
      <c r="P14" s="37"/>
      <c r="Q14" s="37">
        <v>10</v>
      </c>
      <c r="R14" s="44">
        <v>5</v>
      </c>
      <c r="S14" s="37"/>
      <c r="T14" s="47"/>
      <c r="U14" s="37"/>
      <c r="V14" s="37"/>
      <c r="W14" s="37"/>
      <c r="X14" s="37">
        <f t="shared" si="2"/>
        <v>15</v>
      </c>
      <c r="Y14" s="37"/>
      <c r="Z14" s="44">
        <v>40</v>
      </c>
      <c r="AA14" s="37"/>
      <c r="AB14" s="35"/>
      <c r="AC14" s="35"/>
      <c r="AD14" s="35"/>
      <c r="AE14" s="32">
        <f t="shared" si="0"/>
        <v>40</v>
      </c>
      <c r="AF14" s="32">
        <f t="shared" si="3"/>
        <v>55</v>
      </c>
      <c r="AG14" s="32" t="str">
        <f t="shared" si="1"/>
        <v>E</v>
      </c>
      <c r="AJ14" s="27"/>
      <c r="AK14" s="25"/>
      <c r="AL14" s="25"/>
    </row>
    <row r="15" spans="1:38" ht="14.25">
      <c r="A15" s="1">
        <v>13</v>
      </c>
      <c r="B15" s="57" t="s">
        <v>87</v>
      </c>
      <c r="C15">
        <v>2020</v>
      </c>
      <c r="D15" s="59" t="s">
        <v>154</v>
      </c>
      <c r="E15" s="60" t="s">
        <v>206</v>
      </c>
      <c r="F15" s="55"/>
      <c r="G15" s="55"/>
      <c r="H15" s="55"/>
      <c r="I15" s="55"/>
      <c r="J15" s="55"/>
      <c r="K15" s="55"/>
      <c r="L15" s="56"/>
      <c r="M15" s="55"/>
      <c r="N15" s="47"/>
      <c r="O15" s="37"/>
      <c r="P15" s="37"/>
      <c r="Q15" s="37"/>
      <c r="R15" s="44"/>
      <c r="S15" s="37">
        <v>14</v>
      </c>
      <c r="T15" s="47">
        <v>3</v>
      </c>
      <c r="U15" s="37"/>
      <c r="V15" s="37"/>
      <c r="W15" s="37">
        <v>18</v>
      </c>
      <c r="X15" s="37">
        <f t="shared" si="2"/>
        <v>17</v>
      </c>
      <c r="Y15" s="37"/>
      <c r="Z15" s="51">
        <v>40</v>
      </c>
      <c r="AA15" s="37"/>
      <c r="AB15" s="35"/>
      <c r="AC15" s="35"/>
      <c r="AD15" s="35"/>
      <c r="AE15" s="32">
        <f t="shared" si="0"/>
        <v>40</v>
      </c>
      <c r="AF15" s="32">
        <f t="shared" si="3"/>
        <v>75</v>
      </c>
      <c r="AG15" s="32" t="str">
        <f t="shared" si="1"/>
        <v>C</v>
      </c>
      <c r="AJ15" s="27"/>
      <c r="AK15" s="25"/>
      <c r="AL15" s="25"/>
    </row>
    <row r="16" spans="1:38" ht="14.25">
      <c r="A16" s="1">
        <v>14</v>
      </c>
      <c r="B16" s="57" t="s">
        <v>88</v>
      </c>
      <c r="C16">
        <v>2020</v>
      </c>
      <c r="D16" s="59" t="s">
        <v>155</v>
      </c>
      <c r="E16" s="60" t="s">
        <v>207</v>
      </c>
      <c r="F16" s="55"/>
      <c r="G16" s="55"/>
      <c r="H16" s="55"/>
      <c r="I16" s="55"/>
      <c r="J16" s="55"/>
      <c r="K16" s="55"/>
      <c r="L16" s="56"/>
      <c r="M16" s="55"/>
      <c r="N16" s="47"/>
      <c r="O16" s="37"/>
      <c r="P16" s="37"/>
      <c r="Q16" s="37"/>
      <c r="R16" s="44"/>
      <c r="S16" s="37">
        <v>16</v>
      </c>
      <c r="T16" s="47">
        <v>8</v>
      </c>
      <c r="U16" s="37"/>
      <c r="V16" s="37"/>
      <c r="W16" s="37">
        <v>21</v>
      </c>
      <c r="X16" s="37">
        <f t="shared" si="2"/>
        <v>24</v>
      </c>
      <c r="Y16" s="37"/>
      <c r="Z16" s="51">
        <v>40</v>
      </c>
      <c r="AA16" s="37"/>
      <c r="AB16" s="35"/>
      <c r="AC16" s="35"/>
      <c r="AD16" s="35"/>
      <c r="AE16" s="32">
        <f t="shared" si="0"/>
        <v>40</v>
      </c>
      <c r="AF16" s="32">
        <f t="shared" si="3"/>
        <v>85</v>
      </c>
      <c r="AG16" s="32" t="str">
        <f t="shared" si="1"/>
        <v>B</v>
      </c>
      <c r="AJ16" s="27"/>
      <c r="AK16" s="25"/>
      <c r="AL16" s="25"/>
    </row>
    <row r="17" spans="1:38" ht="14.25">
      <c r="A17" s="40">
        <v>15</v>
      </c>
      <c r="B17" s="57" t="s">
        <v>89</v>
      </c>
      <c r="C17">
        <v>2020</v>
      </c>
      <c r="D17" s="59" t="s">
        <v>156</v>
      </c>
      <c r="E17" s="60" t="s">
        <v>208</v>
      </c>
      <c r="F17" s="55"/>
      <c r="G17" s="55"/>
      <c r="H17" s="55"/>
      <c r="I17" s="55"/>
      <c r="J17" s="55"/>
      <c r="K17" s="55"/>
      <c r="L17" s="56"/>
      <c r="M17" s="55"/>
      <c r="N17" s="47"/>
      <c r="O17" s="37"/>
      <c r="P17" s="37"/>
      <c r="Q17" s="37" t="s">
        <v>270</v>
      </c>
      <c r="R17" s="44" t="s">
        <v>274</v>
      </c>
      <c r="S17" s="37">
        <v>12</v>
      </c>
      <c r="T17" s="47">
        <v>10</v>
      </c>
      <c r="U17" s="37"/>
      <c r="V17" s="37"/>
      <c r="W17" s="37">
        <v>25</v>
      </c>
      <c r="X17" s="37">
        <f t="shared" si="2"/>
        <v>22</v>
      </c>
      <c r="Y17" s="37"/>
      <c r="Z17" s="44">
        <v>40</v>
      </c>
      <c r="AA17" s="37"/>
      <c r="AB17" s="35"/>
      <c r="AC17" s="35"/>
      <c r="AD17" s="35"/>
      <c r="AE17" s="32">
        <f t="shared" si="0"/>
        <v>40</v>
      </c>
      <c r="AF17" s="32">
        <f t="shared" si="3"/>
        <v>87</v>
      </c>
      <c r="AG17" s="32" t="str">
        <f t="shared" si="1"/>
        <v>B</v>
      </c>
      <c r="AJ17" s="27"/>
      <c r="AK17" s="25"/>
      <c r="AL17" s="25"/>
    </row>
    <row r="18" spans="1:38" ht="14.25">
      <c r="A18" s="1">
        <v>16</v>
      </c>
      <c r="B18" s="57" t="s">
        <v>90</v>
      </c>
      <c r="C18">
        <v>2020</v>
      </c>
      <c r="D18" s="59" t="s">
        <v>157</v>
      </c>
      <c r="E18" s="60" t="s">
        <v>209</v>
      </c>
      <c r="F18" s="55"/>
      <c r="G18" s="55"/>
      <c r="H18" s="55"/>
      <c r="I18" s="55"/>
      <c r="J18" s="55"/>
      <c r="K18" s="55"/>
      <c r="L18" s="56"/>
      <c r="M18" s="55"/>
      <c r="N18" s="47"/>
      <c r="O18" s="37"/>
      <c r="P18" s="37"/>
      <c r="Q18" s="37">
        <v>17</v>
      </c>
      <c r="R18" s="44">
        <v>10</v>
      </c>
      <c r="S18" s="37"/>
      <c r="T18" s="47"/>
      <c r="U18" s="37"/>
      <c r="V18" s="37"/>
      <c r="W18" s="37">
        <v>30</v>
      </c>
      <c r="X18" s="37">
        <f t="shared" si="2"/>
        <v>27</v>
      </c>
      <c r="Y18" s="37"/>
      <c r="Z18" s="51">
        <v>40</v>
      </c>
      <c r="AA18" s="37"/>
      <c r="AB18" s="35"/>
      <c r="AC18" s="35"/>
      <c r="AD18" s="35"/>
      <c r="AE18" s="32">
        <f t="shared" si="0"/>
        <v>40</v>
      </c>
      <c r="AF18" s="32">
        <f t="shared" si="3"/>
        <v>97</v>
      </c>
      <c r="AG18" s="32" t="str">
        <f t="shared" si="1"/>
        <v>A</v>
      </c>
      <c r="AJ18" s="27"/>
      <c r="AK18" s="25"/>
      <c r="AL18" s="25"/>
    </row>
    <row r="19" spans="1:38" ht="14.25">
      <c r="A19" s="1">
        <v>17</v>
      </c>
      <c r="B19" s="57" t="s">
        <v>91</v>
      </c>
      <c r="C19">
        <v>2020</v>
      </c>
      <c r="D19" s="59" t="s">
        <v>158</v>
      </c>
      <c r="E19" s="60" t="s">
        <v>210</v>
      </c>
      <c r="F19" s="55"/>
      <c r="G19" s="55"/>
      <c r="H19" s="55"/>
      <c r="I19" s="55"/>
      <c r="J19" s="55"/>
      <c r="K19" s="55"/>
      <c r="L19" s="56"/>
      <c r="M19" s="55"/>
      <c r="N19" s="47"/>
      <c r="O19" s="37"/>
      <c r="P19" s="37"/>
      <c r="Q19" s="37" t="s">
        <v>270</v>
      </c>
      <c r="R19" s="44" t="s">
        <v>273</v>
      </c>
      <c r="S19" s="37">
        <v>16</v>
      </c>
      <c r="T19" s="47">
        <v>5</v>
      </c>
      <c r="U19" s="37"/>
      <c r="V19" s="37"/>
      <c r="W19" s="37">
        <v>26</v>
      </c>
      <c r="X19" s="37">
        <f t="shared" si="2"/>
        <v>21</v>
      </c>
      <c r="Y19" s="37"/>
      <c r="Z19" s="51">
        <v>40</v>
      </c>
      <c r="AA19" s="37"/>
      <c r="AB19" s="35"/>
      <c r="AC19" s="35"/>
      <c r="AD19" s="35"/>
      <c r="AE19" s="32">
        <f t="shared" si="0"/>
        <v>40</v>
      </c>
      <c r="AF19" s="32">
        <f t="shared" si="3"/>
        <v>87</v>
      </c>
      <c r="AG19" s="32" t="str">
        <f t="shared" si="1"/>
        <v>B</v>
      </c>
      <c r="AJ19" s="27"/>
      <c r="AK19" s="25"/>
      <c r="AL19" s="25"/>
    </row>
    <row r="20" spans="1:38" ht="14.25">
      <c r="A20" s="1">
        <v>18</v>
      </c>
      <c r="B20" s="57" t="s">
        <v>92</v>
      </c>
      <c r="C20">
        <v>2020</v>
      </c>
      <c r="D20" s="59" t="s">
        <v>151</v>
      </c>
      <c r="E20" s="60" t="s">
        <v>211</v>
      </c>
      <c r="F20" s="55"/>
      <c r="G20" s="55"/>
      <c r="H20" s="55"/>
      <c r="I20" s="55"/>
      <c r="J20" s="55"/>
      <c r="K20" s="55"/>
      <c r="L20" s="56"/>
      <c r="M20" s="55"/>
      <c r="N20" s="47"/>
      <c r="O20" s="37"/>
      <c r="P20" s="37"/>
      <c r="Q20" s="37">
        <v>0</v>
      </c>
      <c r="R20" s="44">
        <v>10</v>
      </c>
      <c r="S20" s="37"/>
      <c r="T20" s="47"/>
      <c r="U20" s="37"/>
      <c r="V20" s="37"/>
      <c r="W20" s="37">
        <v>10</v>
      </c>
      <c r="X20" s="37">
        <f t="shared" si="2"/>
        <v>10</v>
      </c>
      <c r="Y20" s="37"/>
      <c r="Z20" s="51">
        <v>40</v>
      </c>
      <c r="AA20" s="37"/>
      <c r="AB20" s="35"/>
      <c r="AC20" s="35"/>
      <c r="AD20" s="35"/>
      <c r="AE20" s="32">
        <f t="shared" si="0"/>
        <v>40</v>
      </c>
      <c r="AF20" s="32">
        <f t="shared" si="3"/>
        <v>60</v>
      </c>
      <c r="AG20" s="32" t="str">
        <f t="shared" si="1"/>
        <v>D</v>
      </c>
      <c r="AJ20" s="27"/>
      <c r="AK20" s="25"/>
      <c r="AL20" s="25"/>
    </row>
    <row r="21" spans="1:38" ht="14.25">
      <c r="A21" s="1">
        <v>19</v>
      </c>
      <c r="B21" s="57" t="s">
        <v>93</v>
      </c>
      <c r="C21">
        <v>2020</v>
      </c>
      <c r="D21" s="59" t="s">
        <v>159</v>
      </c>
      <c r="E21" s="60" t="s">
        <v>212</v>
      </c>
      <c r="F21" s="55"/>
      <c r="G21" s="55"/>
      <c r="H21" s="55"/>
      <c r="I21" s="55"/>
      <c r="J21" s="55"/>
      <c r="K21" s="55"/>
      <c r="L21" s="56"/>
      <c r="M21" s="55"/>
      <c r="N21" s="47"/>
      <c r="O21" s="37"/>
      <c r="P21" s="37"/>
      <c r="Q21" s="37" t="s">
        <v>265</v>
      </c>
      <c r="R21" s="44" t="s">
        <v>266</v>
      </c>
      <c r="S21" s="37">
        <v>20</v>
      </c>
      <c r="T21" s="47">
        <v>10</v>
      </c>
      <c r="U21" s="37"/>
      <c r="V21" s="37"/>
      <c r="W21" s="37">
        <v>30</v>
      </c>
      <c r="X21" s="37">
        <f t="shared" si="2"/>
        <v>30</v>
      </c>
      <c r="Y21" s="37"/>
      <c r="Z21" s="51">
        <v>40</v>
      </c>
      <c r="AA21" s="37"/>
      <c r="AB21" s="35"/>
      <c r="AC21" s="35"/>
      <c r="AD21" s="35"/>
      <c r="AE21" s="32">
        <f t="shared" si="0"/>
        <v>40</v>
      </c>
      <c r="AF21" s="32">
        <f t="shared" si="3"/>
        <v>100</v>
      </c>
      <c r="AG21" s="32" t="str">
        <f t="shared" si="1"/>
        <v>A</v>
      </c>
      <c r="AJ21" s="27"/>
      <c r="AK21" s="25"/>
      <c r="AL21" s="25"/>
    </row>
    <row r="22" spans="1:38" ht="14.25">
      <c r="A22" s="1">
        <v>20</v>
      </c>
      <c r="B22" s="57" t="s">
        <v>94</v>
      </c>
      <c r="C22">
        <v>2020</v>
      </c>
      <c r="D22" s="59" t="s">
        <v>144</v>
      </c>
      <c r="E22" s="60" t="s">
        <v>213</v>
      </c>
      <c r="F22" s="55"/>
      <c r="G22" s="55"/>
      <c r="H22" s="55"/>
      <c r="I22" s="55"/>
      <c r="J22" s="55"/>
      <c r="K22" s="55"/>
      <c r="L22" s="56"/>
      <c r="M22" s="55"/>
      <c r="N22" s="47"/>
      <c r="O22" s="37"/>
      <c r="P22" s="37"/>
      <c r="Q22" s="37"/>
      <c r="R22" s="44"/>
      <c r="S22" s="37">
        <v>14</v>
      </c>
      <c r="T22" s="47">
        <v>9</v>
      </c>
      <c r="U22" s="37"/>
      <c r="V22" s="37"/>
      <c r="W22" s="37"/>
      <c r="X22" s="37">
        <f t="shared" si="2"/>
        <v>23</v>
      </c>
      <c r="Y22" s="37"/>
      <c r="Z22" s="51">
        <v>40</v>
      </c>
      <c r="AA22" s="37"/>
      <c r="AB22" s="35"/>
      <c r="AC22" s="35"/>
      <c r="AD22" s="35"/>
      <c r="AE22" s="32">
        <f t="shared" si="0"/>
        <v>40</v>
      </c>
      <c r="AF22" s="32">
        <f t="shared" si="3"/>
        <v>63</v>
      </c>
      <c r="AG22" s="32" t="str">
        <f t="shared" si="1"/>
        <v>D</v>
      </c>
      <c r="AJ22" s="27"/>
      <c r="AK22" s="25"/>
      <c r="AL22" s="25"/>
    </row>
    <row r="23" spans="1:38" ht="14.25">
      <c r="A23" s="1">
        <v>21</v>
      </c>
      <c r="B23" s="57" t="s">
        <v>95</v>
      </c>
      <c r="C23">
        <v>2020</v>
      </c>
      <c r="D23" s="59" t="s">
        <v>160</v>
      </c>
      <c r="E23" s="60" t="s">
        <v>214</v>
      </c>
      <c r="F23" s="55"/>
      <c r="G23" s="55"/>
      <c r="H23" s="55"/>
      <c r="I23" s="55"/>
      <c r="J23" s="55"/>
      <c r="K23" s="55"/>
      <c r="L23" s="56"/>
      <c r="M23" s="55"/>
      <c r="N23" s="47"/>
      <c r="O23" s="37"/>
      <c r="P23" s="37"/>
      <c r="Q23" s="37">
        <v>20</v>
      </c>
      <c r="R23" s="44">
        <v>10</v>
      </c>
      <c r="S23" s="37"/>
      <c r="T23" s="47"/>
      <c r="U23" s="37"/>
      <c r="V23" s="37"/>
      <c r="W23" s="37">
        <v>26</v>
      </c>
      <c r="X23" s="37">
        <f t="shared" si="2"/>
        <v>30</v>
      </c>
      <c r="Y23" s="37"/>
      <c r="Z23" s="51">
        <v>40</v>
      </c>
      <c r="AA23" s="37"/>
      <c r="AB23" s="35"/>
      <c r="AC23" s="35"/>
      <c r="AD23" s="35"/>
      <c r="AE23" s="32">
        <f t="shared" si="0"/>
        <v>40</v>
      </c>
      <c r="AF23" s="32">
        <f t="shared" si="3"/>
        <v>96</v>
      </c>
      <c r="AG23" s="32" t="str">
        <f t="shared" si="1"/>
        <v>A</v>
      </c>
      <c r="AJ23" s="27"/>
      <c r="AK23" s="25"/>
      <c r="AL23" s="25"/>
    </row>
    <row r="24" spans="1:38" ht="14.25">
      <c r="A24" s="1">
        <v>22</v>
      </c>
      <c r="B24" s="57" t="s">
        <v>96</v>
      </c>
      <c r="C24">
        <v>2020</v>
      </c>
      <c r="D24" s="59" t="s">
        <v>161</v>
      </c>
      <c r="E24" s="60" t="s">
        <v>215</v>
      </c>
      <c r="F24" s="55"/>
      <c r="G24" s="55"/>
      <c r="H24" s="55"/>
      <c r="I24" s="55"/>
      <c r="J24" s="55"/>
      <c r="K24" s="58"/>
      <c r="L24" s="56"/>
      <c r="M24" s="55"/>
      <c r="N24" s="47"/>
      <c r="O24" s="37"/>
      <c r="P24" s="37"/>
      <c r="Q24" s="37">
        <v>16</v>
      </c>
      <c r="R24" s="44">
        <v>0</v>
      </c>
      <c r="S24" s="37"/>
      <c r="T24" s="47"/>
      <c r="U24" s="37"/>
      <c r="V24" s="37"/>
      <c r="W24" s="37">
        <v>20</v>
      </c>
      <c r="X24" s="37">
        <f t="shared" si="2"/>
        <v>16</v>
      </c>
      <c r="Y24" s="37"/>
      <c r="Z24" s="51">
        <v>40</v>
      </c>
      <c r="AA24" s="37"/>
      <c r="AB24" s="35"/>
      <c r="AC24" s="35"/>
      <c r="AD24" s="35"/>
      <c r="AE24" s="32">
        <f t="shared" si="0"/>
        <v>40</v>
      </c>
      <c r="AF24" s="32">
        <f t="shared" si="3"/>
        <v>76</v>
      </c>
      <c r="AG24" s="32" t="str">
        <f t="shared" si="1"/>
        <v>C</v>
      </c>
      <c r="AJ24" s="27"/>
      <c r="AK24" s="25"/>
      <c r="AL24" s="25"/>
    </row>
    <row r="25" spans="1:38" ht="14.25">
      <c r="A25" s="1">
        <v>23</v>
      </c>
      <c r="B25" s="57" t="s">
        <v>97</v>
      </c>
      <c r="C25">
        <v>2020</v>
      </c>
      <c r="D25" s="59" t="s">
        <v>162</v>
      </c>
      <c r="E25" s="60" t="s">
        <v>216</v>
      </c>
      <c r="F25" s="55"/>
      <c r="G25" s="55"/>
      <c r="H25" s="55"/>
      <c r="I25" s="55"/>
      <c r="J25" s="55"/>
      <c r="K25" s="55"/>
      <c r="L25" s="56"/>
      <c r="M25" s="55"/>
      <c r="N25" s="47"/>
      <c r="O25" s="37"/>
      <c r="P25" s="37"/>
      <c r="Q25" s="37" t="s">
        <v>270</v>
      </c>
      <c r="R25" s="44" t="s">
        <v>269</v>
      </c>
      <c r="S25" s="37">
        <v>16</v>
      </c>
      <c r="T25" s="47">
        <v>10</v>
      </c>
      <c r="U25" s="37"/>
      <c r="V25" s="37"/>
      <c r="W25" s="37">
        <v>26</v>
      </c>
      <c r="X25" s="37">
        <f t="shared" si="2"/>
        <v>26</v>
      </c>
      <c r="Y25" s="37"/>
      <c r="Z25" s="51">
        <v>40</v>
      </c>
      <c r="AA25" s="37"/>
      <c r="AB25" s="35"/>
      <c r="AC25" s="35"/>
      <c r="AD25" s="35"/>
      <c r="AE25" s="32">
        <f t="shared" si="0"/>
        <v>40</v>
      </c>
      <c r="AF25" s="32">
        <f t="shared" si="3"/>
        <v>92</v>
      </c>
      <c r="AG25" s="32" t="str">
        <f t="shared" si="1"/>
        <v>A</v>
      </c>
      <c r="AJ25" s="27"/>
      <c r="AK25" s="25"/>
      <c r="AL25" s="25"/>
    </row>
    <row r="26" spans="1:38" ht="14.25">
      <c r="A26" s="1">
        <v>24</v>
      </c>
      <c r="B26" s="57" t="s">
        <v>98</v>
      </c>
      <c r="C26">
        <v>2020</v>
      </c>
      <c r="D26" s="59" t="s">
        <v>163</v>
      </c>
      <c r="E26" s="60" t="s">
        <v>217</v>
      </c>
      <c r="F26" s="55"/>
      <c r="G26" s="55"/>
      <c r="H26" s="55"/>
      <c r="I26" s="55"/>
      <c r="J26" s="55"/>
      <c r="K26" s="55"/>
      <c r="L26" s="56"/>
      <c r="M26" s="55"/>
      <c r="N26" s="47"/>
      <c r="O26" s="37"/>
      <c r="P26" s="37"/>
      <c r="Q26" s="37">
        <v>12</v>
      </c>
      <c r="R26" s="44">
        <v>8</v>
      </c>
      <c r="S26" s="37"/>
      <c r="T26" s="47"/>
      <c r="U26" s="37"/>
      <c r="V26" s="37"/>
      <c r="W26" s="37">
        <v>21</v>
      </c>
      <c r="X26" s="37">
        <f t="shared" si="2"/>
        <v>20</v>
      </c>
      <c r="Y26" s="37"/>
      <c r="Z26" s="51">
        <v>40</v>
      </c>
      <c r="AA26" s="37"/>
      <c r="AB26" s="35"/>
      <c r="AC26" s="35"/>
      <c r="AD26" s="35"/>
      <c r="AE26" s="32">
        <f t="shared" si="0"/>
        <v>40</v>
      </c>
      <c r="AF26" s="32">
        <f t="shared" si="3"/>
        <v>81</v>
      </c>
      <c r="AG26" s="32" t="str">
        <f t="shared" si="1"/>
        <v>B</v>
      </c>
      <c r="AJ26" s="27"/>
      <c r="AK26" s="25"/>
      <c r="AL26" s="25"/>
    </row>
    <row r="27" spans="1:38" ht="14.25">
      <c r="A27" s="1">
        <v>25</v>
      </c>
      <c r="B27" s="57" t="s">
        <v>99</v>
      </c>
      <c r="C27">
        <v>2020</v>
      </c>
      <c r="D27" s="59" t="s">
        <v>164</v>
      </c>
      <c r="E27" s="60" t="s">
        <v>218</v>
      </c>
      <c r="F27" s="55"/>
      <c r="G27" s="55"/>
      <c r="H27" s="55"/>
      <c r="I27" s="55"/>
      <c r="J27" s="55"/>
      <c r="K27" s="55"/>
      <c r="L27" s="56"/>
      <c r="M27" s="55"/>
      <c r="N27" s="47"/>
      <c r="O27" s="37"/>
      <c r="P27" s="37"/>
      <c r="Q27" s="37">
        <v>0</v>
      </c>
      <c r="R27" s="44">
        <v>5</v>
      </c>
      <c r="S27" s="37"/>
      <c r="T27" s="47"/>
      <c r="U27" s="37"/>
      <c r="V27" s="37"/>
      <c r="W27" s="37">
        <v>18</v>
      </c>
      <c r="X27" s="37">
        <f t="shared" si="2"/>
        <v>5</v>
      </c>
      <c r="Y27" s="37"/>
      <c r="Z27" s="51">
        <v>40</v>
      </c>
      <c r="AA27" s="37"/>
      <c r="AB27" s="35"/>
      <c r="AC27" s="35"/>
      <c r="AD27" s="35"/>
      <c r="AE27" s="32">
        <f t="shared" si="0"/>
        <v>40</v>
      </c>
      <c r="AF27" s="32">
        <f t="shared" si="3"/>
        <v>63</v>
      </c>
      <c r="AG27" s="32" t="str">
        <f t="shared" si="1"/>
        <v>D</v>
      </c>
      <c r="AJ27" s="27"/>
      <c r="AK27" s="25"/>
      <c r="AL27" s="25"/>
    </row>
    <row r="28" spans="1:38" ht="14.25">
      <c r="A28" s="1">
        <v>26</v>
      </c>
      <c r="B28" s="57" t="s">
        <v>100</v>
      </c>
      <c r="C28">
        <v>2020</v>
      </c>
      <c r="D28" s="59" t="s">
        <v>165</v>
      </c>
      <c r="E28" s="60" t="s">
        <v>219</v>
      </c>
      <c r="F28" s="55"/>
      <c r="G28" s="55"/>
      <c r="H28" s="55"/>
      <c r="I28" s="55"/>
      <c r="J28" s="55"/>
      <c r="K28" s="55"/>
      <c r="L28" s="56"/>
      <c r="M28" s="55"/>
      <c r="N28" s="47"/>
      <c r="O28" s="37"/>
      <c r="P28" s="37"/>
      <c r="Q28" s="37" t="s">
        <v>265</v>
      </c>
      <c r="R28" s="44" t="s">
        <v>270</v>
      </c>
      <c r="S28" s="37">
        <v>18</v>
      </c>
      <c r="T28" s="47">
        <v>10</v>
      </c>
      <c r="U28" s="37"/>
      <c r="V28" s="37"/>
      <c r="W28" s="37">
        <v>30</v>
      </c>
      <c r="X28" s="37">
        <f t="shared" si="2"/>
        <v>28</v>
      </c>
      <c r="Y28" s="37"/>
      <c r="Z28" s="51">
        <v>40</v>
      </c>
      <c r="AA28" s="37"/>
      <c r="AB28" s="35"/>
      <c r="AC28" s="35"/>
      <c r="AD28" s="35"/>
      <c r="AE28" s="32">
        <f t="shared" si="0"/>
        <v>40</v>
      </c>
      <c r="AF28" s="32">
        <f t="shared" si="3"/>
        <v>98</v>
      </c>
      <c r="AG28" s="32" t="str">
        <f t="shared" si="1"/>
        <v>A</v>
      </c>
      <c r="AJ28" s="27"/>
      <c r="AK28" s="25"/>
      <c r="AL28" s="25"/>
    </row>
    <row r="29" spans="1:38" ht="14.25">
      <c r="A29" s="1">
        <v>27</v>
      </c>
      <c r="B29" s="57" t="s">
        <v>101</v>
      </c>
      <c r="C29">
        <v>2020</v>
      </c>
      <c r="D29" s="59" t="s">
        <v>166</v>
      </c>
      <c r="E29" s="60" t="s">
        <v>220</v>
      </c>
      <c r="F29" s="55"/>
      <c r="G29" s="55"/>
      <c r="H29" s="55"/>
      <c r="I29" s="55"/>
      <c r="J29" s="55"/>
      <c r="K29" s="55"/>
      <c r="L29" s="56"/>
      <c r="M29" s="55"/>
      <c r="N29" s="47"/>
      <c r="O29" s="37"/>
      <c r="P29" s="37"/>
      <c r="Q29" s="37">
        <v>15</v>
      </c>
      <c r="R29" s="44">
        <v>10</v>
      </c>
      <c r="S29" s="37"/>
      <c r="T29" s="47"/>
      <c r="U29" s="37"/>
      <c r="V29" s="37"/>
      <c r="W29" s="37">
        <v>26</v>
      </c>
      <c r="X29" s="37">
        <f t="shared" si="2"/>
        <v>25</v>
      </c>
      <c r="Y29" s="37"/>
      <c r="Z29" s="51">
        <v>40</v>
      </c>
      <c r="AA29" s="37"/>
      <c r="AB29" s="35"/>
      <c r="AC29" s="35"/>
      <c r="AD29" s="35"/>
      <c r="AE29" s="32">
        <f t="shared" si="0"/>
        <v>40</v>
      </c>
      <c r="AF29" s="32">
        <f t="shared" si="3"/>
        <v>91</v>
      </c>
      <c r="AG29" s="32" t="str">
        <f t="shared" si="1"/>
        <v>A</v>
      </c>
      <c r="AJ29" s="27"/>
      <c r="AK29" s="25"/>
      <c r="AL29" s="25"/>
    </row>
    <row r="30" spans="1:38" ht="14.25">
      <c r="A30" s="1">
        <v>28</v>
      </c>
      <c r="B30" s="57" t="s">
        <v>102</v>
      </c>
      <c r="C30">
        <v>2020</v>
      </c>
      <c r="D30" s="59" t="s">
        <v>151</v>
      </c>
      <c r="E30" s="60" t="s">
        <v>221</v>
      </c>
      <c r="F30" s="55"/>
      <c r="G30" s="55"/>
      <c r="H30" s="55"/>
      <c r="I30" s="55"/>
      <c r="J30" s="55"/>
      <c r="K30" s="55"/>
      <c r="L30" s="56"/>
      <c r="M30" s="55"/>
      <c r="N30" s="47"/>
      <c r="O30" s="37"/>
      <c r="P30" s="37"/>
      <c r="Q30" s="37">
        <v>20</v>
      </c>
      <c r="R30" s="44">
        <v>8</v>
      </c>
      <c r="S30" s="37"/>
      <c r="T30" s="47"/>
      <c r="U30" s="37"/>
      <c r="V30" s="37"/>
      <c r="W30" s="37">
        <v>26</v>
      </c>
      <c r="X30" s="37">
        <f t="shared" si="2"/>
        <v>28</v>
      </c>
      <c r="Y30" s="37"/>
      <c r="Z30" s="51">
        <v>40</v>
      </c>
      <c r="AA30" s="37"/>
      <c r="AB30" s="35"/>
      <c r="AC30" s="35"/>
      <c r="AD30" s="35"/>
      <c r="AE30" s="32">
        <f t="shared" si="0"/>
        <v>40</v>
      </c>
      <c r="AF30" s="32">
        <f t="shared" si="3"/>
        <v>94</v>
      </c>
      <c r="AG30" s="32" t="str">
        <f t="shared" si="1"/>
        <v>A</v>
      </c>
      <c r="AJ30" s="27"/>
      <c r="AK30" s="25"/>
      <c r="AL30" s="25"/>
    </row>
    <row r="31" spans="1:38" ht="14.25">
      <c r="A31" s="1">
        <v>29</v>
      </c>
      <c r="B31" s="57" t="s">
        <v>103</v>
      </c>
      <c r="C31">
        <v>2020</v>
      </c>
      <c r="D31" s="59" t="s">
        <v>167</v>
      </c>
      <c r="E31" s="60" t="s">
        <v>222</v>
      </c>
      <c r="F31" s="55"/>
      <c r="G31" s="55"/>
      <c r="H31" s="55"/>
      <c r="I31" s="55"/>
      <c r="J31" s="55"/>
      <c r="K31" s="55"/>
      <c r="L31" s="56"/>
      <c r="M31" s="55"/>
      <c r="N31" s="47"/>
      <c r="O31" s="37"/>
      <c r="P31" s="37"/>
      <c r="Q31" s="37"/>
      <c r="R31" s="44"/>
      <c r="S31" s="37">
        <v>10</v>
      </c>
      <c r="T31" s="47">
        <v>0</v>
      </c>
      <c r="U31" s="37"/>
      <c r="V31" s="37"/>
      <c r="W31" s="37">
        <v>12</v>
      </c>
      <c r="X31" s="37">
        <f t="shared" si="2"/>
        <v>10</v>
      </c>
      <c r="Y31" s="37"/>
      <c r="Z31" s="51">
        <v>40</v>
      </c>
      <c r="AA31" s="37"/>
      <c r="AB31" s="41"/>
      <c r="AC31" s="35"/>
      <c r="AD31" s="35"/>
      <c r="AE31" s="32">
        <f t="shared" si="0"/>
        <v>40</v>
      </c>
      <c r="AF31" s="32">
        <f t="shared" si="3"/>
        <v>62</v>
      </c>
      <c r="AG31" s="32" t="str">
        <f t="shared" si="1"/>
        <v>D</v>
      </c>
      <c r="AJ31" s="27"/>
      <c r="AK31" s="25"/>
      <c r="AL31" s="25"/>
    </row>
    <row r="32" spans="1:38" ht="14.25">
      <c r="A32" s="1">
        <v>30</v>
      </c>
      <c r="B32" s="57" t="s">
        <v>104</v>
      </c>
      <c r="C32">
        <v>2020</v>
      </c>
      <c r="D32" s="59" t="s">
        <v>168</v>
      </c>
      <c r="E32" s="60" t="s">
        <v>223</v>
      </c>
      <c r="F32" s="55"/>
      <c r="G32" s="55"/>
      <c r="H32" s="55"/>
      <c r="I32" s="55"/>
      <c r="J32" s="55"/>
      <c r="K32" s="55"/>
      <c r="L32" s="56"/>
      <c r="M32" s="55"/>
      <c r="N32" s="47"/>
      <c r="O32" s="37"/>
      <c r="P32" s="37"/>
      <c r="Q32" s="37"/>
      <c r="R32" s="44"/>
      <c r="S32" s="37">
        <v>4</v>
      </c>
      <c r="T32" s="47">
        <v>0</v>
      </c>
      <c r="U32" s="37"/>
      <c r="V32" s="37"/>
      <c r="W32" s="37">
        <v>8</v>
      </c>
      <c r="X32" s="37">
        <f t="shared" si="2"/>
        <v>4</v>
      </c>
      <c r="Y32" s="37"/>
      <c r="Z32" s="51">
        <v>40</v>
      </c>
      <c r="AA32" s="37"/>
      <c r="AB32" s="35"/>
      <c r="AC32" s="35"/>
      <c r="AD32" s="35"/>
      <c r="AE32" s="32">
        <f t="shared" si="0"/>
        <v>40</v>
      </c>
      <c r="AF32" s="32">
        <f t="shared" si="3"/>
        <v>52</v>
      </c>
      <c r="AG32" s="32" t="str">
        <f t="shared" si="1"/>
        <v>E</v>
      </c>
      <c r="AJ32" s="27"/>
      <c r="AK32" s="25"/>
      <c r="AL32" s="25"/>
    </row>
    <row r="33" spans="1:38" ht="14.25">
      <c r="A33" s="1">
        <v>31</v>
      </c>
      <c r="B33" s="57" t="s">
        <v>105</v>
      </c>
      <c r="C33">
        <v>2020</v>
      </c>
      <c r="D33" s="59" t="s">
        <v>169</v>
      </c>
      <c r="E33" s="60" t="s">
        <v>224</v>
      </c>
      <c r="F33" s="55"/>
      <c r="G33" s="55"/>
      <c r="H33" s="55"/>
      <c r="I33" s="55"/>
      <c r="J33" s="55"/>
      <c r="K33" s="55"/>
      <c r="L33" s="56"/>
      <c r="M33" s="55"/>
      <c r="N33" s="47"/>
      <c r="O33" s="37"/>
      <c r="P33" s="37"/>
      <c r="Q33" s="37">
        <v>16</v>
      </c>
      <c r="R33" s="44">
        <v>10</v>
      </c>
      <c r="S33" s="37"/>
      <c r="T33" s="47"/>
      <c r="U33" s="37"/>
      <c r="V33" s="37"/>
      <c r="W33" s="37">
        <v>30</v>
      </c>
      <c r="X33" s="37">
        <f t="shared" si="2"/>
        <v>26</v>
      </c>
      <c r="Y33" s="37"/>
      <c r="Z33" s="51">
        <v>40</v>
      </c>
      <c r="AA33" s="37"/>
      <c r="AB33" s="35"/>
      <c r="AC33" s="35"/>
      <c r="AD33" s="35"/>
      <c r="AE33" s="32">
        <f t="shared" si="0"/>
        <v>40</v>
      </c>
      <c r="AF33" s="32">
        <f t="shared" si="3"/>
        <v>96</v>
      </c>
      <c r="AG33" s="32" t="str">
        <f t="shared" si="1"/>
        <v>A</v>
      </c>
      <c r="AJ33" s="27"/>
      <c r="AK33" s="25"/>
      <c r="AL33" s="25"/>
    </row>
    <row r="34" spans="1:38" ht="14.25">
      <c r="A34" s="1">
        <v>32</v>
      </c>
      <c r="B34" s="57" t="s">
        <v>106</v>
      </c>
      <c r="C34">
        <v>2020</v>
      </c>
      <c r="D34" s="59" t="s">
        <v>170</v>
      </c>
      <c r="E34" s="60" t="s">
        <v>225</v>
      </c>
      <c r="F34" s="55"/>
      <c r="G34" s="55"/>
      <c r="H34" s="55"/>
      <c r="I34" s="55"/>
      <c r="J34" s="55"/>
      <c r="K34" s="55"/>
      <c r="L34" s="56"/>
      <c r="M34" s="55"/>
      <c r="N34" s="47"/>
      <c r="O34" s="37"/>
      <c r="P34" s="37"/>
      <c r="Q34" s="37">
        <v>12</v>
      </c>
      <c r="R34" s="44">
        <v>5</v>
      </c>
      <c r="S34" s="37"/>
      <c r="T34" s="47"/>
      <c r="U34" s="37"/>
      <c r="V34" s="37"/>
      <c r="W34" s="37">
        <v>20</v>
      </c>
      <c r="X34" s="37">
        <f t="shared" si="2"/>
        <v>17</v>
      </c>
      <c r="Y34" s="37"/>
      <c r="Z34" s="51">
        <v>40</v>
      </c>
      <c r="AA34" s="37"/>
      <c r="AB34" s="35"/>
      <c r="AC34" s="35"/>
      <c r="AD34" s="35"/>
      <c r="AE34" s="32">
        <f t="shared" si="0"/>
        <v>40</v>
      </c>
      <c r="AF34" s="32">
        <f t="shared" si="3"/>
        <v>77</v>
      </c>
      <c r="AG34" s="32" t="str">
        <f t="shared" si="1"/>
        <v>C</v>
      </c>
      <c r="AJ34" s="27"/>
      <c r="AK34" s="25"/>
      <c r="AL34" s="25"/>
    </row>
    <row r="35" spans="1:38" ht="14.25">
      <c r="A35" s="1">
        <v>33</v>
      </c>
      <c r="B35" s="57" t="s">
        <v>107</v>
      </c>
      <c r="C35">
        <v>2020</v>
      </c>
      <c r="D35" s="59" t="s">
        <v>157</v>
      </c>
      <c r="E35" s="60" t="s">
        <v>226</v>
      </c>
      <c r="F35" s="55"/>
      <c r="G35" s="55"/>
      <c r="H35" s="55"/>
      <c r="I35" s="55"/>
      <c r="J35" s="55"/>
      <c r="K35" s="55"/>
      <c r="L35" s="56"/>
      <c r="M35" s="55"/>
      <c r="N35" s="47"/>
      <c r="O35" s="37"/>
      <c r="P35" s="37"/>
      <c r="Q35" s="37">
        <v>19</v>
      </c>
      <c r="R35" s="44">
        <v>10</v>
      </c>
      <c r="S35" s="37"/>
      <c r="T35" s="47"/>
      <c r="U35" s="37"/>
      <c r="V35" s="37"/>
      <c r="W35" s="37">
        <v>25</v>
      </c>
      <c r="X35" s="37">
        <f t="shared" si="2"/>
        <v>29</v>
      </c>
      <c r="Y35" s="37"/>
      <c r="Z35" s="51">
        <v>40</v>
      </c>
      <c r="AA35" s="37"/>
      <c r="AB35" s="35"/>
      <c r="AC35" s="35"/>
      <c r="AD35" s="35"/>
      <c r="AE35" s="32">
        <f aca="true" t="shared" si="4" ref="AE35:AE53">IF(ISNUMBER(AC35),AC35,IF(ISNUMBER(AA35),AA35,Y35))+IF(ISNUMBER(AD35),AD35,IF(ISNUMBER(AB35),AB35,Z35))</f>
        <v>40</v>
      </c>
      <c r="AF35" s="32">
        <f t="shared" si="3"/>
        <v>94</v>
      </c>
      <c r="AG35" s="32" t="str">
        <f t="shared" si="1"/>
        <v>A</v>
      </c>
      <c r="AJ35" s="27"/>
      <c r="AK35" s="25"/>
      <c r="AL35" s="25"/>
    </row>
    <row r="36" spans="1:38" ht="14.25">
      <c r="A36" s="1">
        <v>34</v>
      </c>
      <c r="B36" s="57" t="s">
        <v>108</v>
      </c>
      <c r="C36">
        <v>2020</v>
      </c>
      <c r="D36" s="59" t="s">
        <v>171</v>
      </c>
      <c r="E36" s="60" t="s">
        <v>227</v>
      </c>
      <c r="F36" s="55"/>
      <c r="G36" s="55"/>
      <c r="H36" s="55"/>
      <c r="I36" s="55"/>
      <c r="J36" s="55"/>
      <c r="K36" s="55"/>
      <c r="L36" s="56"/>
      <c r="M36" s="55"/>
      <c r="N36" s="47"/>
      <c r="O36" s="37"/>
      <c r="P36" s="37"/>
      <c r="Q36" s="37">
        <v>15</v>
      </c>
      <c r="R36" s="44">
        <v>0</v>
      </c>
      <c r="S36" s="37"/>
      <c r="T36" s="47"/>
      <c r="U36" s="37"/>
      <c r="V36" s="37"/>
      <c r="W36" s="37"/>
      <c r="X36" s="37">
        <f t="shared" si="2"/>
        <v>15</v>
      </c>
      <c r="Y36" s="37"/>
      <c r="Z36" s="51"/>
      <c r="AA36" s="37"/>
      <c r="AB36" s="35"/>
      <c r="AC36" s="35"/>
      <c r="AD36" s="35"/>
      <c r="AE36" s="32">
        <f t="shared" si="4"/>
        <v>0</v>
      </c>
      <c r="AF36" s="32">
        <f t="shared" si="3"/>
        <v>15</v>
      </c>
      <c r="AG36" s="32" t="str">
        <f t="shared" si="1"/>
        <v>F</v>
      </c>
      <c r="AJ36" s="27"/>
      <c r="AK36" s="25"/>
      <c r="AL36" s="25"/>
    </row>
    <row r="37" spans="1:38" ht="14.25">
      <c r="A37" s="1">
        <v>35</v>
      </c>
      <c r="B37" s="57" t="s">
        <v>109</v>
      </c>
      <c r="C37">
        <v>2020</v>
      </c>
      <c r="D37" s="59" t="s">
        <v>147</v>
      </c>
      <c r="E37" s="60" t="s">
        <v>228</v>
      </c>
      <c r="F37" s="55"/>
      <c r="G37" s="55"/>
      <c r="H37" s="55"/>
      <c r="I37" s="55"/>
      <c r="J37" s="55"/>
      <c r="K37" s="55"/>
      <c r="L37" s="56"/>
      <c r="M37" s="55"/>
      <c r="N37" s="47"/>
      <c r="O37" s="37"/>
      <c r="P37" s="37"/>
      <c r="Q37" s="37">
        <v>8</v>
      </c>
      <c r="R37" s="44">
        <v>0</v>
      </c>
      <c r="S37" s="37"/>
      <c r="T37" s="47"/>
      <c r="U37" s="37"/>
      <c r="V37" s="37"/>
      <c r="W37" s="37">
        <v>23</v>
      </c>
      <c r="X37" s="37">
        <f t="shared" si="2"/>
        <v>8</v>
      </c>
      <c r="Y37" s="37"/>
      <c r="Z37" s="51">
        <v>40</v>
      </c>
      <c r="AA37" s="37"/>
      <c r="AB37" s="35"/>
      <c r="AC37" s="35"/>
      <c r="AD37" s="35"/>
      <c r="AE37" s="32">
        <f t="shared" si="4"/>
        <v>40</v>
      </c>
      <c r="AF37" s="32">
        <f t="shared" si="3"/>
        <v>71</v>
      </c>
      <c r="AG37" s="32" t="str">
        <f t="shared" si="1"/>
        <v>C</v>
      </c>
      <c r="AJ37" s="27"/>
      <c r="AK37" s="25"/>
      <c r="AL37" s="25"/>
    </row>
    <row r="38" spans="1:38" ht="14.25">
      <c r="A38" s="1">
        <v>36</v>
      </c>
      <c r="B38" s="57" t="s">
        <v>110</v>
      </c>
      <c r="C38">
        <v>2020</v>
      </c>
      <c r="D38" s="59" t="s">
        <v>143</v>
      </c>
      <c r="E38" s="60" t="s">
        <v>229</v>
      </c>
      <c r="F38" s="55"/>
      <c r="G38" s="55"/>
      <c r="H38" s="55"/>
      <c r="I38" s="55"/>
      <c r="J38" s="55"/>
      <c r="K38" s="55"/>
      <c r="L38" s="56"/>
      <c r="M38" s="55"/>
      <c r="N38" s="47"/>
      <c r="O38" s="37"/>
      <c r="P38" s="37"/>
      <c r="Q38" s="37"/>
      <c r="R38" s="44"/>
      <c r="S38" s="37">
        <v>18</v>
      </c>
      <c r="T38" s="47">
        <v>10</v>
      </c>
      <c r="U38" s="37"/>
      <c r="V38" s="37"/>
      <c r="W38" s="37">
        <v>25</v>
      </c>
      <c r="X38" s="37">
        <f t="shared" si="2"/>
        <v>28</v>
      </c>
      <c r="Y38" s="37"/>
      <c r="Z38" s="51">
        <v>40</v>
      </c>
      <c r="AA38" s="37"/>
      <c r="AB38" s="35"/>
      <c r="AC38" s="35"/>
      <c r="AD38" s="35"/>
      <c r="AE38" s="32">
        <f t="shared" si="4"/>
        <v>40</v>
      </c>
      <c r="AF38" s="32">
        <f t="shared" si="3"/>
        <v>93</v>
      </c>
      <c r="AG38" s="32" t="str">
        <f t="shared" si="1"/>
        <v>A</v>
      </c>
      <c r="AJ38" s="27"/>
      <c r="AK38" s="25"/>
      <c r="AL38" s="25"/>
    </row>
    <row r="39" spans="1:38" ht="14.25">
      <c r="A39" s="1">
        <v>37</v>
      </c>
      <c r="B39" s="57" t="s">
        <v>111</v>
      </c>
      <c r="C39">
        <v>2020</v>
      </c>
      <c r="D39" s="59" t="s">
        <v>172</v>
      </c>
      <c r="E39" s="60" t="s">
        <v>230</v>
      </c>
      <c r="F39" s="55"/>
      <c r="G39" s="55"/>
      <c r="H39" s="55"/>
      <c r="I39" s="55"/>
      <c r="J39" s="55"/>
      <c r="K39" s="55"/>
      <c r="L39" s="56"/>
      <c r="M39" s="55"/>
      <c r="N39" s="47"/>
      <c r="O39" s="37"/>
      <c r="P39" s="37"/>
      <c r="Q39" s="37" t="s">
        <v>268</v>
      </c>
      <c r="R39" s="44" t="s">
        <v>269</v>
      </c>
      <c r="S39" s="37">
        <v>16</v>
      </c>
      <c r="T39" s="47">
        <v>8</v>
      </c>
      <c r="U39" s="37"/>
      <c r="V39" s="37"/>
      <c r="W39" s="37">
        <v>21</v>
      </c>
      <c r="X39" s="37">
        <f t="shared" si="2"/>
        <v>24</v>
      </c>
      <c r="Y39" s="37"/>
      <c r="Z39" s="51">
        <v>40</v>
      </c>
      <c r="AA39" s="37"/>
      <c r="AB39" s="35"/>
      <c r="AC39" s="35"/>
      <c r="AD39" s="35"/>
      <c r="AE39" s="32">
        <f t="shared" si="4"/>
        <v>40</v>
      </c>
      <c r="AF39" s="32">
        <f t="shared" si="3"/>
        <v>85</v>
      </c>
      <c r="AG39" s="32" t="str">
        <f t="shared" si="1"/>
        <v>B</v>
      </c>
      <c r="AJ39" s="27"/>
      <c r="AK39" s="25"/>
      <c r="AL39" s="25"/>
    </row>
    <row r="40" spans="1:38" ht="14.25">
      <c r="A40" s="1">
        <v>38</v>
      </c>
      <c r="B40" s="57" t="s">
        <v>112</v>
      </c>
      <c r="C40">
        <v>2020</v>
      </c>
      <c r="D40" s="59" t="s">
        <v>154</v>
      </c>
      <c r="E40" s="60" t="s">
        <v>231</v>
      </c>
      <c r="F40" s="55"/>
      <c r="G40" s="55"/>
      <c r="H40" s="55"/>
      <c r="I40" s="55"/>
      <c r="J40" s="55"/>
      <c r="K40" s="55"/>
      <c r="L40" s="56"/>
      <c r="M40" s="55"/>
      <c r="N40" s="47"/>
      <c r="O40" s="37"/>
      <c r="P40" s="37"/>
      <c r="Q40" s="37"/>
      <c r="R40" s="44"/>
      <c r="S40" s="37">
        <v>12</v>
      </c>
      <c r="T40" s="47">
        <v>10</v>
      </c>
      <c r="U40" s="37"/>
      <c r="V40" s="37"/>
      <c r="W40" s="37">
        <v>24</v>
      </c>
      <c r="X40" s="37">
        <f t="shared" si="2"/>
        <v>22</v>
      </c>
      <c r="Y40" s="37"/>
      <c r="Z40" s="51">
        <v>40</v>
      </c>
      <c r="AA40" s="37"/>
      <c r="AB40" s="35"/>
      <c r="AC40" s="35"/>
      <c r="AD40" s="35"/>
      <c r="AE40" s="32">
        <f t="shared" si="4"/>
        <v>40</v>
      </c>
      <c r="AF40" s="32">
        <f t="shared" si="3"/>
        <v>86</v>
      </c>
      <c r="AG40" s="32" t="str">
        <f t="shared" si="1"/>
        <v>B</v>
      </c>
      <c r="AJ40" s="27"/>
      <c r="AK40" s="25"/>
      <c r="AL40" s="25"/>
    </row>
    <row r="41" spans="1:38" ht="14.25">
      <c r="A41" s="1">
        <v>39</v>
      </c>
      <c r="B41" s="57" t="s">
        <v>113</v>
      </c>
      <c r="C41">
        <v>2020</v>
      </c>
      <c r="D41" s="59" t="s">
        <v>168</v>
      </c>
      <c r="E41" s="60" t="s">
        <v>232</v>
      </c>
      <c r="F41" s="55"/>
      <c r="G41" s="55"/>
      <c r="H41" s="55"/>
      <c r="I41" s="55"/>
      <c r="J41" s="55"/>
      <c r="K41" s="55"/>
      <c r="L41" s="56"/>
      <c r="M41" s="55"/>
      <c r="N41" s="47"/>
      <c r="O41" s="37"/>
      <c r="P41" s="37"/>
      <c r="Q41" s="37">
        <v>0</v>
      </c>
      <c r="R41" s="44">
        <v>0</v>
      </c>
      <c r="S41" s="37">
        <v>16</v>
      </c>
      <c r="T41" s="47">
        <v>0</v>
      </c>
      <c r="U41" s="37"/>
      <c r="V41" s="37"/>
      <c r="W41" s="37"/>
      <c r="X41" s="37">
        <f t="shared" si="2"/>
        <v>16</v>
      </c>
      <c r="Y41" s="37"/>
      <c r="Z41" s="44">
        <v>40</v>
      </c>
      <c r="AA41" s="37"/>
      <c r="AB41" s="35"/>
      <c r="AC41" s="35"/>
      <c r="AD41" s="35"/>
      <c r="AE41" s="32">
        <f t="shared" si="4"/>
        <v>40</v>
      </c>
      <c r="AF41" s="32">
        <f t="shared" si="3"/>
        <v>56</v>
      </c>
      <c r="AG41" s="32" t="str">
        <f t="shared" si="1"/>
        <v>E</v>
      </c>
      <c r="AJ41" s="27"/>
      <c r="AK41" s="25"/>
      <c r="AL41" s="25"/>
    </row>
    <row r="42" spans="1:38" ht="14.25">
      <c r="A42" s="1">
        <v>40</v>
      </c>
      <c r="B42" s="57" t="s">
        <v>114</v>
      </c>
      <c r="C42">
        <v>2020</v>
      </c>
      <c r="D42" s="59" t="s">
        <v>143</v>
      </c>
      <c r="E42" s="60" t="s">
        <v>233</v>
      </c>
      <c r="F42" s="55"/>
      <c r="G42" s="55"/>
      <c r="H42" s="55"/>
      <c r="I42" s="55"/>
      <c r="J42" s="55"/>
      <c r="K42" s="55"/>
      <c r="L42" s="56"/>
      <c r="M42" s="55"/>
      <c r="N42" s="47"/>
      <c r="O42" s="37"/>
      <c r="P42" s="37"/>
      <c r="Q42" s="37">
        <v>20</v>
      </c>
      <c r="R42" s="44">
        <v>10</v>
      </c>
      <c r="S42" s="37"/>
      <c r="T42" s="47"/>
      <c r="U42" s="37"/>
      <c r="V42" s="37"/>
      <c r="W42" s="37">
        <v>30</v>
      </c>
      <c r="X42" s="37">
        <f t="shared" si="2"/>
        <v>30</v>
      </c>
      <c r="Y42" s="37"/>
      <c r="Z42" s="51">
        <v>40</v>
      </c>
      <c r="AA42" s="37"/>
      <c r="AB42" s="35"/>
      <c r="AC42" s="35"/>
      <c r="AD42" s="35"/>
      <c r="AE42" s="32">
        <f t="shared" si="4"/>
        <v>40</v>
      </c>
      <c r="AF42" s="32">
        <f t="shared" si="3"/>
        <v>100</v>
      </c>
      <c r="AG42" s="32" t="str">
        <f t="shared" si="1"/>
        <v>A</v>
      </c>
      <c r="AJ42" s="27"/>
      <c r="AK42" s="25"/>
      <c r="AL42" s="25"/>
    </row>
    <row r="43" spans="1:38" ht="14.25">
      <c r="A43" s="1">
        <v>41</v>
      </c>
      <c r="B43" s="57" t="s">
        <v>115</v>
      </c>
      <c r="C43">
        <v>2020</v>
      </c>
      <c r="D43" s="59" t="s">
        <v>173</v>
      </c>
      <c r="E43" s="60" t="s">
        <v>217</v>
      </c>
      <c r="F43" s="55"/>
      <c r="G43" s="55"/>
      <c r="H43" s="55"/>
      <c r="I43" s="55"/>
      <c r="J43" s="55"/>
      <c r="K43" s="55"/>
      <c r="L43" s="56"/>
      <c r="M43" s="55"/>
      <c r="N43" s="47"/>
      <c r="O43" s="37"/>
      <c r="P43" s="37"/>
      <c r="Q43" s="37"/>
      <c r="R43" s="44"/>
      <c r="S43" s="37">
        <v>8</v>
      </c>
      <c r="T43" s="47">
        <v>0</v>
      </c>
      <c r="U43" s="37"/>
      <c r="V43" s="37"/>
      <c r="W43" s="37">
        <v>8</v>
      </c>
      <c r="X43" s="37">
        <f t="shared" si="2"/>
        <v>8</v>
      </c>
      <c r="Y43" s="37"/>
      <c r="Z43" s="44">
        <v>40</v>
      </c>
      <c r="AA43" s="37"/>
      <c r="AB43" s="35"/>
      <c r="AC43" s="35"/>
      <c r="AD43" s="35"/>
      <c r="AE43" s="32">
        <f t="shared" si="4"/>
        <v>40</v>
      </c>
      <c r="AF43" s="32">
        <f t="shared" si="3"/>
        <v>56</v>
      </c>
      <c r="AG43" s="32" t="str">
        <f t="shared" si="1"/>
        <v>E</v>
      </c>
      <c r="AJ43" s="27"/>
      <c r="AK43" s="25"/>
      <c r="AL43" s="25"/>
    </row>
    <row r="44" spans="1:38" ht="14.25">
      <c r="A44" s="1">
        <v>42</v>
      </c>
      <c r="B44" s="57" t="s">
        <v>116</v>
      </c>
      <c r="C44">
        <v>2020</v>
      </c>
      <c r="D44" s="59" t="s">
        <v>154</v>
      </c>
      <c r="E44" s="60" t="s">
        <v>234</v>
      </c>
      <c r="F44" s="55"/>
      <c r="G44" s="55"/>
      <c r="H44" s="55"/>
      <c r="I44" s="55"/>
      <c r="J44" s="55"/>
      <c r="K44" s="55"/>
      <c r="L44" s="56"/>
      <c r="M44" s="55"/>
      <c r="N44" s="47"/>
      <c r="O44" s="37"/>
      <c r="P44" s="37"/>
      <c r="Q44" s="37">
        <v>0</v>
      </c>
      <c r="R44" s="44">
        <v>0</v>
      </c>
      <c r="S44" s="37">
        <v>17</v>
      </c>
      <c r="T44" s="47">
        <v>7</v>
      </c>
      <c r="U44" s="37"/>
      <c r="V44" s="37"/>
      <c r="W44" s="37">
        <v>22</v>
      </c>
      <c r="X44" s="37">
        <f t="shared" si="2"/>
        <v>24</v>
      </c>
      <c r="Y44" s="37"/>
      <c r="Z44" s="44">
        <v>40</v>
      </c>
      <c r="AA44" s="37"/>
      <c r="AB44" s="35"/>
      <c r="AC44" s="35"/>
      <c r="AD44" s="35"/>
      <c r="AE44" s="32">
        <f t="shared" si="4"/>
        <v>40</v>
      </c>
      <c r="AF44" s="32">
        <f t="shared" si="3"/>
        <v>86</v>
      </c>
      <c r="AG44" s="32" t="str">
        <f t="shared" si="1"/>
        <v>B</v>
      </c>
      <c r="AJ44" s="27"/>
      <c r="AK44" s="25"/>
      <c r="AL44" s="25"/>
    </row>
    <row r="45" spans="1:38" ht="14.25">
      <c r="A45" s="1">
        <v>43</v>
      </c>
      <c r="B45" s="57" t="s">
        <v>117</v>
      </c>
      <c r="C45">
        <v>2020</v>
      </c>
      <c r="D45" s="59" t="s">
        <v>174</v>
      </c>
      <c r="E45" s="60" t="s">
        <v>235</v>
      </c>
      <c r="F45" s="55"/>
      <c r="G45" s="55"/>
      <c r="H45" s="55"/>
      <c r="I45" s="55"/>
      <c r="J45" s="55"/>
      <c r="K45" s="55"/>
      <c r="L45" s="56"/>
      <c r="M45" s="55"/>
      <c r="N45" s="47"/>
      <c r="O45" s="37"/>
      <c r="P45" s="37"/>
      <c r="Q45" s="37"/>
      <c r="R45" s="44"/>
      <c r="S45" s="37"/>
      <c r="T45" s="47"/>
      <c r="U45" s="37"/>
      <c r="V45" s="37"/>
      <c r="W45" s="37"/>
      <c r="X45" s="37">
        <f t="shared" si="2"/>
        <v>0</v>
      </c>
      <c r="Y45" s="37"/>
      <c r="Z45" s="44"/>
      <c r="AA45" s="37"/>
      <c r="AB45" s="35"/>
      <c r="AC45" s="35"/>
      <c r="AD45" s="35"/>
      <c r="AE45" s="32">
        <f t="shared" si="4"/>
        <v>0</v>
      </c>
      <c r="AF45" s="32">
        <f t="shared" si="3"/>
        <v>0</v>
      </c>
      <c r="AG45" s="32" t="str">
        <f t="shared" si="1"/>
        <v>F</v>
      </c>
      <c r="AJ45" s="27"/>
      <c r="AK45" s="25"/>
      <c r="AL45" s="25"/>
    </row>
    <row r="46" spans="1:38" ht="14.25">
      <c r="A46" s="1">
        <v>44</v>
      </c>
      <c r="B46" s="57" t="s">
        <v>118</v>
      </c>
      <c r="C46">
        <v>2020</v>
      </c>
      <c r="D46" s="59" t="s">
        <v>175</v>
      </c>
      <c r="E46" s="60" t="s">
        <v>236</v>
      </c>
      <c r="F46" s="55"/>
      <c r="G46" s="55"/>
      <c r="H46" s="55"/>
      <c r="I46" s="55"/>
      <c r="J46" s="55"/>
      <c r="K46" s="55"/>
      <c r="L46" s="56"/>
      <c r="M46" s="55"/>
      <c r="N46" s="47"/>
      <c r="O46" s="37"/>
      <c r="P46" s="37"/>
      <c r="Q46" s="37" t="s">
        <v>265</v>
      </c>
      <c r="R46" s="44" t="s">
        <v>267</v>
      </c>
      <c r="S46" s="37">
        <v>20</v>
      </c>
      <c r="T46" s="47">
        <v>10</v>
      </c>
      <c r="U46" s="37"/>
      <c r="V46" s="37"/>
      <c r="W46" s="37">
        <v>26</v>
      </c>
      <c r="X46" s="37">
        <f t="shared" si="2"/>
        <v>30</v>
      </c>
      <c r="Y46" s="37"/>
      <c r="Z46" s="51">
        <v>40</v>
      </c>
      <c r="AA46" s="37"/>
      <c r="AB46" s="35"/>
      <c r="AC46" s="35"/>
      <c r="AD46" s="35"/>
      <c r="AE46" s="32">
        <f t="shared" si="4"/>
        <v>40</v>
      </c>
      <c r="AF46" s="32">
        <f t="shared" si="3"/>
        <v>96</v>
      </c>
      <c r="AG46" s="32" t="str">
        <f t="shared" si="1"/>
        <v>A</v>
      </c>
      <c r="AJ46" s="27"/>
      <c r="AK46" s="25"/>
      <c r="AL46" s="25"/>
    </row>
    <row r="47" spans="1:38" ht="14.25">
      <c r="A47" s="1">
        <v>45</v>
      </c>
      <c r="B47" s="57" t="s">
        <v>119</v>
      </c>
      <c r="C47">
        <v>2020</v>
      </c>
      <c r="D47" s="59" t="s">
        <v>176</v>
      </c>
      <c r="E47" s="60" t="s">
        <v>237</v>
      </c>
      <c r="F47" s="55"/>
      <c r="G47" s="55"/>
      <c r="H47" s="55"/>
      <c r="I47" s="55"/>
      <c r="J47" s="55"/>
      <c r="K47" s="55"/>
      <c r="L47" s="56"/>
      <c r="M47" s="55"/>
      <c r="N47" s="47"/>
      <c r="O47" s="37"/>
      <c r="P47" s="37"/>
      <c r="Q47" s="37">
        <v>13</v>
      </c>
      <c r="R47" s="44">
        <v>9</v>
      </c>
      <c r="S47" s="37"/>
      <c r="T47" s="47"/>
      <c r="U47" s="37"/>
      <c r="V47" s="37"/>
      <c r="W47" s="37">
        <v>25</v>
      </c>
      <c r="X47" s="37">
        <f t="shared" si="2"/>
        <v>22</v>
      </c>
      <c r="Y47" s="37"/>
      <c r="Z47" s="51">
        <v>40</v>
      </c>
      <c r="AA47" s="37"/>
      <c r="AB47" s="35"/>
      <c r="AC47" s="35"/>
      <c r="AD47" s="35"/>
      <c r="AE47" s="32">
        <f t="shared" si="4"/>
        <v>40</v>
      </c>
      <c r="AF47" s="32">
        <f t="shared" si="3"/>
        <v>87</v>
      </c>
      <c r="AG47" s="32" t="str">
        <f t="shared" si="1"/>
        <v>B</v>
      </c>
      <c r="AJ47" s="27"/>
      <c r="AK47" s="25"/>
      <c r="AL47" s="25"/>
    </row>
    <row r="48" spans="1:38" ht="14.25">
      <c r="A48" s="1">
        <v>46</v>
      </c>
      <c r="B48" s="57" t="s">
        <v>120</v>
      </c>
      <c r="C48">
        <v>2020</v>
      </c>
      <c r="D48" s="59" t="s">
        <v>169</v>
      </c>
      <c r="E48" s="60" t="s">
        <v>238</v>
      </c>
      <c r="F48" s="55"/>
      <c r="G48" s="55"/>
      <c r="H48" s="55"/>
      <c r="I48" s="55"/>
      <c r="J48" s="55"/>
      <c r="K48" s="55"/>
      <c r="L48" s="56"/>
      <c r="M48" s="55"/>
      <c r="N48" s="47"/>
      <c r="O48" s="37"/>
      <c r="P48" s="37"/>
      <c r="Q48" s="37"/>
      <c r="R48" s="44"/>
      <c r="S48" s="37">
        <v>20</v>
      </c>
      <c r="T48" s="47">
        <v>10</v>
      </c>
      <c r="U48" s="37"/>
      <c r="V48" s="37"/>
      <c r="W48" s="37">
        <v>30</v>
      </c>
      <c r="X48" s="37">
        <f t="shared" si="2"/>
        <v>30</v>
      </c>
      <c r="Y48" s="37"/>
      <c r="Z48" s="51">
        <v>40</v>
      </c>
      <c r="AA48" s="37"/>
      <c r="AB48" s="35"/>
      <c r="AC48" s="35"/>
      <c r="AD48" s="35"/>
      <c r="AE48" s="32">
        <f t="shared" si="4"/>
        <v>40</v>
      </c>
      <c r="AF48" s="32">
        <f t="shared" si="3"/>
        <v>100</v>
      </c>
      <c r="AG48" s="32" t="str">
        <f t="shared" si="1"/>
        <v>A</v>
      </c>
      <c r="AJ48" s="27"/>
      <c r="AK48" s="25"/>
      <c r="AL48" s="25"/>
    </row>
    <row r="49" spans="1:38" ht="14.25">
      <c r="A49" s="1">
        <v>47</v>
      </c>
      <c r="B49" s="57" t="s">
        <v>121</v>
      </c>
      <c r="C49">
        <v>2020</v>
      </c>
      <c r="D49" s="59" t="s">
        <v>159</v>
      </c>
      <c r="E49" s="60" t="s">
        <v>239</v>
      </c>
      <c r="F49" s="55"/>
      <c r="G49" s="55"/>
      <c r="H49" s="55"/>
      <c r="I49" s="55"/>
      <c r="J49" s="55"/>
      <c r="K49" s="55"/>
      <c r="L49" s="56"/>
      <c r="M49" s="55"/>
      <c r="N49" s="47"/>
      <c r="O49" s="37"/>
      <c r="P49" s="37"/>
      <c r="Q49" s="37"/>
      <c r="R49" s="44"/>
      <c r="S49" s="37">
        <v>12</v>
      </c>
      <c r="T49" s="47">
        <v>5</v>
      </c>
      <c r="U49" s="37"/>
      <c r="V49" s="37"/>
      <c r="W49" s="37">
        <v>16</v>
      </c>
      <c r="X49" s="37">
        <f t="shared" si="2"/>
        <v>17</v>
      </c>
      <c r="Y49" s="37"/>
      <c r="Z49" s="51">
        <v>40</v>
      </c>
      <c r="AA49" s="37"/>
      <c r="AB49" s="35"/>
      <c r="AC49" s="35"/>
      <c r="AD49" s="35"/>
      <c r="AE49" s="32">
        <f t="shared" si="4"/>
        <v>40</v>
      </c>
      <c r="AF49" s="32">
        <f t="shared" si="3"/>
        <v>73</v>
      </c>
      <c r="AG49" s="32" t="str">
        <f t="shared" si="1"/>
        <v>C</v>
      </c>
      <c r="AJ49" s="27"/>
      <c r="AK49" s="25"/>
      <c r="AL49" s="25"/>
    </row>
    <row r="50" spans="1:38" ht="14.25">
      <c r="A50" s="1">
        <v>48</v>
      </c>
      <c r="B50" s="57" t="s">
        <v>122</v>
      </c>
      <c r="C50">
        <v>2020</v>
      </c>
      <c r="D50" s="59" t="s">
        <v>177</v>
      </c>
      <c r="E50" s="60" t="s">
        <v>240</v>
      </c>
      <c r="F50" s="55"/>
      <c r="G50" s="55"/>
      <c r="H50" s="55"/>
      <c r="I50" s="55"/>
      <c r="J50" s="55"/>
      <c r="K50" s="55"/>
      <c r="L50" s="56"/>
      <c r="M50" s="55"/>
      <c r="N50" s="47"/>
      <c r="O50" s="37"/>
      <c r="P50" s="37"/>
      <c r="Q50" s="37">
        <v>16</v>
      </c>
      <c r="R50" s="44">
        <v>10</v>
      </c>
      <c r="S50" s="37"/>
      <c r="T50" s="47"/>
      <c r="U50" s="37"/>
      <c r="V50" s="37"/>
      <c r="W50" s="37">
        <v>30</v>
      </c>
      <c r="X50" s="37">
        <f t="shared" si="2"/>
        <v>26</v>
      </c>
      <c r="Y50" s="37"/>
      <c r="Z50" s="51">
        <v>40</v>
      </c>
      <c r="AA50" s="37"/>
      <c r="AB50" s="35"/>
      <c r="AC50" s="35"/>
      <c r="AD50" s="35"/>
      <c r="AE50" s="32">
        <f t="shared" si="4"/>
        <v>40</v>
      </c>
      <c r="AF50" s="32">
        <f t="shared" si="3"/>
        <v>96</v>
      </c>
      <c r="AG50" s="32" t="str">
        <f t="shared" si="1"/>
        <v>A</v>
      </c>
      <c r="AJ50" s="27"/>
      <c r="AK50" s="25"/>
      <c r="AL50" s="25"/>
    </row>
    <row r="51" spans="1:38" ht="14.25">
      <c r="A51" s="1">
        <v>49</v>
      </c>
      <c r="B51" s="57" t="s">
        <v>123</v>
      </c>
      <c r="C51">
        <v>2020</v>
      </c>
      <c r="D51" s="59" t="s">
        <v>178</v>
      </c>
      <c r="E51" s="60" t="s">
        <v>241</v>
      </c>
      <c r="F51" s="55"/>
      <c r="G51" s="55"/>
      <c r="H51" s="55"/>
      <c r="I51" s="55"/>
      <c r="J51" s="55"/>
      <c r="K51" s="55"/>
      <c r="L51" s="56"/>
      <c r="M51" s="55"/>
      <c r="N51" s="47"/>
      <c r="O51" s="37"/>
      <c r="P51" s="37"/>
      <c r="Q51" s="37">
        <v>20</v>
      </c>
      <c r="R51" s="44">
        <v>10</v>
      </c>
      <c r="S51" s="37"/>
      <c r="T51" s="47"/>
      <c r="U51" s="37"/>
      <c r="V51" s="37"/>
      <c r="W51" s="37">
        <v>25</v>
      </c>
      <c r="X51" s="37">
        <f>IF(ISNUMBER(U51),U51,IF(ISNUMBER(S51),S51,Q51))+IF(ISNUMBER(V51),V51,IF(ISNUMBER(T51),T51,R51))</f>
        <v>30</v>
      </c>
      <c r="Y51" s="37"/>
      <c r="Z51" s="51">
        <v>40</v>
      </c>
      <c r="AA51" s="37"/>
      <c r="AB51" s="35"/>
      <c r="AC51" s="35"/>
      <c r="AD51" s="35"/>
      <c r="AE51" s="32">
        <f t="shared" si="4"/>
        <v>40</v>
      </c>
      <c r="AF51" s="32">
        <f t="shared" si="3"/>
        <v>95</v>
      </c>
      <c r="AG51" s="32" t="str">
        <f t="shared" si="1"/>
        <v>A</v>
      </c>
      <c r="AJ51" s="27"/>
      <c r="AK51" s="25"/>
      <c r="AL51" s="25"/>
    </row>
    <row r="52" spans="1:38" ht="14.25">
      <c r="A52" s="1">
        <v>50</v>
      </c>
      <c r="B52" s="57" t="s">
        <v>124</v>
      </c>
      <c r="C52">
        <v>2020</v>
      </c>
      <c r="D52" s="59" t="s">
        <v>148</v>
      </c>
      <c r="E52" s="60" t="s">
        <v>242</v>
      </c>
      <c r="F52" s="55"/>
      <c r="G52" s="55"/>
      <c r="H52" s="55"/>
      <c r="I52" s="55"/>
      <c r="J52" s="55"/>
      <c r="K52" s="55"/>
      <c r="L52" s="56"/>
      <c r="M52" s="55"/>
      <c r="N52" s="47"/>
      <c r="O52" s="37"/>
      <c r="P52" s="37"/>
      <c r="Q52" s="37"/>
      <c r="R52" s="44"/>
      <c r="S52" s="37">
        <v>12</v>
      </c>
      <c r="T52" s="47">
        <v>10</v>
      </c>
      <c r="U52" s="37"/>
      <c r="V52" s="37"/>
      <c r="W52" s="37">
        <v>26</v>
      </c>
      <c r="X52" s="37">
        <f>IF(ISNUMBER(U52),U52,IF(ISNUMBER(S52),S52,Q52))+IF(ISNUMBER(V52),V52,IF(ISNUMBER(T52),T52,R52))</f>
        <v>22</v>
      </c>
      <c r="Y52" s="37"/>
      <c r="Z52" s="51">
        <v>40</v>
      </c>
      <c r="AA52" s="37"/>
      <c r="AB52" s="35"/>
      <c r="AC52" s="35"/>
      <c r="AD52" s="35"/>
      <c r="AE52" s="32">
        <f t="shared" si="4"/>
        <v>40</v>
      </c>
      <c r="AF52" s="32">
        <f t="shared" si="3"/>
        <v>88</v>
      </c>
      <c r="AG52" s="32" t="str">
        <f t="shared" si="1"/>
        <v>B</v>
      </c>
      <c r="AJ52" s="27"/>
      <c r="AK52" s="25"/>
      <c r="AL52" s="25"/>
    </row>
    <row r="53" spans="1:33" ht="14.25">
      <c r="A53" s="1">
        <v>51</v>
      </c>
      <c r="B53" s="57" t="s">
        <v>125</v>
      </c>
      <c r="C53">
        <v>2020</v>
      </c>
      <c r="D53" s="59" t="s">
        <v>179</v>
      </c>
      <c r="E53" s="60" t="s">
        <v>243</v>
      </c>
      <c r="F53" s="55"/>
      <c r="G53" s="55"/>
      <c r="H53" s="55"/>
      <c r="I53" s="55"/>
      <c r="J53" s="55"/>
      <c r="K53" s="55"/>
      <c r="L53" s="56"/>
      <c r="M53" s="55"/>
      <c r="N53" s="47"/>
      <c r="O53" s="37"/>
      <c r="P53" s="37"/>
      <c r="Q53" s="37">
        <v>14</v>
      </c>
      <c r="R53" s="44">
        <v>8</v>
      </c>
      <c r="S53" s="37"/>
      <c r="T53" s="47"/>
      <c r="U53" s="37"/>
      <c r="V53" s="37"/>
      <c r="W53" s="37">
        <v>23</v>
      </c>
      <c r="X53" s="37">
        <f>IF(ISNUMBER(U53),U53,IF(ISNUMBER(S53),S53,Q53))+IF(ISNUMBER(V53),V53,IF(ISNUMBER(T53),T53,R53))</f>
        <v>22</v>
      </c>
      <c r="Y53" s="37"/>
      <c r="Z53" s="51">
        <v>40</v>
      </c>
      <c r="AA53" s="37"/>
      <c r="AB53" s="35"/>
      <c r="AC53" s="35"/>
      <c r="AD53" s="35"/>
      <c r="AE53" s="32">
        <f t="shared" si="4"/>
        <v>40</v>
      </c>
      <c r="AF53" s="32">
        <f t="shared" si="3"/>
        <v>85</v>
      </c>
      <c r="AG53" s="32" t="str">
        <f t="shared" si="1"/>
        <v>B</v>
      </c>
    </row>
    <row r="54" spans="1:33" ht="14.25">
      <c r="A54" s="1">
        <v>52</v>
      </c>
      <c r="B54" s="57" t="s">
        <v>126</v>
      </c>
      <c r="C54">
        <v>2020</v>
      </c>
      <c r="D54" s="59" t="s">
        <v>180</v>
      </c>
      <c r="E54" s="60" t="s">
        <v>244</v>
      </c>
      <c r="F54" s="55"/>
      <c r="G54" s="55"/>
      <c r="H54" s="55"/>
      <c r="I54" s="55"/>
      <c r="J54" s="55"/>
      <c r="K54" s="55"/>
      <c r="L54" s="56"/>
      <c r="M54" s="55"/>
      <c r="N54" s="47"/>
      <c r="O54" s="37"/>
      <c r="P54" s="37"/>
      <c r="Q54" s="37">
        <v>4</v>
      </c>
      <c r="R54" s="44">
        <v>5</v>
      </c>
      <c r="S54" s="37"/>
      <c r="T54" s="47"/>
      <c r="U54" s="37"/>
      <c r="V54" s="37"/>
      <c r="W54" s="37">
        <v>10</v>
      </c>
      <c r="X54" s="37">
        <v>10</v>
      </c>
      <c r="Y54" s="37"/>
      <c r="Z54" s="51">
        <v>40</v>
      </c>
      <c r="AA54" s="37"/>
      <c r="AB54" s="35"/>
      <c r="AC54" s="35"/>
      <c r="AD54" s="35"/>
      <c r="AE54" s="32">
        <f aca="true" t="shared" si="5" ref="AE54:AE68">IF(ISNUMBER(AC54),AC54,IF(ISNUMBER(AA54),AA54,Y54))+IF(ISNUMBER(AD54),AD54,IF(ISNUMBER(AB54),AB54,Z54))</f>
        <v>40</v>
      </c>
      <c r="AF54" s="32">
        <f aca="true" t="shared" si="6" ref="AF54:AF68">AE54+X54+W54+J54+I54+F54+G54+H54</f>
        <v>60</v>
      </c>
      <c r="AG54" s="32" t="str">
        <f aca="true" t="shared" si="7" ref="AG54:AG68">IF(AF54&gt;=89.5,"A",IF(AF54&gt;=79.5,"B",IF(AF54&gt;=69.5,"C",IF(AF54&gt;=59.5,"D",IF(AF54&gt;=49.5,"E","F")))))</f>
        <v>D</v>
      </c>
    </row>
    <row r="55" spans="1:33" ht="14.25">
      <c r="A55" s="1">
        <v>53</v>
      </c>
      <c r="B55" s="57" t="s">
        <v>127</v>
      </c>
      <c r="C55">
        <v>2020</v>
      </c>
      <c r="D55" s="59" t="s">
        <v>181</v>
      </c>
      <c r="E55" s="60" t="s">
        <v>245</v>
      </c>
      <c r="F55" s="55"/>
      <c r="G55" s="55"/>
      <c r="H55" s="55"/>
      <c r="I55" s="55"/>
      <c r="J55" s="55"/>
      <c r="K55" s="55"/>
      <c r="L55" s="56"/>
      <c r="M55" s="55"/>
      <c r="N55" s="47"/>
      <c r="O55" s="37"/>
      <c r="P55" s="37"/>
      <c r="Q55" s="37">
        <v>17</v>
      </c>
      <c r="R55" s="44">
        <v>10</v>
      </c>
      <c r="S55" s="37"/>
      <c r="T55" s="47"/>
      <c r="U55" s="37"/>
      <c r="V55" s="37"/>
      <c r="W55" s="37">
        <v>30</v>
      </c>
      <c r="X55" s="37">
        <f aca="true" t="shared" si="8" ref="X55:X67">IF(ISNUMBER(U55),U55,IF(ISNUMBER(S55),S55,Q55))+IF(ISNUMBER(V55),V55,IF(ISNUMBER(T55),T55,R55))</f>
        <v>27</v>
      </c>
      <c r="Y55" s="37"/>
      <c r="Z55" s="51">
        <v>40</v>
      </c>
      <c r="AA55" s="37"/>
      <c r="AB55" s="35"/>
      <c r="AC55" s="35"/>
      <c r="AD55" s="35"/>
      <c r="AE55" s="32">
        <f t="shared" si="5"/>
        <v>40</v>
      </c>
      <c r="AF55" s="32">
        <f t="shared" si="6"/>
        <v>97</v>
      </c>
      <c r="AG55" s="32" t="str">
        <f t="shared" si="7"/>
        <v>A</v>
      </c>
    </row>
    <row r="56" spans="1:33" ht="14.25">
      <c r="A56" s="1">
        <v>54</v>
      </c>
      <c r="B56" s="57" t="s">
        <v>128</v>
      </c>
      <c r="C56">
        <v>2020</v>
      </c>
      <c r="D56" s="59" t="s">
        <v>182</v>
      </c>
      <c r="E56" s="60" t="s">
        <v>246</v>
      </c>
      <c r="F56" s="55"/>
      <c r="G56" s="55"/>
      <c r="H56" s="55"/>
      <c r="I56" s="55"/>
      <c r="J56" s="55"/>
      <c r="K56" s="55"/>
      <c r="L56" s="56"/>
      <c r="M56" s="55"/>
      <c r="N56" s="47"/>
      <c r="O56" s="37"/>
      <c r="P56" s="37"/>
      <c r="Q56" s="37">
        <v>15</v>
      </c>
      <c r="R56" s="44">
        <v>10</v>
      </c>
      <c r="S56" s="37"/>
      <c r="T56" s="47"/>
      <c r="U56" s="37"/>
      <c r="V56" s="37"/>
      <c r="W56" s="37">
        <v>30</v>
      </c>
      <c r="X56" s="37">
        <f t="shared" si="8"/>
        <v>25</v>
      </c>
      <c r="Y56" s="37"/>
      <c r="Z56" s="51">
        <v>40</v>
      </c>
      <c r="AA56" s="37"/>
      <c r="AB56" s="35"/>
      <c r="AC56" s="35"/>
      <c r="AD56" s="35"/>
      <c r="AE56" s="32">
        <f t="shared" si="5"/>
        <v>40</v>
      </c>
      <c r="AF56" s="32">
        <f t="shared" si="6"/>
        <v>95</v>
      </c>
      <c r="AG56" s="32" t="str">
        <f t="shared" si="7"/>
        <v>A</v>
      </c>
    </row>
    <row r="57" spans="1:33" ht="14.25">
      <c r="A57" s="1">
        <v>55</v>
      </c>
      <c r="B57" s="57" t="s">
        <v>129</v>
      </c>
      <c r="C57">
        <v>2020</v>
      </c>
      <c r="D57" s="59" t="s">
        <v>183</v>
      </c>
      <c r="E57" s="60" t="s">
        <v>247</v>
      </c>
      <c r="F57" s="55"/>
      <c r="G57" s="55"/>
      <c r="H57" s="55"/>
      <c r="I57" s="55"/>
      <c r="J57" s="55"/>
      <c r="K57" s="55"/>
      <c r="L57" s="56"/>
      <c r="M57" s="55"/>
      <c r="N57" s="47"/>
      <c r="O57" s="37"/>
      <c r="P57" s="37"/>
      <c r="Q57" s="37">
        <v>17</v>
      </c>
      <c r="R57" s="44">
        <v>10</v>
      </c>
      <c r="S57" s="37"/>
      <c r="T57" s="47"/>
      <c r="U57" s="37"/>
      <c r="V57" s="37"/>
      <c r="W57" s="37">
        <v>26</v>
      </c>
      <c r="X57" s="37">
        <f t="shared" si="8"/>
        <v>27</v>
      </c>
      <c r="Y57" s="37"/>
      <c r="Z57" s="51">
        <v>40</v>
      </c>
      <c r="AA57" s="37"/>
      <c r="AB57" s="35"/>
      <c r="AC57" s="35"/>
      <c r="AD57" s="35"/>
      <c r="AE57" s="32">
        <f t="shared" si="5"/>
        <v>40</v>
      </c>
      <c r="AF57" s="32">
        <f t="shared" si="6"/>
        <v>93</v>
      </c>
      <c r="AG57" s="32" t="str">
        <f t="shared" si="7"/>
        <v>A</v>
      </c>
    </row>
    <row r="58" spans="1:33" ht="14.25">
      <c r="A58" s="1">
        <v>56</v>
      </c>
      <c r="B58" s="57" t="s">
        <v>130</v>
      </c>
      <c r="C58">
        <v>2020</v>
      </c>
      <c r="D58" s="59" t="s">
        <v>184</v>
      </c>
      <c r="E58" s="60" t="s">
        <v>248</v>
      </c>
      <c r="F58" s="55"/>
      <c r="G58" s="55"/>
      <c r="H58" s="55"/>
      <c r="I58" s="55"/>
      <c r="J58" s="55"/>
      <c r="K58" s="55"/>
      <c r="L58" s="56"/>
      <c r="M58" s="55"/>
      <c r="N58" s="47"/>
      <c r="O58" s="37"/>
      <c r="P58" s="37"/>
      <c r="Q58" s="37">
        <v>18</v>
      </c>
      <c r="R58" s="44">
        <v>10</v>
      </c>
      <c r="S58" s="37"/>
      <c r="T58" s="47"/>
      <c r="U58" s="37"/>
      <c r="V58" s="37"/>
      <c r="W58" s="37">
        <v>25</v>
      </c>
      <c r="X58" s="37">
        <f t="shared" si="8"/>
        <v>28</v>
      </c>
      <c r="Y58" s="37"/>
      <c r="Z58" s="51">
        <v>40</v>
      </c>
      <c r="AA58" s="37"/>
      <c r="AB58" s="35"/>
      <c r="AC58" s="35"/>
      <c r="AD58" s="35"/>
      <c r="AE58" s="32">
        <f t="shared" si="5"/>
        <v>40</v>
      </c>
      <c r="AF58" s="32">
        <f t="shared" si="6"/>
        <v>93</v>
      </c>
      <c r="AG58" s="32" t="str">
        <f t="shared" si="7"/>
        <v>A</v>
      </c>
    </row>
    <row r="59" spans="1:33" ht="14.25">
      <c r="A59" s="1">
        <v>57</v>
      </c>
      <c r="B59" s="57" t="s">
        <v>131</v>
      </c>
      <c r="C59">
        <v>2020</v>
      </c>
      <c r="D59" s="59" t="s">
        <v>185</v>
      </c>
      <c r="E59" s="60" t="s">
        <v>249</v>
      </c>
      <c r="F59" s="55"/>
      <c r="G59" s="55"/>
      <c r="H59" s="55"/>
      <c r="I59" s="55"/>
      <c r="J59" s="55"/>
      <c r="K59" s="55"/>
      <c r="L59" s="56"/>
      <c r="M59" s="55"/>
      <c r="N59" s="47"/>
      <c r="O59" s="37"/>
      <c r="P59" s="37"/>
      <c r="Q59" s="37"/>
      <c r="R59" s="44"/>
      <c r="S59" s="37">
        <v>8</v>
      </c>
      <c r="T59" s="47">
        <v>5</v>
      </c>
      <c r="U59" s="37"/>
      <c r="V59" s="37"/>
      <c r="W59" s="37">
        <v>22</v>
      </c>
      <c r="X59" s="37">
        <f t="shared" si="8"/>
        <v>13</v>
      </c>
      <c r="Y59" s="37"/>
      <c r="Z59" s="51">
        <v>40</v>
      </c>
      <c r="AA59" s="37"/>
      <c r="AB59" s="35"/>
      <c r="AC59" s="35"/>
      <c r="AD59" s="35"/>
      <c r="AE59" s="32">
        <f t="shared" si="5"/>
        <v>40</v>
      </c>
      <c r="AF59" s="32">
        <f t="shared" si="6"/>
        <v>75</v>
      </c>
      <c r="AG59" s="32" t="str">
        <f t="shared" si="7"/>
        <v>C</v>
      </c>
    </row>
    <row r="60" spans="1:33" ht="14.25">
      <c r="A60" s="1">
        <v>58</v>
      </c>
      <c r="B60" s="57" t="s">
        <v>132</v>
      </c>
      <c r="C60">
        <v>2020</v>
      </c>
      <c r="D60" s="59" t="s">
        <v>160</v>
      </c>
      <c r="E60" s="60" t="s">
        <v>250</v>
      </c>
      <c r="F60" s="55"/>
      <c r="G60" s="55"/>
      <c r="H60" s="55"/>
      <c r="I60" s="55"/>
      <c r="J60" s="55"/>
      <c r="K60" s="55"/>
      <c r="L60" s="56"/>
      <c r="M60" s="55"/>
      <c r="N60" s="47"/>
      <c r="O60" s="37"/>
      <c r="P60" s="37"/>
      <c r="Q60" s="37"/>
      <c r="R60" s="44"/>
      <c r="S60" s="37"/>
      <c r="T60" s="47"/>
      <c r="U60" s="37"/>
      <c r="V60" s="37"/>
      <c r="W60" s="37"/>
      <c r="X60" s="37">
        <f t="shared" si="8"/>
        <v>0</v>
      </c>
      <c r="Y60" s="37"/>
      <c r="Z60" s="51"/>
      <c r="AA60" s="37"/>
      <c r="AB60" s="35"/>
      <c r="AC60" s="35"/>
      <c r="AD60" s="35"/>
      <c r="AE60" s="32">
        <f t="shared" si="5"/>
        <v>0</v>
      </c>
      <c r="AF60" s="32">
        <f t="shared" si="6"/>
        <v>0</v>
      </c>
      <c r="AG60" s="32" t="str">
        <f t="shared" si="7"/>
        <v>F</v>
      </c>
    </row>
    <row r="61" spans="1:33" ht="14.25">
      <c r="A61" s="1">
        <v>59</v>
      </c>
      <c r="B61" s="57" t="s">
        <v>133</v>
      </c>
      <c r="C61">
        <v>2020</v>
      </c>
      <c r="D61" s="59" t="s">
        <v>186</v>
      </c>
      <c r="E61" s="60" t="s">
        <v>251</v>
      </c>
      <c r="F61" s="55"/>
      <c r="G61" s="55"/>
      <c r="H61" s="55"/>
      <c r="I61" s="55"/>
      <c r="J61" s="55"/>
      <c r="K61" s="55"/>
      <c r="L61" s="56"/>
      <c r="M61" s="55"/>
      <c r="N61" s="47"/>
      <c r="O61" s="37"/>
      <c r="P61" s="37"/>
      <c r="Q61" s="37" t="s">
        <v>275</v>
      </c>
      <c r="R61" s="44" t="s">
        <v>274</v>
      </c>
      <c r="S61" s="37">
        <v>8</v>
      </c>
      <c r="T61" s="47">
        <v>5</v>
      </c>
      <c r="U61" s="37"/>
      <c r="V61" s="37"/>
      <c r="W61" s="37">
        <v>17</v>
      </c>
      <c r="X61" s="37">
        <f t="shared" si="8"/>
        <v>13</v>
      </c>
      <c r="Y61" s="37"/>
      <c r="Z61" s="108"/>
      <c r="AA61" s="37"/>
      <c r="AB61" s="35"/>
      <c r="AC61" s="35"/>
      <c r="AD61" s="35"/>
      <c r="AE61" s="32">
        <f t="shared" si="5"/>
        <v>0</v>
      </c>
      <c r="AF61" s="32">
        <f t="shared" si="6"/>
        <v>30</v>
      </c>
      <c r="AG61" s="32" t="str">
        <f t="shared" si="7"/>
        <v>F</v>
      </c>
    </row>
    <row r="62" spans="1:33" ht="14.25">
      <c r="A62" s="1">
        <v>60</v>
      </c>
      <c r="B62" s="57" t="s">
        <v>134</v>
      </c>
      <c r="C62">
        <v>2020</v>
      </c>
      <c r="D62" s="59" t="s">
        <v>187</v>
      </c>
      <c r="E62" s="60" t="s">
        <v>252</v>
      </c>
      <c r="F62" s="55"/>
      <c r="G62" s="55"/>
      <c r="H62" s="55"/>
      <c r="I62" s="55"/>
      <c r="J62" s="55"/>
      <c r="K62" s="55"/>
      <c r="L62" s="56"/>
      <c r="M62" s="55"/>
      <c r="N62" s="47"/>
      <c r="O62" s="37"/>
      <c r="P62" s="37"/>
      <c r="Q62" s="37"/>
      <c r="R62" s="44"/>
      <c r="S62" s="37">
        <v>20</v>
      </c>
      <c r="T62" s="47">
        <v>7</v>
      </c>
      <c r="U62" s="37"/>
      <c r="V62" s="37"/>
      <c r="W62" s="37">
        <v>30</v>
      </c>
      <c r="X62" s="37">
        <f t="shared" si="8"/>
        <v>27</v>
      </c>
      <c r="Y62" s="37"/>
      <c r="Z62" s="51">
        <v>40</v>
      </c>
      <c r="AA62" s="37"/>
      <c r="AB62" s="35"/>
      <c r="AC62" s="35"/>
      <c r="AD62" s="35"/>
      <c r="AE62" s="32">
        <f t="shared" si="5"/>
        <v>40</v>
      </c>
      <c r="AF62" s="32">
        <f t="shared" si="6"/>
        <v>97</v>
      </c>
      <c r="AG62" s="32" t="str">
        <f t="shared" si="7"/>
        <v>A</v>
      </c>
    </row>
    <row r="63" spans="1:33" ht="14.25">
      <c r="A63" s="1">
        <v>61</v>
      </c>
      <c r="B63" s="57" t="s">
        <v>135</v>
      </c>
      <c r="C63">
        <v>2020</v>
      </c>
      <c r="D63" s="59" t="s">
        <v>188</v>
      </c>
      <c r="E63" s="60" t="s">
        <v>253</v>
      </c>
      <c r="F63" s="55"/>
      <c r="G63" s="55"/>
      <c r="H63" s="55"/>
      <c r="I63" s="55"/>
      <c r="J63" s="55"/>
      <c r="K63" s="55"/>
      <c r="L63" s="56"/>
      <c r="M63" s="55"/>
      <c r="N63" s="47"/>
      <c r="O63" s="37"/>
      <c r="P63" s="37"/>
      <c r="Q63" s="37">
        <v>19</v>
      </c>
      <c r="R63" s="44">
        <v>10</v>
      </c>
      <c r="S63" s="37"/>
      <c r="T63" s="47"/>
      <c r="U63" s="37"/>
      <c r="V63" s="37"/>
      <c r="W63" s="37">
        <v>30</v>
      </c>
      <c r="X63" s="37">
        <f t="shared" si="8"/>
        <v>29</v>
      </c>
      <c r="Y63" s="37"/>
      <c r="Z63" s="51">
        <v>40</v>
      </c>
      <c r="AA63" s="37"/>
      <c r="AB63" s="35"/>
      <c r="AC63" s="35"/>
      <c r="AD63" s="35"/>
      <c r="AE63" s="32">
        <f t="shared" si="5"/>
        <v>40</v>
      </c>
      <c r="AF63" s="32">
        <f t="shared" si="6"/>
        <v>99</v>
      </c>
      <c r="AG63" s="32" t="str">
        <f t="shared" si="7"/>
        <v>A</v>
      </c>
    </row>
    <row r="64" spans="1:33" s="30" customFormat="1" ht="14.25">
      <c r="A64" s="38">
        <v>62</v>
      </c>
      <c r="B64" s="57" t="s">
        <v>136</v>
      </c>
      <c r="C64">
        <v>2020</v>
      </c>
      <c r="D64" s="59" t="s">
        <v>189</v>
      </c>
      <c r="E64" s="60" t="s">
        <v>254</v>
      </c>
      <c r="F64" s="55"/>
      <c r="G64" s="55"/>
      <c r="H64" s="55"/>
      <c r="I64" s="55"/>
      <c r="J64" s="55"/>
      <c r="K64" s="55"/>
      <c r="L64" s="56"/>
      <c r="M64" s="55"/>
      <c r="N64" s="47"/>
      <c r="O64" s="37"/>
      <c r="P64" s="37"/>
      <c r="Q64" s="37">
        <v>16</v>
      </c>
      <c r="R64" s="44">
        <v>10</v>
      </c>
      <c r="S64" s="37"/>
      <c r="T64" s="47"/>
      <c r="U64" s="37"/>
      <c r="V64" s="37"/>
      <c r="W64" s="37">
        <v>25</v>
      </c>
      <c r="X64" s="37">
        <f t="shared" si="8"/>
        <v>26</v>
      </c>
      <c r="Y64" s="37"/>
      <c r="Z64" s="51">
        <v>40</v>
      </c>
      <c r="AA64" s="37"/>
      <c r="AB64" s="35"/>
      <c r="AC64" s="35"/>
      <c r="AD64" s="35"/>
      <c r="AE64" s="32">
        <f t="shared" si="5"/>
        <v>40</v>
      </c>
      <c r="AF64" s="32">
        <f t="shared" si="6"/>
        <v>91</v>
      </c>
      <c r="AG64" s="32" t="str">
        <f t="shared" si="7"/>
        <v>A</v>
      </c>
    </row>
    <row r="65" spans="1:33" ht="14.25">
      <c r="A65" s="1">
        <v>63</v>
      </c>
      <c r="B65" s="57" t="s">
        <v>137</v>
      </c>
      <c r="C65">
        <v>2020</v>
      </c>
      <c r="D65" s="59" t="s">
        <v>155</v>
      </c>
      <c r="E65" s="60" t="s">
        <v>255</v>
      </c>
      <c r="F65" s="55"/>
      <c r="G65" s="55"/>
      <c r="H65" s="55"/>
      <c r="I65" s="55"/>
      <c r="J65" s="55"/>
      <c r="K65" s="55"/>
      <c r="L65" s="56"/>
      <c r="M65" s="55"/>
      <c r="N65" s="47"/>
      <c r="O65" s="37"/>
      <c r="P65" s="37"/>
      <c r="Q65" s="37"/>
      <c r="R65" s="44"/>
      <c r="S65" s="37"/>
      <c r="T65" s="47"/>
      <c r="U65" s="37"/>
      <c r="V65" s="37"/>
      <c r="W65" s="37"/>
      <c r="X65" s="37">
        <f t="shared" si="8"/>
        <v>0</v>
      </c>
      <c r="Y65" s="37"/>
      <c r="Z65" s="51"/>
      <c r="AA65" s="37"/>
      <c r="AB65" s="35"/>
      <c r="AC65" s="35"/>
      <c r="AD65" s="35"/>
      <c r="AE65" s="32">
        <f t="shared" si="5"/>
        <v>0</v>
      </c>
      <c r="AF65" s="32">
        <f t="shared" si="6"/>
        <v>0</v>
      </c>
      <c r="AG65" s="32" t="str">
        <f t="shared" si="7"/>
        <v>F</v>
      </c>
    </row>
    <row r="66" spans="1:33" ht="14.25">
      <c r="A66" s="1">
        <v>64</v>
      </c>
      <c r="B66" s="57" t="s">
        <v>138</v>
      </c>
      <c r="C66">
        <v>2020</v>
      </c>
      <c r="D66" s="59" t="s">
        <v>190</v>
      </c>
      <c r="E66" s="60" t="s">
        <v>256</v>
      </c>
      <c r="F66" s="55"/>
      <c r="G66" s="55"/>
      <c r="H66" s="55"/>
      <c r="I66" s="55"/>
      <c r="J66" s="55"/>
      <c r="K66" s="55"/>
      <c r="L66" s="56"/>
      <c r="M66" s="55"/>
      <c r="N66" s="47"/>
      <c r="O66" s="37"/>
      <c r="P66" s="37"/>
      <c r="Q66" s="37">
        <v>8</v>
      </c>
      <c r="R66" s="44">
        <v>8</v>
      </c>
      <c r="S66" s="37"/>
      <c r="T66" s="47"/>
      <c r="U66" s="37"/>
      <c r="V66" s="37"/>
      <c r="W66" s="37">
        <v>18</v>
      </c>
      <c r="X66" s="37">
        <f t="shared" si="8"/>
        <v>16</v>
      </c>
      <c r="Y66" s="37"/>
      <c r="Z66" s="51">
        <v>40</v>
      </c>
      <c r="AA66" s="37"/>
      <c r="AB66" s="35"/>
      <c r="AC66" s="35"/>
      <c r="AD66" s="35"/>
      <c r="AE66" s="32">
        <f t="shared" si="5"/>
        <v>40</v>
      </c>
      <c r="AF66" s="32">
        <f t="shared" si="6"/>
        <v>74</v>
      </c>
      <c r="AG66" s="32" t="str">
        <f t="shared" si="7"/>
        <v>C</v>
      </c>
    </row>
    <row r="67" spans="1:33" ht="14.25">
      <c r="A67" s="1">
        <v>65</v>
      </c>
      <c r="B67" s="57" t="s">
        <v>139</v>
      </c>
      <c r="C67">
        <v>2020</v>
      </c>
      <c r="D67" s="59" t="s">
        <v>191</v>
      </c>
      <c r="E67" s="60" t="s">
        <v>257</v>
      </c>
      <c r="F67" s="55"/>
      <c r="G67" s="55"/>
      <c r="H67" s="55"/>
      <c r="I67" s="55"/>
      <c r="J67" s="55"/>
      <c r="K67" s="55"/>
      <c r="L67" s="56"/>
      <c r="M67" s="55"/>
      <c r="N67" s="47"/>
      <c r="O67" s="37"/>
      <c r="P67" s="37"/>
      <c r="Q67" s="37">
        <v>0</v>
      </c>
      <c r="R67" s="44">
        <v>0</v>
      </c>
      <c r="S67" s="37">
        <v>12</v>
      </c>
      <c r="T67" s="47">
        <v>0</v>
      </c>
      <c r="U67" s="37"/>
      <c r="V67" s="37"/>
      <c r="W67" s="37">
        <v>18</v>
      </c>
      <c r="X67" s="37">
        <f t="shared" si="8"/>
        <v>12</v>
      </c>
      <c r="Y67" s="37"/>
      <c r="Z67" s="108"/>
      <c r="AA67" s="37"/>
      <c r="AB67" s="35"/>
      <c r="AC67" s="35"/>
      <c r="AD67" s="35"/>
      <c r="AE67" s="32">
        <f t="shared" si="5"/>
        <v>0</v>
      </c>
      <c r="AF67" s="32">
        <f t="shared" si="6"/>
        <v>30</v>
      </c>
      <c r="AG67" s="32" t="str">
        <f t="shared" si="7"/>
        <v>F</v>
      </c>
    </row>
    <row r="68" spans="1:33" ht="14.25">
      <c r="A68" s="1">
        <v>66</v>
      </c>
      <c r="B68" s="57" t="s">
        <v>140</v>
      </c>
      <c r="C68">
        <v>2019</v>
      </c>
      <c r="D68" s="59" t="s">
        <v>192</v>
      </c>
      <c r="E68" s="60" t="s">
        <v>258</v>
      </c>
      <c r="F68" s="55"/>
      <c r="G68" s="55"/>
      <c r="H68" s="55"/>
      <c r="I68" s="55"/>
      <c r="J68" s="55"/>
      <c r="K68" s="55"/>
      <c r="L68" s="56"/>
      <c r="M68" s="55"/>
      <c r="N68" s="47"/>
      <c r="O68" s="37"/>
      <c r="P68" s="37"/>
      <c r="Q68" s="37">
        <v>12</v>
      </c>
      <c r="R68" s="44">
        <v>5</v>
      </c>
      <c r="S68" s="37"/>
      <c r="T68" s="47"/>
      <c r="U68" s="37"/>
      <c r="V68" s="37"/>
      <c r="W68" s="37">
        <v>17</v>
      </c>
      <c r="X68" s="37">
        <f>IF(ISNUMBER(U68),U68,IF(ISNUMBER(S68),S68,Q68))+IF(ISNUMBER(V68),V68,IF(ISNUMBER(T68),T68,R68))</f>
        <v>17</v>
      </c>
      <c r="Y68" s="37"/>
      <c r="Z68" s="51">
        <v>40</v>
      </c>
      <c r="AA68" s="37"/>
      <c r="AB68" s="35"/>
      <c r="AC68" s="35"/>
      <c r="AD68" s="35"/>
      <c r="AE68" s="32">
        <f t="shared" si="5"/>
        <v>40</v>
      </c>
      <c r="AF68" s="32">
        <f t="shared" si="6"/>
        <v>74</v>
      </c>
      <c r="AG68" s="32" t="str">
        <f t="shared" si="7"/>
        <v>C</v>
      </c>
    </row>
    <row r="69" spans="1:33" ht="14.25">
      <c r="A69" s="1">
        <v>67</v>
      </c>
      <c r="B69" s="57" t="s">
        <v>108</v>
      </c>
      <c r="C69">
        <v>2019</v>
      </c>
      <c r="D69" s="59" t="s">
        <v>166</v>
      </c>
      <c r="E69" s="60" t="s">
        <v>259</v>
      </c>
      <c r="F69" s="55"/>
      <c r="G69" s="55"/>
      <c r="H69" s="55"/>
      <c r="I69" s="55"/>
      <c r="J69" s="55"/>
      <c r="K69" s="55"/>
      <c r="L69" s="56"/>
      <c r="M69" s="55"/>
      <c r="N69" s="47"/>
      <c r="O69" s="37"/>
      <c r="P69" s="37"/>
      <c r="Q69" s="37"/>
      <c r="R69" s="44"/>
      <c r="S69" s="37"/>
      <c r="T69" s="47"/>
      <c r="U69" s="37"/>
      <c r="V69" s="37"/>
      <c r="W69" s="37"/>
      <c r="X69" s="37">
        <f>IF(ISNUMBER(U69),U69,IF(ISNUMBER(S69),S69,Q69))+IF(ISNUMBER(V69),V69,IF(ISNUMBER(T69),T69,R69))</f>
        <v>0</v>
      </c>
      <c r="Y69" s="37"/>
      <c r="Z69" s="51"/>
      <c r="AA69" s="37"/>
      <c r="AB69" s="35"/>
      <c r="AC69" s="35"/>
      <c r="AD69" s="35"/>
      <c r="AE69" s="32">
        <f>IF(ISNUMBER(AC69),AC69,IF(ISNUMBER(AA69),AA69,Y69))+IF(ISNUMBER(AD69),AD69,IF(ISNUMBER(AB69),AB69,Z69))</f>
        <v>0</v>
      </c>
      <c r="AF69" s="32">
        <f>AE69+X69+W69+J69+I69+F69+G69+H69</f>
        <v>0</v>
      </c>
      <c r="AG69" s="32" t="str">
        <f>IF(AF69&gt;=89.5,"A",IF(AF69&gt;=79.5,"B",IF(AF69&gt;=69.5,"C",IF(AF69&gt;=59.5,"D",IF(AF69&gt;=49.5,"E","F")))))</f>
        <v>F</v>
      </c>
    </row>
    <row r="70" spans="1:33" ht="14.25">
      <c r="A70" s="1">
        <v>68</v>
      </c>
      <c r="B70" s="57" t="s">
        <v>109</v>
      </c>
      <c r="C70">
        <v>2019</v>
      </c>
      <c r="D70" s="59" t="s">
        <v>193</v>
      </c>
      <c r="E70" s="60" t="s">
        <v>260</v>
      </c>
      <c r="F70" s="55"/>
      <c r="G70" s="55"/>
      <c r="H70" s="55"/>
      <c r="I70" s="55"/>
      <c r="J70" s="55"/>
      <c r="K70" s="55"/>
      <c r="L70" s="56"/>
      <c r="M70" s="55"/>
      <c r="N70" s="47"/>
      <c r="O70" s="37"/>
      <c r="P70" s="37"/>
      <c r="Q70" s="37"/>
      <c r="R70" s="44"/>
      <c r="S70" s="37"/>
      <c r="T70" s="47"/>
      <c r="U70" s="37"/>
      <c r="V70" s="37"/>
      <c r="W70" s="37"/>
      <c r="X70" s="37">
        <f>IF(ISNUMBER(U70),U70,IF(ISNUMBER(S70),S70,Q70))+IF(ISNUMBER(V70),V70,IF(ISNUMBER(T70),T70,R70))</f>
        <v>0</v>
      </c>
      <c r="Y70" s="37"/>
      <c r="Z70" s="51"/>
      <c r="AA70" s="37"/>
      <c r="AB70" s="35"/>
      <c r="AC70" s="35"/>
      <c r="AD70" s="35"/>
      <c r="AE70" s="32">
        <f>IF(ISNUMBER(AC70),AC70,IF(ISNUMBER(AA70),AA70,Y70))+IF(ISNUMBER(AD70),AD70,IF(ISNUMBER(AB70),AB70,Z70))</f>
        <v>0</v>
      </c>
      <c r="AF70" s="32">
        <f>AE70+X70+W70+J70+I70+F70+G70+H70</f>
        <v>0</v>
      </c>
      <c r="AG70" s="32" t="str">
        <f>IF(AF70&gt;=89.5,"A",IF(AF70&gt;=79.5,"B",IF(AF70&gt;=69.5,"C",IF(AF70&gt;=59.5,"D",IF(AF70&gt;=49.5,"E","F")))))</f>
        <v>F</v>
      </c>
    </row>
    <row r="71" spans="1:33" ht="14.25">
      <c r="A71" s="1">
        <v>69</v>
      </c>
      <c r="B71" s="57" t="s">
        <v>141</v>
      </c>
      <c r="C71">
        <v>2019</v>
      </c>
      <c r="D71" s="59" t="s">
        <v>169</v>
      </c>
      <c r="E71" s="60" t="s">
        <v>261</v>
      </c>
      <c r="F71" s="55"/>
      <c r="G71" s="55"/>
      <c r="H71" s="55"/>
      <c r="I71" s="55"/>
      <c r="J71" s="55"/>
      <c r="K71" s="55"/>
      <c r="L71" s="56"/>
      <c r="M71" s="55"/>
      <c r="N71" s="47"/>
      <c r="O71" s="37"/>
      <c r="P71" s="37"/>
      <c r="Q71" s="37">
        <v>0</v>
      </c>
      <c r="R71" s="44">
        <v>0</v>
      </c>
      <c r="S71" s="37"/>
      <c r="T71" s="47"/>
      <c r="U71" s="37"/>
      <c r="V71" s="37"/>
      <c r="W71" s="37">
        <v>16</v>
      </c>
      <c r="X71" s="37">
        <f>IF(ISNUMBER(U71),U71,IF(ISNUMBER(S71),S71,Q71))+IF(ISNUMBER(V71),V71,IF(ISNUMBER(T71),T71,R71))</f>
        <v>0</v>
      </c>
      <c r="Y71" s="37"/>
      <c r="Z71" s="51">
        <v>40</v>
      </c>
      <c r="AA71" s="37"/>
      <c r="AB71" s="35"/>
      <c r="AC71" s="35"/>
      <c r="AD71" s="35"/>
      <c r="AE71" s="32">
        <f>IF(ISNUMBER(AC71),AC71,IF(ISNUMBER(AA71),AA71,Y71))+IF(ISNUMBER(AD71),AD71,IF(ISNUMBER(AB71),AB71,Z71))</f>
        <v>40</v>
      </c>
      <c r="AF71" s="32">
        <f>AE71+X71+W71+J71+I71+F71+G71+H71</f>
        <v>56</v>
      </c>
      <c r="AG71" s="32" t="str">
        <f>IF(AF71&gt;=89.5,"A",IF(AF71&gt;=79.5,"B",IF(AF71&gt;=69.5,"C",IF(AF71&gt;=59.5,"D",IF(AF71&gt;=49.5,"E","F")))))</f>
        <v>E</v>
      </c>
    </row>
    <row r="72" spans="1:33" ht="14.25">
      <c r="A72" s="1">
        <v>70</v>
      </c>
      <c r="B72" s="57" t="s">
        <v>103</v>
      </c>
      <c r="C72">
        <v>2017</v>
      </c>
      <c r="D72" s="59" t="s">
        <v>194</v>
      </c>
      <c r="E72" s="60" t="s">
        <v>262</v>
      </c>
      <c r="F72" s="55"/>
      <c r="G72" s="55"/>
      <c r="H72" s="55"/>
      <c r="I72" s="55"/>
      <c r="J72" s="55"/>
      <c r="K72" s="55"/>
      <c r="L72" s="56"/>
      <c r="M72" s="55"/>
      <c r="N72" s="47"/>
      <c r="O72" s="37"/>
      <c r="P72" s="37"/>
      <c r="Q72" s="37"/>
      <c r="R72" s="44"/>
      <c r="S72" s="37"/>
      <c r="T72" s="47"/>
      <c r="U72" s="37"/>
      <c r="V72" s="37"/>
      <c r="W72" s="37"/>
      <c r="X72" s="37">
        <f>IF(ISNUMBER(U72),U72,IF(ISNUMBER(S72),S72,Q72))+IF(ISNUMBER(V72),V72,IF(ISNUMBER(T72),T72,R72))</f>
        <v>0</v>
      </c>
      <c r="Y72" s="37"/>
      <c r="Z72" s="51"/>
      <c r="AA72" s="37"/>
      <c r="AB72" s="35"/>
      <c r="AC72" s="35"/>
      <c r="AD72" s="35"/>
      <c r="AE72" s="32">
        <f>IF(ISNUMBER(AC72),AC72,IF(ISNUMBER(AA72),AA72,Y72))+IF(ISNUMBER(AD72),AD72,IF(ISNUMBER(AB72),AB72,Z72))</f>
        <v>0</v>
      </c>
      <c r="AF72" s="32">
        <f>AE72+X72+W72+J72+I72+F72+G72+H72</f>
        <v>0</v>
      </c>
      <c r="AG72" s="32" t="str">
        <f>IF(AF72&gt;=89.5,"A",IF(AF72&gt;=79.5,"B",IF(AF72&gt;=69.5,"C",IF(AF72&gt;=59.5,"D",IF(AF72&gt;=49.5,"E","F")))))</f>
        <v>F</v>
      </c>
    </row>
    <row r="73" spans="1:33" ht="14.25">
      <c r="A73" s="1"/>
      <c r="B73"/>
      <c r="K73"/>
      <c r="X73" s="30"/>
      <c r="Y73" s="30"/>
      <c r="Z73" s="52"/>
      <c r="AA73" s="30"/>
      <c r="AB73" s="30"/>
      <c r="AC73"/>
      <c r="AD73"/>
      <c r="AE73"/>
      <c r="AF73"/>
      <c r="AG73"/>
    </row>
    <row r="74" spans="1:33" ht="14.25">
      <c r="A74" s="1"/>
      <c r="B74"/>
      <c r="K74"/>
      <c r="X74" s="30"/>
      <c r="Y74" s="30"/>
      <c r="Z74" s="52"/>
      <c r="AA74" s="30"/>
      <c r="AB74" s="30"/>
      <c r="AC74"/>
      <c r="AD74"/>
      <c r="AE74"/>
      <c r="AF74"/>
      <c r="AG74"/>
    </row>
    <row r="75" spans="1:33" ht="14.25">
      <c r="A75" s="1"/>
      <c r="B75"/>
      <c r="K75"/>
      <c r="X75" s="30"/>
      <c r="Y75" s="30"/>
      <c r="Z75" s="52"/>
      <c r="AA75" s="30"/>
      <c r="AB75" s="30"/>
      <c r="AC75"/>
      <c r="AD75"/>
      <c r="AE75"/>
      <c r="AF75"/>
      <c r="AG75"/>
    </row>
    <row r="76" spans="2:33" ht="14.25">
      <c r="B76"/>
      <c r="K76"/>
      <c r="X76" s="30"/>
      <c r="Y76" s="30"/>
      <c r="Z76" s="52"/>
      <c r="AA76" s="30"/>
      <c r="AB76" s="30"/>
      <c r="AC76"/>
      <c r="AD76"/>
      <c r="AE76"/>
      <c r="AF76"/>
      <c r="AG76"/>
    </row>
    <row r="77" spans="2:33" ht="14.25">
      <c r="B77"/>
      <c r="K77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5"/>
      <c r="M173" s="39"/>
      <c r="N173" s="49"/>
      <c r="O173" s="39"/>
      <c r="P173" s="39"/>
      <c r="Q173" s="39"/>
      <c r="R173" s="45"/>
      <c r="S173" s="39"/>
      <c r="T173" s="49"/>
      <c r="U173" s="39"/>
      <c r="V173" s="39"/>
      <c r="W173" s="39"/>
      <c r="X173" s="39"/>
      <c r="Y173" s="39"/>
      <c r="Z173" s="53"/>
      <c r="AA173" s="39"/>
      <c r="AB173" s="39"/>
      <c r="AC173" s="3"/>
      <c r="AD173" s="3"/>
      <c r="AE173" s="3"/>
      <c r="AF173" s="3"/>
      <c r="AG173" s="3"/>
    </row>
    <row r="174" spans="2:33" ht="14.25">
      <c r="B174"/>
      <c r="K174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/>
      <c r="K182"/>
      <c r="X182" s="30"/>
      <c r="Y182" s="30"/>
      <c r="Z182" s="52"/>
      <c r="AA182" s="30"/>
      <c r="AB182" s="30"/>
      <c r="AC182"/>
      <c r="AD182"/>
      <c r="AE182"/>
      <c r="AF182"/>
      <c r="AG182"/>
    </row>
    <row r="183" spans="2:33" ht="14.25">
      <c r="B183"/>
      <c r="K183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1:33" ht="14.25">
      <c r="A195" s="3"/>
      <c r="B195"/>
      <c r="K195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2:33" ht="14.25">
      <c r="B196"/>
      <c r="K196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/>
      <c r="L209" s="36"/>
      <c r="M209" s="30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/>
      <c r="X1036" s="30"/>
      <c r="Y1036" s="30"/>
      <c r="Z1036" s="52"/>
      <c r="AA1036" s="30"/>
      <c r="AB1036" s="30"/>
      <c r="AC1036"/>
      <c r="AD1036"/>
      <c r="AE1036"/>
      <c r="AF1036"/>
      <c r="AG1036"/>
    </row>
  </sheetData>
  <sheetProtection/>
  <mergeCells count="20"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  <ignoredErrors>
    <ignoredError sqref="B3:B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3" sqref="A3:I3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4" t="s">
        <v>264</v>
      </c>
      <c r="B1" s="74"/>
      <c r="C1" s="74"/>
      <c r="D1" s="74"/>
      <c r="E1" s="74"/>
      <c r="F1" s="74"/>
      <c r="G1" s="74"/>
      <c r="H1" s="74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9"/>
      <c r="K3" s="9"/>
      <c r="L3" s="12"/>
    </row>
    <row r="4" spans="1:12" ht="14.25">
      <c r="A4" s="77" t="s">
        <v>0</v>
      </c>
      <c r="B4" s="77"/>
      <c r="C4" s="75" t="s">
        <v>263</v>
      </c>
      <c r="D4" s="75"/>
      <c r="E4" s="75"/>
      <c r="F4" s="22" t="s">
        <v>59</v>
      </c>
      <c r="G4" s="73" t="s">
        <v>68</v>
      </c>
      <c r="H4" s="73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56</v>
      </c>
      <c r="G5" s="73"/>
      <c r="H5" s="73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73"/>
      <c r="H6" s="73"/>
      <c r="I6" s="21"/>
      <c r="J6" s="9"/>
      <c r="K6" s="9"/>
      <c r="L6" s="12"/>
    </row>
    <row r="7" spans="1:12" ht="15" thickBot="1">
      <c r="A7" s="82" t="s">
        <v>24</v>
      </c>
      <c r="B7" s="82"/>
      <c r="C7" s="82"/>
      <c r="D7" s="82"/>
      <c r="E7" s="85" t="s">
        <v>69</v>
      </c>
      <c r="F7" s="85"/>
      <c r="G7" s="85"/>
      <c r="H7" s="85"/>
      <c r="I7" s="11"/>
      <c r="J7" s="9"/>
      <c r="K7" s="9"/>
      <c r="L7" s="12"/>
    </row>
    <row r="8" spans="1:12" ht="14.25">
      <c r="A8" s="83" t="s">
        <v>1</v>
      </c>
      <c r="B8" s="78" t="s">
        <v>2</v>
      </c>
      <c r="C8" s="78" t="s">
        <v>3</v>
      </c>
      <c r="D8" s="78" t="s">
        <v>4</v>
      </c>
      <c r="E8" s="78"/>
      <c r="F8" s="78" t="s">
        <v>5</v>
      </c>
      <c r="G8" s="78" t="s">
        <v>6</v>
      </c>
      <c r="H8" s="79"/>
      <c r="I8" s="9"/>
      <c r="J8" s="9"/>
      <c r="K8" s="9"/>
      <c r="L8" s="12"/>
    </row>
    <row r="9" spans="1:12" ht="14.25">
      <c r="A9" s="84"/>
      <c r="B9" s="80"/>
      <c r="C9" s="80"/>
      <c r="D9" s="80"/>
      <c r="E9" s="80"/>
      <c r="F9" s="80"/>
      <c r="G9" s="80"/>
      <c r="H9" s="81"/>
      <c r="I9" s="9"/>
      <c r="J9" s="9"/>
      <c r="K9" s="9"/>
      <c r="L9" s="12"/>
    </row>
    <row r="10" spans="1:12" ht="30">
      <c r="A10" s="84"/>
      <c r="B10" s="80"/>
      <c r="C10" s="80"/>
      <c r="D10" s="20" t="s">
        <v>7</v>
      </c>
      <c r="E10" s="20" t="s">
        <v>8</v>
      </c>
      <c r="F10" s="80"/>
      <c r="G10" s="80"/>
      <c r="H10" s="81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3/2020</v>
      </c>
      <c r="C11" s="1" t="str">
        <f>Sheet1!D3&amp;" "&amp;Sheet1!E3</f>
        <v>Azra Rastoder</v>
      </c>
      <c r="D11" s="4">
        <f>Sheet1!F3+Sheet1!I3+Sheet1!J3+Sheet1!W3+Sheet1!X3+Sheet1!G3+Sheet1!H3</f>
        <v>50</v>
      </c>
      <c r="E11" s="4">
        <f>Sheet1!AE3</f>
        <v>40</v>
      </c>
      <c r="F11" s="4">
        <f>Sheet1!AF3</f>
        <v>90</v>
      </c>
      <c r="G11" s="4" t="str">
        <f>Sheet1!AG3</f>
        <v>A</v>
      </c>
      <c r="H11" s="7" t="str">
        <f>IF(F11&gt;=90,"Odlican",IF(F11&gt;=80,"Vrlo dobar",IF(F11&gt;=70,"Dobar",IF(F11&gt;=60,"Zadovoljavajuci",IF(F11&gt;=50,"Dovoljan","Nedovoljan")))))</f>
        <v>Odlican</v>
      </c>
    </row>
    <row r="12" spans="1:8" ht="14.25">
      <c r="A12" s="6">
        <f>Sheet1!A4</f>
        <v>2</v>
      </c>
      <c r="B12" s="1" t="str">
        <f>Sheet1!B4&amp;"/"&amp;Sheet1!C4</f>
        <v>4/2020</v>
      </c>
      <c r="C12" s="1" t="str">
        <f>Sheet1!D4&amp;" "&amp;Sheet1!E4</f>
        <v>Milica Vušanović</v>
      </c>
      <c r="D12" s="4">
        <f>Sheet1!F4+Sheet1!I4+Sheet1!J4+Sheet1!W4+Sheet1!X4+Sheet1!G4+Sheet1!H4</f>
        <v>53</v>
      </c>
      <c r="E12" s="4">
        <f>Sheet1!AE4</f>
        <v>40</v>
      </c>
      <c r="F12" s="4">
        <f>Sheet1!AF4</f>
        <v>93</v>
      </c>
      <c r="G12" s="4" t="str">
        <f>Sheet1!AG4</f>
        <v>A</v>
      </c>
      <c r="H12" s="7" t="str">
        <f aca="true" t="shared" si="0" ref="H12:H61">IF(F12&gt;=90,"Odlican",IF(F12&gt;=80,"Vrlo dobar",IF(F12&gt;=70,"Dobar",IF(F12&gt;=60,"Zadovoljavajuci",IF(F12&gt;=50,"Dovoljan","Nedovoljan")))))</f>
        <v>Odlican</v>
      </c>
    </row>
    <row r="13" spans="1:8" ht="14.25">
      <c r="A13" s="6">
        <f>Sheet1!A5</f>
        <v>3</v>
      </c>
      <c r="B13" s="1" t="str">
        <f>Sheet1!B5&amp;"/"&amp;Sheet1!C5</f>
        <v>8/2020</v>
      </c>
      <c r="C13" s="1" t="str">
        <f>Sheet1!D5&amp;" "&amp;Sheet1!E5</f>
        <v>Miloš Popović</v>
      </c>
      <c r="D13" s="4">
        <f>Sheet1!F5+Sheet1!I5+Sheet1!J5+Sheet1!W5+Sheet1!X5+Sheet1!G5+Sheet1!H5</f>
        <v>20</v>
      </c>
      <c r="E13" s="4">
        <f>Sheet1!AE5</f>
        <v>40</v>
      </c>
      <c r="F13" s="4">
        <f>Sheet1!AF5</f>
        <v>60</v>
      </c>
      <c r="G13" s="4" t="str">
        <f>Sheet1!AG5</f>
        <v>D</v>
      </c>
      <c r="H13" s="7" t="str">
        <f t="shared" si="0"/>
        <v>Zadovoljavajuci</v>
      </c>
    </row>
    <row r="14" spans="1:8" ht="14.25">
      <c r="A14" s="6">
        <f>Sheet1!A6</f>
        <v>4</v>
      </c>
      <c r="B14" s="1" t="str">
        <f>Sheet1!B6&amp;"/"&amp;Sheet1!C6</f>
        <v>9/2020</v>
      </c>
      <c r="C14" s="1" t="str">
        <f>Sheet1!D6&amp;" "&amp;Sheet1!E6</f>
        <v>Božidar Adžić</v>
      </c>
      <c r="D14" s="4">
        <f>Sheet1!F6+Sheet1!I6+Sheet1!J6+Sheet1!W6+Sheet1!X6+Sheet1!G6+Sheet1!H6</f>
        <v>32</v>
      </c>
      <c r="E14" s="4">
        <f>Sheet1!AE6</f>
        <v>40</v>
      </c>
      <c r="F14" s="4">
        <f>Sheet1!AF6</f>
        <v>72</v>
      </c>
      <c r="G14" s="4" t="str">
        <f>Sheet1!AG6</f>
        <v>C</v>
      </c>
      <c r="H14" s="7" t="str">
        <f t="shared" si="0"/>
        <v>Dobar</v>
      </c>
    </row>
    <row r="15" spans="1:8" ht="14.25">
      <c r="A15" s="6">
        <f>Sheet1!A7</f>
        <v>5</v>
      </c>
      <c r="B15" s="1" t="str">
        <f>Sheet1!B7&amp;"/"&amp;Sheet1!C7</f>
        <v>10/2020</v>
      </c>
      <c r="C15" s="1" t="str">
        <f>Sheet1!D7&amp;" "&amp;Sheet1!E7</f>
        <v>Ivana Piper</v>
      </c>
      <c r="D15" s="4">
        <f>Sheet1!F7+Sheet1!I7+Sheet1!J7+Sheet1!W7+Sheet1!X7+Sheet1!G7+Sheet1!H7</f>
        <v>21</v>
      </c>
      <c r="E15" s="4">
        <f>Sheet1!AE7</f>
        <v>40</v>
      </c>
      <c r="F15" s="4">
        <f>Sheet1!AF7</f>
        <v>61</v>
      </c>
      <c r="G15" s="4" t="str">
        <f>Sheet1!AG7</f>
        <v>D</v>
      </c>
      <c r="H15" s="7" t="str">
        <f t="shared" si="0"/>
        <v>Zadovoljavajuci</v>
      </c>
    </row>
    <row r="16" spans="1:8" ht="14.25">
      <c r="A16" s="6">
        <f>Sheet1!A8</f>
        <v>6</v>
      </c>
      <c r="B16" s="1" t="str">
        <f>Sheet1!B8&amp;"/"&amp;Sheet1!C8</f>
        <v>11/2020</v>
      </c>
      <c r="C16" s="1" t="str">
        <f>Sheet1!D8&amp;" "&amp;Sheet1!E8</f>
        <v>Vuk Kukuličić</v>
      </c>
      <c r="D16" s="4">
        <f>Sheet1!F8+Sheet1!I8+Sheet1!J8+Sheet1!W8+Sheet1!X8+Sheet1!G8+Sheet1!H8</f>
        <v>22</v>
      </c>
      <c r="E16" s="4">
        <f>Sheet1!AE8</f>
        <v>40</v>
      </c>
      <c r="F16" s="4">
        <f>Sheet1!AF8</f>
        <v>62</v>
      </c>
      <c r="G16" s="4" t="str">
        <f>Sheet1!AG8</f>
        <v>D</v>
      </c>
      <c r="H16" s="7" t="str">
        <f t="shared" si="0"/>
        <v>Zadovoljavajuci</v>
      </c>
    </row>
    <row r="17" spans="1:8" ht="14.25">
      <c r="A17" s="6">
        <f>Sheet1!A9</f>
        <v>7</v>
      </c>
      <c r="B17" s="1" t="str">
        <f>Sheet1!B9&amp;"/"&amp;Sheet1!C9</f>
        <v>12/2020</v>
      </c>
      <c r="C17" s="1" t="str">
        <f>Sheet1!D9&amp;" "&amp;Sheet1!E9</f>
        <v>Aleksa Račić</v>
      </c>
      <c r="D17" s="4">
        <f>Sheet1!F9+Sheet1!I9+Sheet1!J9+Sheet1!W9+Sheet1!X9+Sheet1!G9+Sheet1!H9</f>
        <v>46</v>
      </c>
      <c r="E17" s="4">
        <f>Sheet1!AE9</f>
        <v>40</v>
      </c>
      <c r="F17" s="4">
        <f>Sheet1!AF9</f>
        <v>86</v>
      </c>
      <c r="G17" s="4" t="str">
        <f>Sheet1!AG9</f>
        <v>B</v>
      </c>
      <c r="H17" s="7" t="str">
        <f t="shared" si="0"/>
        <v>Vrlo dobar</v>
      </c>
    </row>
    <row r="18" spans="1:8" ht="14.25">
      <c r="A18" s="6">
        <f>Sheet1!A10</f>
        <v>8</v>
      </c>
      <c r="B18" s="1" t="str">
        <f>Sheet1!B10&amp;"/"&amp;Sheet1!C10</f>
        <v>13/2020</v>
      </c>
      <c r="C18" s="1" t="str">
        <f>Sheet1!D10&amp;" "&amp;Sheet1!E10</f>
        <v>Ismail Aljošević</v>
      </c>
      <c r="D18" s="4">
        <f>Sheet1!F10+Sheet1!I10+Sheet1!J10+Sheet1!W10+Sheet1!X10+Sheet1!G10+Sheet1!H10</f>
        <v>46</v>
      </c>
      <c r="E18" s="4">
        <f>Sheet1!AE10</f>
        <v>40</v>
      </c>
      <c r="F18" s="4">
        <f>Sheet1!AF10</f>
        <v>86</v>
      </c>
      <c r="G18" s="4" t="str">
        <f>Sheet1!AG10</f>
        <v>B</v>
      </c>
      <c r="H18" s="7" t="str">
        <f t="shared" si="0"/>
        <v>Vrlo dobar</v>
      </c>
    </row>
    <row r="19" spans="1:8" ht="14.25">
      <c r="A19" s="6">
        <f>Sheet1!A11</f>
        <v>9</v>
      </c>
      <c r="B19" s="1" t="str">
        <f>Sheet1!B11&amp;"/"&amp;Sheet1!C11</f>
        <v>14/2020</v>
      </c>
      <c r="C19" s="1" t="str">
        <f>Sheet1!D11&amp;" "&amp;Sheet1!E11</f>
        <v>Mirka Miladinović</v>
      </c>
      <c r="D19" s="4">
        <f>Sheet1!F11+Sheet1!I11+Sheet1!J11+Sheet1!W11+Sheet1!X11+Sheet1!G11+Sheet1!H11</f>
        <v>43</v>
      </c>
      <c r="E19" s="4">
        <f>Sheet1!AE11</f>
        <v>40</v>
      </c>
      <c r="F19" s="4">
        <f>Sheet1!AF11</f>
        <v>83</v>
      </c>
      <c r="G19" s="4" t="str">
        <f>Sheet1!AG11</f>
        <v>B</v>
      </c>
      <c r="H19" s="7" t="str">
        <f t="shared" si="0"/>
        <v>Vrlo dobar</v>
      </c>
    </row>
    <row r="20" spans="1:8" ht="14.25">
      <c r="A20" s="6">
        <f>Sheet1!A12</f>
        <v>10</v>
      </c>
      <c r="B20" s="1" t="str">
        <f>Sheet1!B12&amp;"/"&amp;Sheet1!C12</f>
        <v>15/2020</v>
      </c>
      <c r="C20" s="1" t="str">
        <f>Sheet1!D12&amp;" "&amp;Sheet1!E12</f>
        <v>Matija Popović</v>
      </c>
      <c r="D20" s="4">
        <f>Sheet1!F12+Sheet1!I12+Sheet1!J12+Sheet1!W12+Sheet1!X12+Sheet1!G12+Sheet1!H12</f>
        <v>20</v>
      </c>
      <c r="E20" s="4">
        <f>Sheet1!AE12</f>
        <v>40</v>
      </c>
      <c r="F20" s="4">
        <f>Sheet1!AF12</f>
        <v>60</v>
      </c>
      <c r="G20" s="4" t="str">
        <f>Sheet1!AG12</f>
        <v>D</v>
      </c>
      <c r="H20" s="7" t="str">
        <f t="shared" si="0"/>
        <v>Zadovoljavajuci</v>
      </c>
    </row>
    <row r="21" spans="1:8" ht="14.25">
      <c r="A21" s="6">
        <f>Sheet1!A13</f>
        <v>11</v>
      </c>
      <c r="B21" s="1" t="str">
        <f>Sheet1!B13&amp;"/"&amp;Sheet1!C13</f>
        <v>17/2020</v>
      </c>
      <c r="C21" s="1" t="str">
        <f>Sheet1!D13&amp;" "&amp;Sheet1!E13</f>
        <v>Pavle Džuverović</v>
      </c>
      <c r="D21" s="4">
        <f>Sheet1!F13+Sheet1!I13+Sheet1!J13+Sheet1!W13+Sheet1!X13+Sheet1!G13+Sheet1!H13</f>
        <v>50</v>
      </c>
      <c r="E21" s="4">
        <f>Sheet1!AE13</f>
        <v>40</v>
      </c>
      <c r="F21" s="4">
        <f>Sheet1!AF13</f>
        <v>90</v>
      </c>
      <c r="G21" s="4" t="str">
        <f>Sheet1!AG13</f>
        <v>A</v>
      </c>
      <c r="H21" s="7" t="str">
        <f t="shared" si="0"/>
        <v>Odlican</v>
      </c>
    </row>
    <row r="22" spans="1:8" ht="14.25">
      <c r="A22" s="6">
        <f>Sheet1!A14</f>
        <v>12</v>
      </c>
      <c r="B22" s="1" t="str">
        <f>Sheet1!B14&amp;"/"&amp;Sheet1!C14</f>
        <v>19/2020</v>
      </c>
      <c r="C22" s="1" t="str">
        <f>Sheet1!D14&amp;" "&amp;Sheet1!E14</f>
        <v>Boris Vujičić</v>
      </c>
      <c r="D22" s="4">
        <f>Sheet1!F14+Sheet1!I14+Sheet1!J14+Sheet1!W14+Sheet1!X14+Sheet1!G14+Sheet1!H14</f>
        <v>15</v>
      </c>
      <c r="E22" s="4">
        <f>Sheet1!AE14</f>
        <v>40</v>
      </c>
      <c r="F22" s="4">
        <f>Sheet1!AF14</f>
        <v>55</v>
      </c>
      <c r="G22" s="4" t="str">
        <f>Sheet1!AG14</f>
        <v>E</v>
      </c>
      <c r="H22" s="7" t="str">
        <f t="shared" si="0"/>
        <v>Dovoljan</v>
      </c>
    </row>
    <row r="23" spans="1:8" ht="14.25">
      <c r="A23" s="6">
        <f>Sheet1!A15</f>
        <v>13</v>
      </c>
      <c r="B23" s="1" t="str">
        <f>Sheet1!B15&amp;"/"&amp;Sheet1!C15</f>
        <v>20/2020</v>
      </c>
      <c r="C23" s="1" t="str">
        <f>Sheet1!D15&amp;" "&amp;Sheet1!E15</f>
        <v>Lazar Jokić</v>
      </c>
      <c r="D23" s="4">
        <f>Sheet1!F15+Sheet1!I15+Sheet1!J15+Sheet1!W15+Sheet1!X15+Sheet1!G15+Sheet1!H15</f>
        <v>35</v>
      </c>
      <c r="E23" s="4">
        <f>Sheet1!AE15</f>
        <v>40</v>
      </c>
      <c r="F23" s="4">
        <f>Sheet1!AF15</f>
        <v>75</v>
      </c>
      <c r="G23" s="4" t="str">
        <f>Sheet1!AG15</f>
        <v>C</v>
      </c>
      <c r="H23" s="7" t="str">
        <f t="shared" si="0"/>
        <v>Dobar</v>
      </c>
    </row>
    <row r="24" spans="1:8" ht="14.25">
      <c r="A24" s="6">
        <f>Sheet1!A16</f>
        <v>14</v>
      </c>
      <c r="B24" s="1" t="str">
        <f>Sheet1!B16&amp;"/"&amp;Sheet1!C16</f>
        <v>21/2020</v>
      </c>
      <c r="C24" s="1" t="str">
        <f>Sheet1!D16&amp;" "&amp;Sheet1!E16</f>
        <v>Stefan Živković</v>
      </c>
      <c r="D24" s="4">
        <f>Sheet1!F16+Sheet1!I16+Sheet1!J16+Sheet1!W16+Sheet1!X16+Sheet1!G16+Sheet1!H16</f>
        <v>45</v>
      </c>
      <c r="E24" s="4">
        <f>Sheet1!AE16</f>
        <v>40</v>
      </c>
      <c r="F24" s="4">
        <f>Sheet1!AF16</f>
        <v>85</v>
      </c>
      <c r="G24" s="4" t="str">
        <f>Sheet1!AG16</f>
        <v>B</v>
      </c>
      <c r="H24" s="7" t="str">
        <f t="shared" si="0"/>
        <v>Vrlo dobar</v>
      </c>
    </row>
    <row r="25" spans="1:8" ht="14.25">
      <c r="A25" s="6">
        <f>Sheet1!A17</f>
        <v>15</v>
      </c>
      <c r="B25" s="1" t="str">
        <f>Sheet1!B17&amp;"/"&amp;Sheet1!C17</f>
        <v>22/2020</v>
      </c>
      <c r="C25" s="1" t="str">
        <f>Sheet1!D17&amp;" "&amp;Sheet1!E17</f>
        <v>Lidija Marojević</v>
      </c>
      <c r="D25" s="4">
        <f>Sheet1!F17+Sheet1!I17+Sheet1!J17+Sheet1!W17+Sheet1!X17+Sheet1!G17+Sheet1!H17</f>
        <v>47</v>
      </c>
      <c r="E25" s="4">
        <f>Sheet1!AE17</f>
        <v>40</v>
      </c>
      <c r="F25" s="4">
        <f>Sheet1!AF17</f>
        <v>87</v>
      </c>
      <c r="G25" s="4" t="str">
        <f>Sheet1!AG17</f>
        <v>B</v>
      </c>
      <c r="H25" s="7" t="str">
        <f t="shared" si="0"/>
        <v>Vrlo dobar</v>
      </c>
    </row>
    <row r="26" spans="1:8" ht="14.25">
      <c r="A26" s="6">
        <f>Sheet1!A18</f>
        <v>16</v>
      </c>
      <c r="B26" s="1" t="str">
        <f>Sheet1!B18&amp;"/"&amp;Sheet1!C18</f>
        <v>23/2020</v>
      </c>
      <c r="C26" s="1" t="str">
        <f>Sheet1!D18&amp;" "&amp;Sheet1!E18</f>
        <v>Petar Drašković</v>
      </c>
      <c r="D26" s="4">
        <f>Sheet1!F18+Sheet1!I18+Sheet1!J18+Sheet1!W18+Sheet1!X18+Sheet1!G18+Sheet1!H18</f>
        <v>57</v>
      </c>
      <c r="E26" s="4">
        <f>Sheet1!AE18</f>
        <v>40</v>
      </c>
      <c r="F26" s="4">
        <f>Sheet1!AF18</f>
        <v>97</v>
      </c>
      <c r="G26" s="4" t="str">
        <f>Sheet1!AG18</f>
        <v>A</v>
      </c>
      <c r="H26" s="7" t="str">
        <f t="shared" si="0"/>
        <v>Odlican</v>
      </c>
    </row>
    <row r="27" spans="1:8" ht="14.25">
      <c r="A27" s="6">
        <f>Sheet1!A19</f>
        <v>17</v>
      </c>
      <c r="B27" s="1" t="str">
        <f>Sheet1!B19&amp;"/"&amp;Sheet1!C19</f>
        <v>24/2020</v>
      </c>
      <c r="C27" s="1" t="str">
        <f>Sheet1!D19&amp;" "&amp;Sheet1!E19</f>
        <v>Tamara Jaramaz</v>
      </c>
      <c r="D27" s="4">
        <f>Sheet1!F19+Sheet1!I19+Sheet1!J19+Sheet1!W19+Sheet1!X19+Sheet1!G19+Sheet1!H19</f>
        <v>47</v>
      </c>
      <c r="E27" s="4">
        <f>Sheet1!AE19</f>
        <v>40</v>
      </c>
      <c r="F27" s="4">
        <f>Sheet1!AF19</f>
        <v>87</v>
      </c>
      <c r="G27" s="4" t="str">
        <f>Sheet1!AG19</f>
        <v>B</v>
      </c>
      <c r="H27" s="7" t="str">
        <f t="shared" si="0"/>
        <v>Vrlo dobar</v>
      </c>
    </row>
    <row r="28" spans="1:8" ht="14.25">
      <c r="A28" s="6">
        <f>Sheet1!A20</f>
        <v>18</v>
      </c>
      <c r="B28" s="1" t="str">
        <f>Sheet1!B20&amp;"/"&amp;Sheet1!C20</f>
        <v>25/2020</v>
      </c>
      <c r="C28" s="1" t="str">
        <f>Sheet1!D20&amp;" "&amp;Sheet1!E20</f>
        <v>Matija Čabarkapa</v>
      </c>
      <c r="D28" s="4">
        <f>Sheet1!F20+Sheet1!I20+Sheet1!J20+Sheet1!W20+Sheet1!X20+Sheet1!G20+Sheet1!H20</f>
        <v>20</v>
      </c>
      <c r="E28" s="4">
        <f>Sheet1!AE20</f>
        <v>40</v>
      </c>
      <c r="F28" s="4">
        <f>Sheet1!AF20</f>
        <v>60</v>
      </c>
      <c r="G28" s="4" t="str">
        <f>Sheet1!AG20</f>
        <v>D</v>
      </c>
      <c r="H28" s="7" t="str">
        <f t="shared" si="0"/>
        <v>Zadovoljavajuci</v>
      </c>
    </row>
    <row r="29" spans="1:8" ht="14.25">
      <c r="A29" s="6">
        <f>Sheet1!A21</f>
        <v>19</v>
      </c>
      <c r="B29" s="1" t="str">
        <f>Sheet1!B21&amp;"/"&amp;Sheet1!C21</f>
        <v>26/2020</v>
      </c>
      <c r="C29" s="1" t="str">
        <f>Sheet1!D21&amp;" "&amp;Sheet1!E21</f>
        <v>Ksenija Maraš</v>
      </c>
      <c r="D29" s="4">
        <f>Sheet1!F21+Sheet1!I21+Sheet1!J21+Sheet1!W21+Sheet1!X21+Sheet1!G21+Sheet1!H21</f>
        <v>60</v>
      </c>
      <c r="E29" s="4">
        <f>Sheet1!AE21</f>
        <v>40</v>
      </c>
      <c r="F29" s="4">
        <f>Sheet1!AF21</f>
        <v>100</v>
      </c>
      <c r="G29" s="4" t="str">
        <f>Sheet1!AG21</f>
        <v>A</v>
      </c>
      <c r="H29" s="7" t="str">
        <f t="shared" si="0"/>
        <v>Odlican</v>
      </c>
    </row>
    <row r="30" spans="1:8" ht="14.25">
      <c r="A30" s="6">
        <f>Sheet1!A22</f>
        <v>20</v>
      </c>
      <c r="B30" s="1" t="str">
        <f>Sheet1!B22&amp;"/"&amp;Sheet1!C22</f>
        <v>27/2020</v>
      </c>
      <c r="C30" s="1" t="str">
        <f>Sheet1!D22&amp;" "&amp;Sheet1!E22</f>
        <v>Miloš Lepetić</v>
      </c>
      <c r="D30" s="4">
        <f>Sheet1!F22+Sheet1!I22+Sheet1!J22+Sheet1!W22+Sheet1!X22+Sheet1!G22+Sheet1!H22</f>
        <v>23</v>
      </c>
      <c r="E30" s="4">
        <f>Sheet1!AE22</f>
        <v>40</v>
      </c>
      <c r="F30" s="4">
        <f>Sheet1!AF22</f>
        <v>63</v>
      </c>
      <c r="G30" s="4" t="str">
        <f>Sheet1!AG22</f>
        <v>D</v>
      </c>
      <c r="H30" s="7" t="str">
        <f t="shared" si="0"/>
        <v>Zadovoljavajuci</v>
      </c>
    </row>
    <row r="31" spans="1:8" ht="14.25">
      <c r="A31" s="6">
        <f>Sheet1!A23</f>
        <v>21</v>
      </c>
      <c r="B31" s="1" t="str">
        <f>Sheet1!B23&amp;"/"&amp;Sheet1!C23</f>
        <v>28/2020</v>
      </c>
      <c r="C31" s="1" t="str">
        <f>Sheet1!D23&amp;" "&amp;Sheet1!E23</f>
        <v>Marija Ostojić</v>
      </c>
      <c r="D31" s="4">
        <f>Sheet1!F23+Sheet1!I23+Sheet1!J23+Sheet1!W23+Sheet1!X23+Sheet1!G23+Sheet1!H23</f>
        <v>56</v>
      </c>
      <c r="E31" s="4">
        <f>Sheet1!AE23</f>
        <v>40</v>
      </c>
      <c r="F31" s="4">
        <f>Sheet1!AF23</f>
        <v>96</v>
      </c>
      <c r="G31" s="4" t="str">
        <f>Sheet1!AG23</f>
        <v>A</v>
      </c>
      <c r="H31" s="7" t="str">
        <f t="shared" si="0"/>
        <v>Odlican</v>
      </c>
    </row>
    <row r="32" spans="1:8" ht="14.25">
      <c r="A32" s="6">
        <f>Sheet1!A24</f>
        <v>22</v>
      </c>
      <c r="B32" s="1" t="str">
        <f>Sheet1!B24&amp;"/"&amp;Sheet1!C24</f>
        <v>29/2020</v>
      </c>
      <c r="C32" s="1" t="str">
        <f>Sheet1!D24&amp;" "&amp;Sheet1!E24</f>
        <v>Niko Vučković</v>
      </c>
      <c r="D32" s="4">
        <f>Sheet1!F24+Sheet1!I24+Sheet1!J24+Sheet1!W24+Sheet1!X24+Sheet1!G24+Sheet1!H24</f>
        <v>36</v>
      </c>
      <c r="E32" s="4">
        <f>Sheet1!AE24</f>
        <v>40</v>
      </c>
      <c r="F32" s="4">
        <f>Sheet1!AF24</f>
        <v>76</v>
      </c>
      <c r="G32" s="4" t="str">
        <f>Sheet1!AG24</f>
        <v>C</v>
      </c>
      <c r="H32" s="7" t="str">
        <f t="shared" si="0"/>
        <v>Dobar</v>
      </c>
    </row>
    <row r="33" spans="1:8" ht="14.25">
      <c r="A33" s="6">
        <f>Sheet1!A25</f>
        <v>23</v>
      </c>
      <c r="B33" s="1" t="str">
        <f>Sheet1!B25&amp;"/"&amp;Sheet1!C25</f>
        <v>31/2020</v>
      </c>
      <c r="C33" s="1" t="str">
        <f>Sheet1!D25&amp;" "&amp;Sheet1!E25</f>
        <v>Jovana Žarić</v>
      </c>
      <c r="D33" s="4">
        <f>Sheet1!F25+Sheet1!I25+Sheet1!J25+Sheet1!W25+Sheet1!X25+Sheet1!G25+Sheet1!H25</f>
        <v>52</v>
      </c>
      <c r="E33" s="4">
        <f>Sheet1!AE25</f>
        <v>40</v>
      </c>
      <c r="F33" s="4">
        <f>Sheet1!AF25</f>
        <v>92</v>
      </c>
      <c r="G33" s="4" t="str">
        <f>Sheet1!AG25</f>
        <v>A</v>
      </c>
      <c r="H33" s="7" t="str">
        <f t="shared" si="0"/>
        <v>Odlican</v>
      </c>
    </row>
    <row r="34" spans="1:8" ht="14.25">
      <c r="A34" s="6">
        <f>Sheet1!A26</f>
        <v>24</v>
      </c>
      <c r="B34" s="1" t="str">
        <f>Sheet1!B26&amp;"/"&amp;Sheet1!C26</f>
        <v>32/2020</v>
      </c>
      <c r="C34" s="1" t="str">
        <f>Sheet1!D26&amp;" "&amp;Sheet1!E26</f>
        <v>Dubravka Šćekić</v>
      </c>
      <c r="D34" s="4">
        <f>Sheet1!F26+Sheet1!I26+Sheet1!J26+Sheet1!W26+Sheet1!X26+Sheet1!G26+Sheet1!H26</f>
        <v>41</v>
      </c>
      <c r="E34" s="4">
        <f>Sheet1!AE26</f>
        <v>40</v>
      </c>
      <c r="F34" s="4">
        <f>Sheet1!AF26</f>
        <v>81</v>
      </c>
      <c r="G34" s="4" t="str">
        <f>Sheet1!AG26</f>
        <v>B</v>
      </c>
      <c r="H34" s="7" t="str">
        <f t="shared" si="0"/>
        <v>Vrlo dobar</v>
      </c>
    </row>
    <row r="35" spans="1:8" ht="14.25">
      <c r="A35" s="6">
        <f>Sheet1!A27</f>
        <v>25</v>
      </c>
      <c r="B35" s="1" t="str">
        <f>Sheet1!B27&amp;"/"&amp;Sheet1!C27</f>
        <v>33/2020</v>
      </c>
      <c r="C35" s="1" t="str">
        <f>Sheet1!D27&amp;" "&amp;Sheet1!E27</f>
        <v>Aleksandar Todorović</v>
      </c>
      <c r="D35" s="4">
        <f>Sheet1!F27+Sheet1!I27+Sheet1!J27+Sheet1!W27+Sheet1!X27+Sheet1!G27+Sheet1!H27</f>
        <v>23</v>
      </c>
      <c r="E35" s="4">
        <f>Sheet1!AE27</f>
        <v>40</v>
      </c>
      <c r="F35" s="4">
        <f>Sheet1!AF27</f>
        <v>63</v>
      </c>
      <c r="G35" s="4" t="str">
        <f>Sheet1!AG27</f>
        <v>D</v>
      </c>
      <c r="H35" s="7" t="str">
        <f t="shared" si="0"/>
        <v>Zadovoljavajuci</v>
      </c>
    </row>
    <row r="36" spans="1:8" ht="14.25">
      <c r="A36" s="6">
        <f>Sheet1!A28</f>
        <v>26</v>
      </c>
      <c r="B36" s="1" t="str">
        <f>Sheet1!B28&amp;"/"&amp;Sheet1!C28</f>
        <v>34/2020</v>
      </c>
      <c r="C36" s="1" t="str">
        <f>Sheet1!D28&amp;" "&amp;Sheet1!E28</f>
        <v>Albina Berishaj</v>
      </c>
      <c r="D36" s="4">
        <f>Sheet1!F28+Sheet1!I28+Sheet1!J28+Sheet1!W28+Sheet1!X28+Sheet1!G28+Sheet1!H28</f>
        <v>58</v>
      </c>
      <c r="E36" s="4">
        <f>Sheet1!AE28</f>
        <v>40</v>
      </c>
      <c r="F36" s="4">
        <f>Sheet1!AF28</f>
        <v>98</v>
      </c>
      <c r="G36" s="4" t="str">
        <f>Sheet1!AG28</f>
        <v>A</v>
      </c>
      <c r="H36" s="7" t="str">
        <f t="shared" si="0"/>
        <v>Odlican</v>
      </c>
    </row>
    <row r="37" spans="1:8" ht="14.25">
      <c r="A37" s="6">
        <f>Sheet1!A29</f>
        <v>27</v>
      </c>
      <c r="B37" s="1" t="str">
        <f>Sheet1!B29&amp;"/"&amp;Sheet1!C29</f>
        <v>35/2020</v>
      </c>
      <c r="C37" s="1" t="str">
        <f>Sheet1!D29&amp;" "&amp;Sheet1!E29</f>
        <v>Predrag Budrak</v>
      </c>
      <c r="D37" s="4">
        <f>Sheet1!F29+Sheet1!I29+Sheet1!J29+Sheet1!W29+Sheet1!X29+Sheet1!G29+Sheet1!H29</f>
        <v>51</v>
      </c>
      <c r="E37" s="4">
        <f>Sheet1!AE29</f>
        <v>40</v>
      </c>
      <c r="F37" s="4">
        <f>Sheet1!AF29</f>
        <v>91</v>
      </c>
      <c r="G37" s="4" t="str">
        <f>Sheet1!AG29</f>
        <v>A</v>
      </c>
      <c r="H37" s="7" t="str">
        <f t="shared" si="0"/>
        <v>Odlican</v>
      </c>
    </row>
    <row r="38" spans="1:8" ht="14.25">
      <c r="A38" s="6">
        <f>Sheet1!A30</f>
        <v>28</v>
      </c>
      <c r="B38" s="1" t="str">
        <f>Sheet1!B30&amp;"/"&amp;Sheet1!C30</f>
        <v>37/2020</v>
      </c>
      <c r="C38" s="1" t="str">
        <f>Sheet1!D30&amp;" "&amp;Sheet1!E30</f>
        <v>Matija Lukačević</v>
      </c>
      <c r="D38" s="4">
        <f>Sheet1!F30+Sheet1!I30+Sheet1!J30+Sheet1!W30+Sheet1!X30+Sheet1!G30+Sheet1!H30</f>
        <v>54</v>
      </c>
      <c r="E38" s="4">
        <f>Sheet1!AE30</f>
        <v>40</v>
      </c>
      <c r="F38" s="4">
        <f>Sheet1!AF30</f>
        <v>94</v>
      </c>
      <c r="G38" s="4" t="str">
        <f>Sheet1!AG30</f>
        <v>A</v>
      </c>
      <c r="H38" s="7" t="str">
        <f t="shared" si="0"/>
        <v>Odlican</v>
      </c>
    </row>
    <row r="39" spans="1:8" ht="14.25">
      <c r="A39" s="6">
        <f>Sheet1!A31</f>
        <v>29</v>
      </c>
      <c r="B39" s="1" t="str">
        <f>Sheet1!B31&amp;"/"&amp;Sheet1!C31</f>
        <v>39/2020</v>
      </c>
      <c r="C39" s="1" t="str">
        <f>Sheet1!D31&amp;" "&amp;Sheet1!E31</f>
        <v>Žarko Miljanić</v>
      </c>
      <c r="D39" s="4">
        <f>Sheet1!F31+Sheet1!I31+Sheet1!J31+Sheet1!W31+Sheet1!X31+Sheet1!G31+Sheet1!H31</f>
        <v>22</v>
      </c>
      <c r="E39" s="4">
        <f>Sheet1!AE31</f>
        <v>40</v>
      </c>
      <c r="F39" s="4">
        <f>Sheet1!AF31</f>
        <v>62</v>
      </c>
      <c r="G39" s="4" t="str">
        <f>Sheet1!AG31</f>
        <v>D</v>
      </c>
      <c r="H39" s="7" t="str">
        <f t="shared" si="0"/>
        <v>Zadovoljavajuci</v>
      </c>
    </row>
    <row r="40" spans="1:8" ht="14.25">
      <c r="A40" s="6">
        <f>Sheet1!A32</f>
        <v>30</v>
      </c>
      <c r="B40" s="1" t="str">
        <f>Sheet1!B32&amp;"/"&amp;Sheet1!C32</f>
        <v>40/2020</v>
      </c>
      <c r="C40" s="1" t="str">
        <f>Sheet1!D32&amp;" "&amp;Sheet1!E32</f>
        <v>Filip Marić</v>
      </c>
      <c r="D40" s="4">
        <f>Sheet1!F32+Sheet1!I32+Sheet1!J32+Sheet1!W32+Sheet1!X32+Sheet1!G32+Sheet1!H32</f>
        <v>12</v>
      </c>
      <c r="E40" s="4">
        <f>Sheet1!AE32</f>
        <v>40</v>
      </c>
      <c r="F40" s="4">
        <f>Sheet1!AF32</f>
        <v>52</v>
      </c>
      <c r="G40" s="4" t="str">
        <f>Sheet1!AG32</f>
        <v>E</v>
      </c>
      <c r="H40" s="7" t="str">
        <f t="shared" si="0"/>
        <v>Dovoljan</v>
      </c>
    </row>
    <row r="41" spans="1:8" ht="14.25">
      <c r="A41" s="6">
        <f>Sheet1!A33</f>
        <v>31</v>
      </c>
      <c r="B41" s="1" t="str">
        <f>Sheet1!B33&amp;"/"&amp;Sheet1!C33</f>
        <v>41/2020</v>
      </c>
      <c r="C41" s="1" t="str">
        <f>Sheet1!D33&amp;" "&amp;Sheet1!E33</f>
        <v>Anđela Pantović</v>
      </c>
      <c r="D41" s="4">
        <f>Sheet1!F33+Sheet1!I33+Sheet1!J33+Sheet1!W33+Sheet1!X33+Sheet1!G33+Sheet1!H33</f>
        <v>56</v>
      </c>
      <c r="E41" s="4">
        <f>Sheet1!AE33</f>
        <v>40</v>
      </c>
      <c r="F41" s="4">
        <f>Sheet1!AF33</f>
        <v>96</v>
      </c>
      <c r="G41" s="4" t="str">
        <f>Sheet1!AG33</f>
        <v>A</v>
      </c>
      <c r="H41" s="7" t="str">
        <f t="shared" si="0"/>
        <v>Odlican</v>
      </c>
    </row>
    <row r="42" spans="1:8" ht="14.25">
      <c r="A42" s="6">
        <f>Sheet1!A34</f>
        <v>32</v>
      </c>
      <c r="B42" s="1" t="str">
        <f>Sheet1!B34&amp;"/"&amp;Sheet1!C34</f>
        <v>42/2020</v>
      </c>
      <c r="C42" s="1" t="str">
        <f>Sheet1!D34&amp;" "&amp;Sheet1!E34</f>
        <v>Maša Nenezić</v>
      </c>
      <c r="D42" s="4">
        <f>Sheet1!F34+Sheet1!I34+Sheet1!J34+Sheet1!W34+Sheet1!X34+Sheet1!G34+Sheet1!H34</f>
        <v>37</v>
      </c>
      <c r="E42" s="4">
        <f>Sheet1!AE34</f>
        <v>40</v>
      </c>
      <c r="F42" s="4">
        <f>Sheet1!AF34</f>
        <v>77</v>
      </c>
      <c r="G42" s="4" t="str">
        <f>Sheet1!AG34</f>
        <v>C</v>
      </c>
      <c r="H42" s="7" t="str">
        <f t="shared" si="0"/>
        <v>Dobar</v>
      </c>
    </row>
    <row r="43" spans="1:8" ht="14.25">
      <c r="A43" s="6">
        <f>Sheet1!A35</f>
        <v>33</v>
      </c>
      <c r="B43" s="1" t="str">
        <f>Sheet1!B35&amp;"/"&amp;Sheet1!C35</f>
        <v>43/2020</v>
      </c>
      <c r="C43" s="1" t="str">
        <f>Sheet1!D35&amp;" "&amp;Sheet1!E35</f>
        <v>Petar Nedić</v>
      </c>
      <c r="D43" s="4">
        <f>Sheet1!F35+Sheet1!I35+Sheet1!J35+Sheet1!W35+Sheet1!X35+Sheet1!G35+Sheet1!H35</f>
        <v>54</v>
      </c>
      <c r="E43" s="4">
        <f>Sheet1!AE35</f>
        <v>40</v>
      </c>
      <c r="F43" s="4">
        <f>Sheet1!AF35</f>
        <v>94</v>
      </c>
      <c r="G43" s="4" t="str">
        <f>Sheet1!AG35</f>
        <v>A</v>
      </c>
      <c r="H43" s="7" t="str">
        <f t="shared" si="0"/>
        <v>Odlican</v>
      </c>
    </row>
    <row r="44" spans="1:8" ht="14.25">
      <c r="A44" s="6">
        <f>Sheet1!A36</f>
        <v>34</v>
      </c>
      <c r="B44" s="1" t="str">
        <f>Sheet1!B36&amp;"/"&amp;Sheet1!C36</f>
        <v>44/2020</v>
      </c>
      <c r="C44" s="1" t="str">
        <f>Sheet1!D36&amp;" "&amp;Sheet1!E36</f>
        <v>Mojaš Seferović</v>
      </c>
      <c r="D44" s="4">
        <f>Sheet1!F36+Sheet1!I36+Sheet1!J36+Sheet1!W36+Sheet1!X36+Sheet1!G36+Sheet1!H36</f>
        <v>15</v>
      </c>
      <c r="E44" s="4">
        <f>Sheet1!AE36</f>
        <v>0</v>
      </c>
      <c r="F44" s="4">
        <f>Sheet1!AF36</f>
        <v>15</v>
      </c>
      <c r="G44" s="4" t="str">
        <f>Sheet1!AG36</f>
        <v>F</v>
      </c>
      <c r="H44" s="7" t="str">
        <f t="shared" si="0"/>
        <v>Nedovoljan</v>
      </c>
    </row>
    <row r="45" spans="1:8" ht="14.25">
      <c r="A45" s="6">
        <f>Sheet1!A37</f>
        <v>35</v>
      </c>
      <c r="B45" s="1" t="str">
        <f>Sheet1!B37&amp;"/"&amp;Sheet1!C37</f>
        <v>46/2020</v>
      </c>
      <c r="C45" s="1" t="str">
        <f>Sheet1!D37&amp;" "&amp;Sheet1!E37</f>
        <v>Vuk Guberinić</v>
      </c>
      <c r="D45" s="4">
        <f>Sheet1!F37+Sheet1!I37+Sheet1!J37+Sheet1!W37+Sheet1!X37+Sheet1!G37+Sheet1!H37</f>
        <v>31</v>
      </c>
      <c r="E45" s="4">
        <f>Sheet1!AE37</f>
        <v>40</v>
      </c>
      <c r="F45" s="4">
        <f>Sheet1!AF37</f>
        <v>71</v>
      </c>
      <c r="G45" s="4" t="str">
        <f>Sheet1!AG37</f>
        <v>C</v>
      </c>
      <c r="H45" s="7" t="str">
        <f t="shared" si="0"/>
        <v>Dobar</v>
      </c>
    </row>
    <row r="46" spans="1:8" ht="14.25">
      <c r="A46" s="6">
        <f>Sheet1!A38</f>
        <v>36</v>
      </c>
      <c r="B46" s="1" t="str">
        <f>Sheet1!B38&amp;"/"&amp;Sheet1!C38</f>
        <v>48/2020</v>
      </c>
      <c r="C46" s="1" t="str">
        <f>Sheet1!D38&amp;" "&amp;Sheet1!E38</f>
        <v>Milica Šanjević</v>
      </c>
      <c r="D46" s="4">
        <f>Sheet1!F38+Sheet1!I38+Sheet1!J38+Sheet1!W38+Sheet1!X38+Sheet1!G38+Sheet1!H38</f>
        <v>53</v>
      </c>
      <c r="E46" s="4">
        <f>Sheet1!AE38</f>
        <v>40</v>
      </c>
      <c r="F46" s="4">
        <f>Sheet1!AF38</f>
        <v>93</v>
      </c>
      <c r="G46" s="4" t="str">
        <f>Sheet1!AG38</f>
        <v>A</v>
      </c>
      <c r="H46" s="7" t="str">
        <f t="shared" si="0"/>
        <v>Odlican</v>
      </c>
    </row>
    <row r="47" spans="1:8" ht="14.25">
      <c r="A47" s="6">
        <f>Sheet1!A39</f>
        <v>37</v>
      </c>
      <c r="B47" s="1" t="str">
        <f>Sheet1!B39&amp;"/"&amp;Sheet1!C39</f>
        <v>50/2020</v>
      </c>
      <c r="C47" s="1" t="str">
        <f>Sheet1!D39&amp;" "&amp;Sheet1!E39</f>
        <v>Luka Mićović</v>
      </c>
      <c r="D47" s="4">
        <f>Sheet1!F39+Sheet1!I39+Sheet1!J39+Sheet1!W39+Sheet1!X39+Sheet1!G39+Sheet1!H39</f>
        <v>45</v>
      </c>
      <c r="E47" s="4">
        <f>Sheet1!AE39</f>
        <v>40</v>
      </c>
      <c r="F47" s="4">
        <f>Sheet1!AF39</f>
        <v>85</v>
      </c>
      <c r="G47" s="4" t="str">
        <f>Sheet1!AG39</f>
        <v>B</v>
      </c>
      <c r="H47" s="7" t="str">
        <f t="shared" si="0"/>
        <v>Vrlo dobar</v>
      </c>
    </row>
    <row r="48" spans="1:8" ht="14.25">
      <c r="A48" s="6">
        <f>Sheet1!A40</f>
        <v>38</v>
      </c>
      <c r="B48" s="1" t="str">
        <f>Sheet1!B40&amp;"/"&amp;Sheet1!C40</f>
        <v>51/2020</v>
      </c>
      <c r="C48" s="1" t="str">
        <f>Sheet1!D40&amp;" "&amp;Sheet1!E40</f>
        <v>Lazar Vujačić</v>
      </c>
      <c r="D48" s="4">
        <f>Sheet1!F40+Sheet1!I40+Sheet1!J40+Sheet1!W40+Sheet1!X40+Sheet1!G40+Sheet1!H40</f>
        <v>46</v>
      </c>
      <c r="E48" s="4">
        <f>Sheet1!AE40</f>
        <v>40</v>
      </c>
      <c r="F48" s="4">
        <f>Sheet1!AF40</f>
        <v>86</v>
      </c>
      <c r="G48" s="4" t="str">
        <f>Sheet1!AG40</f>
        <v>B</v>
      </c>
      <c r="H48" s="7" t="str">
        <f t="shared" si="0"/>
        <v>Vrlo dobar</v>
      </c>
    </row>
    <row r="49" spans="1:8" ht="14.25">
      <c r="A49" s="6">
        <f>Sheet1!A41</f>
        <v>39</v>
      </c>
      <c r="B49" s="1" t="str">
        <f>Sheet1!B41&amp;"/"&amp;Sheet1!C41</f>
        <v>52/2020</v>
      </c>
      <c r="C49" s="1" t="str">
        <f>Sheet1!D41&amp;" "&amp;Sheet1!E41</f>
        <v>Filip Ivanović</v>
      </c>
      <c r="D49" s="4">
        <f>Sheet1!F41+Sheet1!I41+Sheet1!J41+Sheet1!W41+Sheet1!X41+Sheet1!G41+Sheet1!H41</f>
        <v>16</v>
      </c>
      <c r="E49" s="4">
        <f>Sheet1!AE41</f>
        <v>40</v>
      </c>
      <c r="F49" s="4">
        <f>Sheet1!AF41</f>
        <v>56</v>
      </c>
      <c r="G49" s="4" t="str">
        <f>Sheet1!AG41</f>
        <v>E</v>
      </c>
      <c r="H49" s="7" t="str">
        <f t="shared" si="0"/>
        <v>Dovoljan</v>
      </c>
    </row>
    <row r="50" spans="1:8" ht="14.25">
      <c r="A50" s="6">
        <f>Sheet1!A42</f>
        <v>40</v>
      </c>
      <c r="B50" s="1" t="str">
        <f>Sheet1!B42&amp;"/"&amp;Sheet1!C42</f>
        <v>55/2020</v>
      </c>
      <c r="C50" s="1" t="str">
        <f>Sheet1!D42&amp;" "&amp;Sheet1!E42</f>
        <v>Milica Rajčić</v>
      </c>
      <c r="D50" s="4">
        <f>Sheet1!F42+Sheet1!I42+Sheet1!J42+Sheet1!W42+Sheet1!X42+Sheet1!G42+Sheet1!H42</f>
        <v>60</v>
      </c>
      <c r="E50" s="4">
        <f>Sheet1!AE42</f>
        <v>40</v>
      </c>
      <c r="F50" s="4">
        <f>Sheet1!AF42</f>
        <v>100</v>
      </c>
      <c r="G50" s="4" t="str">
        <f>Sheet1!AG42</f>
        <v>A</v>
      </c>
      <c r="H50" s="7" t="str">
        <f t="shared" si="0"/>
        <v>Odlican</v>
      </c>
    </row>
    <row r="51" spans="1:8" ht="14.25">
      <c r="A51" s="6">
        <f>Sheet1!A43</f>
        <v>41</v>
      </c>
      <c r="B51" s="1" t="str">
        <f>Sheet1!B43&amp;"/"&amp;Sheet1!C43</f>
        <v>57/2020</v>
      </c>
      <c r="C51" s="1" t="str">
        <f>Sheet1!D43&amp;" "&amp;Sheet1!E43</f>
        <v>Aleksandra Šćekić</v>
      </c>
      <c r="D51" s="4">
        <f>Sheet1!F43+Sheet1!I43+Sheet1!J43+Sheet1!W43+Sheet1!X43+Sheet1!G43+Sheet1!H43</f>
        <v>16</v>
      </c>
      <c r="E51" s="4">
        <f>Sheet1!AE43</f>
        <v>40</v>
      </c>
      <c r="F51" s="4">
        <f>Sheet1!AF43</f>
        <v>56</v>
      </c>
      <c r="G51" s="4" t="str">
        <f>Sheet1!AG43</f>
        <v>E</v>
      </c>
      <c r="H51" s="7" t="str">
        <f t="shared" si="0"/>
        <v>Dovoljan</v>
      </c>
    </row>
    <row r="52" spans="1:8" ht="14.25">
      <c r="A52" s="6">
        <f>Sheet1!A44</f>
        <v>42</v>
      </c>
      <c r="B52" s="1" t="str">
        <f>Sheet1!B44&amp;"/"&amp;Sheet1!C44</f>
        <v>58/2020</v>
      </c>
      <c r="C52" s="1" t="str">
        <f>Sheet1!D44&amp;" "&amp;Sheet1!E44</f>
        <v>Lazar Vujović</v>
      </c>
      <c r="D52" s="4">
        <f>Sheet1!F44+Sheet1!I44+Sheet1!J44+Sheet1!W44+Sheet1!X44+Sheet1!G44+Sheet1!H44</f>
        <v>46</v>
      </c>
      <c r="E52" s="4">
        <f>Sheet1!AE44</f>
        <v>40</v>
      </c>
      <c r="F52" s="4">
        <f>Sheet1!AF44</f>
        <v>86</v>
      </c>
      <c r="G52" s="4" t="str">
        <f>Sheet1!AG44</f>
        <v>B</v>
      </c>
      <c r="H52" s="7" t="str">
        <f t="shared" si="0"/>
        <v>Vrlo dobar</v>
      </c>
    </row>
    <row r="53" spans="1:8" ht="14.25">
      <c r="A53" s="6">
        <f>Sheet1!A45</f>
        <v>43</v>
      </c>
      <c r="B53" s="1" t="str">
        <f>Sheet1!B45&amp;"/"&amp;Sheet1!C45</f>
        <v>63/2020</v>
      </c>
      <c r="C53" s="1" t="str">
        <f>Sheet1!D45&amp;" "&amp;Sheet1!E45</f>
        <v>Ivan Vlahović</v>
      </c>
      <c r="D53" s="4">
        <f>Sheet1!F45+Sheet1!I45+Sheet1!J45+Sheet1!W45+Sheet1!X45+Sheet1!G45+Sheet1!H45</f>
        <v>0</v>
      </c>
      <c r="E53" s="4">
        <f>Sheet1!AE45</f>
        <v>0</v>
      </c>
      <c r="F53" s="4">
        <f>Sheet1!AF45</f>
        <v>0</v>
      </c>
      <c r="G53" s="4" t="str">
        <f>Sheet1!AG45</f>
        <v>F</v>
      </c>
      <c r="H53" s="7" t="str">
        <f t="shared" si="0"/>
        <v>Nedovoljan</v>
      </c>
    </row>
    <row r="54" spans="1:8" ht="14.25">
      <c r="A54" s="6">
        <f>Sheet1!A46</f>
        <v>44</v>
      </c>
      <c r="B54" s="1" t="str">
        <f>Sheet1!B46&amp;"/"&amp;Sheet1!C46</f>
        <v>64/2020</v>
      </c>
      <c r="C54" s="1" t="str">
        <f>Sheet1!D46&amp;" "&amp;Sheet1!E46</f>
        <v>Andrija Vlaović</v>
      </c>
      <c r="D54" s="4">
        <f>Sheet1!F46+Sheet1!I46+Sheet1!J46+Sheet1!W46+Sheet1!X46+Sheet1!G46+Sheet1!H46</f>
        <v>56</v>
      </c>
      <c r="E54" s="4">
        <f>Sheet1!AE46</f>
        <v>40</v>
      </c>
      <c r="F54" s="4">
        <f>Sheet1!AF46</f>
        <v>96</v>
      </c>
      <c r="G54" s="4" t="str">
        <f>Sheet1!AG46</f>
        <v>A</v>
      </c>
      <c r="H54" s="7" t="str">
        <f t="shared" si="0"/>
        <v>Odlican</v>
      </c>
    </row>
    <row r="55" spans="1:8" ht="14.25">
      <c r="A55" s="6">
        <f>Sheet1!A47</f>
        <v>45</v>
      </c>
      <c r="B55" s="1" t="str">
        <f>Sheet1!B47&amp;"/"&amp;Sheet1!C47</f>
        <v>65/2020</v>
      </c>
      <c r="C55" s="1" t="str">
        <f>Sheet1!D47&amp;" "&amp;Sheet1!E47</f>
        <v>Jelena Nikčević</v>
      </c>
      <c r="D55" s="4">
        <f>Sheet1!F47+Sheet1!I47+Sheet1!J47+Sheet1!W47+Sheet1!X47+Sheet1!G47+Sheet1!H47</f>
        <v>47</v>
      </c>
      <c r="E55" s="4">
        <f>Sheet1!AE47</f>
        <v>40</v>
      </c>
      <c r="F55" s="4">
        <f>Sheet1!AF47</f>
        <v>87</v>
      </c>
      <c r="G55" s="4" t="str">
        <f>Sheet1!AG47</f>
        <v>B</v>
      </c>
      <c r="H55" s="7" t="str">
        <f t="shared" si="0"/>
        <v>Vrlo dobar</v>
      </c>
    </row>
    <row r="56" spans="1:8" ht="14.25">
      <c r="A56" s="6">
        <f>Sheet1!A48</f>
        <v>46</v>
      </c>
      <c r="B56" s="1" t="str">
        <f>Sheet1!B48&amp;"/"&amp;Sheet1!C48</f>
        <v>66/2020</v>
      </c>
      <c r="C56" s="1" t="str">
        <f>Sheet1!D48&amp;" "&amp;Sheet1!E48</f>
        <v>Anđela Iković</v>
      </c>
      <c r="D56" s="4">
        <f>Sheet1!F48+Sheet1!I48+Sheet1!J48+Sheet1!W48+Sheet1!X48+Sheet1!G48+Sheet1!H48</f>
        <v>60</v>
      </c>
      <c r="E56" s="4">
        <f>Sheet1!AE48</f>
        <v>40</v>
      </c>
      <c r="F56" s="4">
        <f>Sheet1!AF48</f>
        <v>100</v>
      </c>
      <c r="G56" s="4" t="str">
        <f>Sheet1!AG48</f>
        <v>A</v>
      </c>
      <c r="H56" s="7" t="str">
        <f t="shared" si="0"/>
        <v>Odlican</v>
      </c>
    </row>
    <row r="57" spans="1:8" ht="14.25">
      <c r="A57" s="6">
        <f>Sheet1!A49</f>
        <v>47</v>
      </c>
      <c r="B57" s="1" t="str">
        <f>Sheet1!B49&amp;"/"&amp;Sheet1!C49</f>
        <v>67/2020</v>
      </c>
      <c r="C57" s="1" t="str">
        <f>Sheet1!D49&amp;" "&amp;Sheet1!E49</f>
        <v>Ksenija Žarković</v>
      </c>
      <c r="D57" s="4">
        <f>Sheet1!F49+Sheet1!I49+Sheet1!J49+Sheet1!W49+Sheet1!X49+Sheet1!G49+Sheet1!H49</f>
        <v>33</v>
      </c>
      <c r="E57" s="4">
        <f>Sheet1!AE49</f>
        <v>40</v>
      </c>
      <c r="F57" s="4">
        <f>Sheet1!AF49</f>
        <v>73</v>
      </c>
      <c r="G57" s="4" t="str">
        <f>Sheet1!AG49</f>
        <v>C</v>
      </c>
      <c r="H57" s="7" t="str">
        <f t="shared" si="0"/>
        <v>Dobar</v>
      </c>
    </row>
    <row r="58" spans="1:8" ht="14.25">
      <c r="A58" s="6">
        <f>Sheet1!A51</f>
        <v>49</v>
      </c>
      <c r="B58" s="1" t="str">
        <f>Sheet1!B50&amp;"/"&amp;Sheet1!C50</f>
        <v>69/2020</v>
      </c>
      <c r="C58" s="1" t="str">
        <f>Sheet1!D50&amp;" "&amp;Sheet1!E50</f>
        <v>Dragana Zorić</v>
      </c>
      <c r="D58" s="4">
        <f>Sheet1!F50+Sheet1!I50+Sheet1!J50+Sheet1!W50+Sheet1!X50+Sheet1!G50+Sheet1!H50</f>
        <v>56</v>
      </c>
      <c r="E58" s="4">
        <f>Sheet1!AE50</f>
        <v>40</v>
      </c>
      <c r="F58" s="4">
        <f>Sheet1!AF50</f>
        <v>96</v>
      </c>
      <c r="G58" s="4" t="str">
        <f>Sheet1!AG50</f>
        <v>A</v>
      </c>
      <c r="H58" s="7" t="str">
        <f t="shared" si="0"/>
        <v>Odlican</v>
      </c>
    </row>
    <row r="59" spans="1:8" ht="14.25">
      <c r="A59" s="6">
        <f>Sheet1!A52</f>
        <v>50</v>
      </c>
      <c r="B59" s="1" t="str">
        <f>Sheet1!B51&amp;"/"&amp;Sheet1!C51</f>
        <v>71/2020</v>
      </c>
      <c r="C59" s="1" t="str">
        <f>Sheet1!D51&amp;" "&amp;Sheet1!E51</f>
        <v>Anđa Ralević</v>
      </c>
      <c r="D59" s="4">
        <f>Sheet1!F51+Sheet1!I51+Sheet1!J51+Sheet1!W51+Sheet1!X51+Sheet1!G51+Sheet1!H51</f>
        <v>55</v>
      </c>
      <c r="E59" s="4">
        <f>Sheet1!AE51</f>
        <v>40</v>
      </c>
      <c r="F59" s="4">
        <f>Sheet1!AF51</f>
        <v>95</v>
      </c>
      <c r="G59" s="4" t="str">
        <f>Sheet1!AG51</f>
        <v>A</v>
      </c>
      <c r="H59" s="7" t="str">
        <f t="shared" si="0"/>
        <v>Odlican</v>
      </c>
    </row>
    <row r="60" spans="1:8" ht="14.25">
      <c r="A60" s="6">
        <f>Sheet1!A53</f>
        <v>51</v>
      </c>
      <c r="B60" s="1" t="str">
        <f>Sheet1!B52&amp;"/"&amp;Sheet1!C52</f>
        <v>72/2020</v>
      </c>
      <c r="C60" s="1" t="str">
        <f>Sheet1!D52&amp;" "&amp;Sheet1!E52</f>
        <v>Aleksa Matijašević</v>
      </c>
      <c r="D60" s="4">
        <f>Sheet1!F52+Sheet1!I52+Sheet1!J52+Sheet1!W52+Sheet1!X52+Sheet1!G52+Sheet1!H52</f>
        <v>48</v>
      </c>
      <c r="E60" s="4">
        <f>Sheet1!AE52</f>
        <v>40</v>
      </c>
      <c r="F60" s="4">
        <f>Sheet1!AF52</f>
        <v>88</v>
      </c>
      <c r="G60" s="4" t="str">
        <f>Sheet1!AG52</f>
        <v>B</v>
      </c>
      <c r="H60" s="7" t="str">
        <f t="shared" si="0"/>
        <v>Vrlo dobar</v>
      </c>
    </row>
    <row r="61" spans="1:8" ht="14.25">
      <c r="A61" s="6">
        <f>Sheet1!A54</f>
        <v>52</v>
      </c>
      <c r="B61" s="1" t="str">
        <f>Sheet1!B53&amp;"/"&amp;Sheet1!C53</f>
        <v>73/2020</v>
      </c>
      <c r="C61" s="1" t="str">
        <f>Sheet1!D53&amp;" "&amp;Sheet1!E53</f>
        <v>Teodora Mandić</v>
      </c>
      <c r="D61" s="4">
        <f>Sheet1!F53+Sheet1!I53+Sheet1!J53+Sheet1!W53+Sheet1!X53+Sheet1!G53+Sheet1!H53</f>
        <v>45</v>
      </c>
      <c r="E61" s="4">
        <f>Sheet1!AE53</f>
        <v>40</v>
      </c>
      <c r="F61" s="4">
        <f>Sheet1!AF53</f>
        <v>85</v>
      </c>
      <c r="G61" s="4" t="str">
        <f>Sheet1!AG53</f>
        <v>B</v>
      </c>
      <c r="H61" s="7" t="str">
        <f t="shared" si="0"/>
        <v>Vrlo dobar</v>
      </c>
    </row>
    <row r="64" spans="1:8" ht="14.25">
      <c r="A64" s="33" t="s">
        <v>19</v>
      </c>
      <c r="B64" s="34"/>
      <c r="C64" s="34"/>
      <c r="D64" s="34"/>
      <c r="E64" s="34"/>
      <c r="F64" s="33" t="s">
        <v>20</v>
      </c>
      <c r="G64" s="34"/>
      <c r="H64" s="34"/>
    </row>
    <row r="65" spans="1:8" ht="14.25">
      <c r="A65" s="8"/>
      <c r="B65" s="8"/>
      <c r="F65" s="8"/>
      <c r="G65" s="8"/>
      <c r="H65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2" t="s">
        <v>9</v>
      </c>
      <c r="B3" s="92"/>
      <c r="C3" s="92"/>
      <c r="D3" s="92"/>
      <c r="E3" s="92"/>
      <c r="F3" s="92"/>
      <c r="G3" s="92"/>
      <c r="H3" s="11"/>
      <c r="I3" s="11"/>
      <c r="J3" s="11"/>
      <c r="K3" s="86" t="s">
        <v>72</v>
      </c>
      <c r="L3" s="87"/>
      <c r="M3" s="87"/>
      <c r="N3" s="87"/>
      <c r="O3" s="87"/>
      <c r="P3" s="87"/>
      <c r="Q3" s="87"/>
      <c r="R3" s="15" t="s">
        <v>54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88" t="s">
        <v>73</v>
      </c>
      <c r="M4" s="89"/>
      <c r="N4" s="89"/>
      <c r="O4" s="89"/>
      <c r="P4" s="89"/>
      <c r="Q4" s="89"/>
      <c r="R4" s="16" t="s">
        <v>55</v>
      </c>
    </row>
    <row r="5" spans="1:18" ht="14.25">
      <c r="A5" s="91" t="s">
        <v>74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91" t="s">
        <v>25</v>
      </c>
      <c r="B7" s="91"/>
      <c r="C7" s="91"/>
      <c r="D7" s="91"/>
      <c r="E7" s="91"/>
      <c r="F7" s="91"/>
      <c r="G7" s="91"/>
      <c r="H7" s="91"/>
      <c r="I7" s="91"/>
      <c r="P7" s="94" t="s">
        <v>71</v>
      </c>
      <c r="Q7" s="94"/>
      <c r="R7" s="94"/>
      <c r="S7" s="94"/>
    </row>
    <row r="8" spans="1:18" ht="6" customHeight="1" thickBo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27.75" customHeight="1">
      <c r="A9" s="95" t="s">
        <v>1</v>
      </c>
      <c r="B9" s="98" t="s">
        <v>2</v>
      </c>
      <c r="C9" s="98" t="s">
        <v>3</v>
      </c>
      <c r="D9" s="98" t="s">
        <v>10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01" t="s">
        <v>5</v>
      </c>
      <c r="R9" s="103" t="s">
        <v>50</v>
      </c>
    </row>
    <row r="10" spans="1:18" ht="30" customHeight="1">
      <c r="A10" s="96"/>
      <c r="B10" s="99"/>
      <c r="C10" s="99"/>
      <c r="D10" s="105" t="s">
        <v>65</v>
      </c>
      <c r="E10" s="106"/>
      <c r="F10" s="106"/>
      <c r="G10" s="106"/>
      <c r="H10" s="107"/>
      <c r="I10" s="105" t="s">
        <v>66</v>
      </c>
      <c r="J10" s="106"/>
      <c r="K10" s="106"/>
      <c r="L10" s="106"/>
      <c r="M10" s="107"/>
      <c r="N10" s="99" t="s">
        <v>11</v>
      </c>
      <c r="O10" s="99"/>
      <c r="P10" s="29" t="s">
        <v>12</v>
      </c>
      <c r="Q10" s="102"/>
      <c r="R10" s="104"/>
    </row>
    <row r="11" spans="1:18" ht="15" thickBot="1">
      <c r="A11" s="97"/>
      <c r="B11" s="100"/>
      <c r="C11" s="100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102"/>
      <c r="R11" s="104"/>
    </row>
    <row r="12" spans="1:18" ht="14.25">
      <c r="A12" s="1">
        <f>Sheet1!A3</f>
        <v>1</v>
      </c>
      <c r="B12" s="1" t="str">
        <f>Sheet1!B3&amp;"/"&amp;Sheet1!C3</f>
        <v>3/2020</v>
      </c>
      <c r="C12" s="1" t="str">
        <f>Sheet1!D3&amp;" "&amp;Sheet1!E3</f>
        <v>Azra Rastoder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/>
      <c r="O12" s="4">
        <f>Sheet1!X3</f>
        <v>24</v>
      </c>
      <c r="P12" s="4">
        <f>Sheet1!AE3</f>
        <v>40</v>
      </c>
      <c r="Q12" s="4">
        <f>Sheet1!AF3</f>
        <v>90</v>
      </c>
      <c r="R12" s="4" t="str">
        <f>Sheet1!AG3</f>
        <v>A</v>
      </c>
    </row>
    <row r="13" spans="1:19" ht="14.25">
      <c r="A13" s="1">
        <f>Sheet1!A4</f>
        <v>2</v>
      </c>
      <c r="B13" s="1" t="str">
        <f>Sheet1!B4&amp;"/"&amp;Sheet1!C4</f>
        <v>4/2020</v>
      </c>
      <c r="C13" s="1" t="str">
        <f>Sheet1!D4&amp;" "&amp;Sheet1!E4</f>
        <v>Milica Vušanović</v>
      </c>
      <c r="D13" s="1">
        <f>Sheet1!F4</f>
        <v>0</v>
      </c>
      <c r="E13" s="1">
        <f>Sheet1!G4</f>
        <v>0</v>
      </c>
      <c r="F13" s="1">
        <f>Sheet1!H4</f>
        <v>0</v>
      </c>
      <c r="G13" s="1">
        <f>Sheet1!I4</f>
        <v>0</v>
      </c>
      <c r="H13" s="1">
        <f>Sheet1!J4</f>
        <v>0</v>
      </c>
      <c r="I13" s="4"/>
      <c r="J13" s="4"/>
      <c r="K13" s="4"/>
      <c r="L13" s="4"/>
      <c r="M13" s="4"/>
      <c r="N13" s="4">
        <f>Sheet1!W4</f>
        <v>25</v>
      </c>
      <c r="O13" s="4">
        <f>Sheet1!X4</f>
        <v>28</v>
      </c>
      <c r="P13" s="4">
        <f>Sheet1!AE4</f>
        <v>40</v>
      </c>
      <c r="Q13" s="4">
        <f>Sheet1!AF4</f>
        <v>93</v>
      </c>
      <c r="R13" s="4" t="str">
        <f>Sheet1!AG4</f>
        <v>A</v>
      </c>
      <c r="S13" s="25"/>
    </row>
    <row r="14" spans="1:19" ht="14.25">
      <c r="A14" s="1">
        <f>Sheet1!A5</f>
        <v>3</v>
      </c>
      <c r="B14" s="1" t="str">
        <f>Sheet1!B5&amp;"/"&amp;Sheet1!C5</f>
        <v>8/2020</v>
      </c>
      <c r="C14" s="1" t="str">
        <f>Sheet1!D5&amp;" "&amp;Sheet1!E5</f>
        <v>Miloš Popović</v>
      </c>
      <c r="D14" s="1">
        <f>Sheet1!F5</f>
        <v>0</v>
      </c>
      <c r="E14" s="1">
        <f>Sheet1!G5</f>
        <v>0</v>
      </c>
      <c r="F14" s="1">
        <f>Sheet1!H5</f>
        <v>0</v>
      </c>
      <c r="G14" s="1">
        <f>Sheet1!I5</f>
        <v>0</v>
      </c>
      <c r="H14" s="1">
        <f>Sheet1!J5</f>
        <v>0</v>
      </c>
      <c r="I14" s="4"/>
      <c r="J14" s="4"/>
      <c r="K14" s="4"/>
      <c r="L14" s="4"/>
      <c r="M14" s="4"/>
      <c r="N14" s="4">
        <f>Sheet1!W5</f>
        <v>0</v>
      </c>
      <c r="O14" s="4">
        <f>Sheet1!X5</f>
        <v>20</v>
      </c>
      <c r="P14" s="4">
        <f>Sheet1!AE5</f>
        <v>40</v>
      </c>
      <c r="Q14" s="4">
        <f>Sheet1!AF5</f>
        <v>60</v>
      </c>
      <c r="R14" s="4" t="str">
        <f>Sheet1!AG5</f>
        <v>D</v>
      </c>
      <c r="S14" s="25"/>
    </row>
    <row r="15" spans="1:19" ht="14.25">
      <c r="A15" s="1">
        <f>Sheet1!A6</f>
        <v>4</v>
      </c>
      <c r="B15" s="1" t="str">
        <f>Sheet1!B6&amp;"/"&amp;Sheet1!C6</f>
        <v>9/2020</v>
      </c>
      <c r="C15" s="1" t="str">
        <f>Sheet1!D6&amp;" "&amp;Sheet1!E6</f>
        <v>Božidar Adžić</v>
      </c>
      <c r="D15" s="1">
        <f>Sheet1!F6</f>
        <v>0</v>
      </c>
      <c r="E15" s="1">
        <f>Sheet1!G6</f>
        <v>0</v>
      </c>
      <c r="F15" s="1">
        <f>Sheet1!H6</f>
        <v>0</v>
      </c>
      <c r="G15" s="1">
        <f>Sheet1!I6</f>
        <v>0</v>
      </c>
      <c r="H15" s="1">
        <f>Sheet1!J6</f>
        <v>0</v>
      </c>
      <c r="I15" s="4"/>
      <c r="J15" s="4"/>
      <c r="K15" s="4"/>
      <c r="L15" s="4"/>
      <c r="M15" s="4"/>
      <c r="N15" s="4">
        <f>Sheet1!W6</f>
        <v>10</v>
      </c>
      <c r="O15" s="4">
        <f>Sheet1!X6</f>
        <v>22</v>
      </c>
      <c r="P15" s="4">
        <f>Sheet1!AE6</f>
        <v>40</v>
      </c>
      <c r="Q15" s="4">
        <f>Sheet1!AF6</f>
        <v>72</v>
      </c>
      <c r="R15" s="4" t="str">
        <f>Sheet1!AG6</f>
        <v>C</v>
      </c>
      <c r="S15" s="25"/>
    </row>
    <row r="16" spans="1:19" ht="14.25">
      <c r="A16" s="1">
        <f>Sheet1!A7</f>
        <v>5</v>
      </c>
      <c r="B16" s="1" t="str">
        <f>Sheet1!B7&amp;"/"&amp;Sheet1!C7</f>
        <v>10/2020</v>
      </c>
      <c r="C16" s="1" t="str">
        <f>Sheet1!D7&amp;" "&amp;Sheet1!E7</f>
        <v>Ivana Piper</v>
      </c>
      <c r="D16" s="1">
        <f>Sheet1!F7</f>
        <v>0</v>
      </c>
      <c r="E16" s="1">
        <f>Sheet1!G7</f>
        <v>0</v>
      </c>
      <c r="F16" s="1">
        <f>Sheet1!H7</f>
        <v>0</v>
      </c>
      <c r="G16" s="1">
        <f>Sheet1!I7</f>
        <v>0</v>
      </c>
      <c r="H16" s="1">
        <f>Sheet1!J7</f>
        <v>0</v>
      </c>
      <c r="I16" s="4"/>
      <c r="J16" s="4"/>
      <c r="K16" s="4"/>
      <c r="L16" s="4"/>
      <c r="M16" s="4"/>
      <c r="N16" s="4">
        <f>Sheet1!W7</f>
        <v>0</v>
      </c>
      <c r="O16" s="4">
        <f>Sheet1!X7</f>
        <v>21</v>
      </c>
      <c r="P16" s="4">
        <f>Sheet1!AE7</f>
        <v>40</v>
      </c>
      <c r="Q16" s="4">
        <f>Sheet1!AF7</f>
        <v>61</v>
      </c>
      <c r="R16" s="4" t="str">
        <f>Sheet1!AG7</f>
        <v>D</v>
      </c>
      <c r="S16" s="25"/>
    </row>
    <row r="17" spans="1:19" ht="14.25">
      <c r="A17" s="1">
        <f>Sheet1!A8</f>
        <v>6</v>
      </c>
      <c r="B17" s="1" t="str">
        <f>Sheet1!B8&amp;"/"&amp;Sheet1!C8</f>
        <v>11/2020</v>
      </c>
      <c r="C17" s="1" t="str">
        <f>Sheet1!D8&amp;" "&amp;Sheet1!E8</f>
        <v>Vuk Kukuličić</v>
      </c>
      <c r="D17" s="1">
        <f>Sheet1!F8</f>
        <v>0</v>
      </c>
      <c r="E17" s="1">
        <f>Sheet1!G8</f>
        <v>0</v>
      </c>
      <c r="F17" s="1">
        <f>Sheet1!H8</f>
        <v>0</v>
      </c>
      <c r="G17" s="1">
        <f>Sheet1!I8</f>
        <v>0</v>
      </c>
      <c r="H17" s="1">
        <f>Sheet1!J8</f>
        <v>0</v>
      </c>
      <c r="I17" s="4"/>
      <c r="J17" s="4"/>
      <c r="K17" s="4"/>
      <c r="L17" s="4"/>
      <c r="M17" s="4"/>
      <c r="N17" s="4">
        <f>Sheet1!W8</f>
        <v>10</v>
      </c>
      <c r="O17" s="4">
        <f>Sheet1!X8</f>
        <v>12</v>
      </c>
      <c r="P17" s="4">
        <f>Sheet1!AE8</f>
        <v>40</v>
      </c>
      <c r="Q17" s="4">
        <f>Sheet1!AF8</f>
        <v>62</v>
      </c>
      <c r="R17" s="4" t="str">
        <f>Sheet1!AG8</f>
        <v>D</v>
      </c>
      <c r="S17" s="25"/>
    </row>
    <row r="18" spans="1:19" ht="14.25">
      <c r="A18" s="1">
        <f>Sheet1!A9</f>
        <v>7</v>
      </c>
      <c r="B18" s="1" t="str">
        <f>Sheet1!B9&amp;"/"&amp;Sheet1!C9</f>
        <v>12/2020</v>
      </c>
      <c r="C18" s="1" t="str">
        <f>Sheet1!D9&amp;" "&amp;Sheet1!E9</f>
        <v>Aleksa Račić</v>
      </c>
      <c r="D18" s="1">
        <f>Sheet1!F9</f>
        <v>0</v>
      </c>
      <c r="E18" s="1">
        <f>Sheet1!G9</f>
        <v>0</v>
      </c>
      <c r="F18" s="1">
        <f>Sheet1!H9</f>
        <v>0</v>
      </c>
      <c r="G18" s="1">
        <f>Sheet1!I9</f>
        <v>0</v>
      </c>
      <c r="H18" s="1">
        <f>Sheet1!J9</f>
        <v>0</v>
      </c>
      <c r="I18" s="4"/>
      <c r="J18" s="4"/>
      <c r="K18" s="4"/>
      <c r="L18" s="4"/>
      <c r="M18" s="4"/>
      <c r="N18" s="4">
        <f>Sheet1!W9</f>
        <v>26</v>
      </c>
      <c r="O18" s="4">
        <f>Sheet1!X9</f>
        <v>20</v>
      </c>
      <c r="P18" s="4">
        <f>Sheet1!AE9</f>
        <v>40</v>
      </c>
      <c r="Q18" s="4">
        <f>Sheet1!AF9</f>
        <v>86</v>
      </c>
      <c r="R18" s="4" t="str">
        <f>Sheet1!AG9</f>
        <v>B</v>
      </c>
      <c r="S18" s="25"/>
    </row>
    <row r="19" spans="1:19" ht="14.25">
      <c r="A19" s="1">
        <f>Sheet1!A10</f>
        <v>8</v>
      </c>
      <c r="B19" s="1" t="str">
        <f>Sheet1!B10&amp;"/"&amp;Sheet1!C10</f>
        <v>13/2020</v>
      </c>
      <c r="C19" s="1" t="str">
        <f>Sheet1!D10&amp;" "&amp;Sheet1!E10</f>
        <v>Ismail Aljošević</v>
      </c>
      <c r="D19" s="1">
        <f>Sheet1!F10</f>
        <v>0</v>
      </c>
      <c r="E19" s="1">
        <f>Sheet1!G10</f>
        <v>0</v>
      </c>
      <c r="F19" s="1">
        <f>Sheet1!H10</f>
        <v>0</v>
      </c>
      <c r="G19" s="1">
        <f>Sheet1!I10</f>
        <v>0</v>
      </c>
      <c r="H19" s="1">
        <f>Sheet1!J10</f>
        <v>0</v>
      </c>
      <c r="I19" s="4"/>
      <c r="J19" s="4"/>
      <c r="K19" s="4"/>
      <c r="L19" s="4"/>
      <c r="M19" s="4"/>
      <c r="N19" s="4">
        <f>Sheet1!W10</f>
        <v>26</v>
      </c>
      <c r="O19" s="4">
        <f>Sheet1!X10</f>
        <v>20</v>
      </c>
      <c r="P19" s="4">
        <f>Sheet1!AE10</f>
        <v>40</v>
      </c>
      <c r="Q19" s="4">
        <f>Sheet1!AF10</f>
        <v>86</v>
      </c>
      <c r="R19" s="4" t="str">
        <f>Sheet1!AG10</f>
        <v>B</v>
      </c>
      <c r="S19" s="25"/>
    </row>
    <row r="20" spans="1:19" ht="14.25">
      <c r="A20" s="1">
        <f>Sheet1!A11</f>
        <v>9</v>
      </c>
      <c r="B20" s="1" t="str">
        <f>Sheet1!B11&amp;"/"&amp;Sheet1!C11</f>
        <v>14/2020</v>
      </c>
      <c r="C20" s="1" t="str">
        <f>Sheet1!D11&amp;" "&amp;Sheet1!E11</f>
        <v>Mirka Miladinović</v>
      </c>
      <c r="D20" s="1">
        <f>Sheet1!F11</f>
        <v>0</v>
      </c>
      <c r="E20" s="1">
        <f>Sheet1!G11</f>
        <v>0</v>
      </c>
      <c r="F20" s="1">
        <f>Sheet1!H11</f>
        <v>0</v>
      </c>
      <c r="G20" s="1">
        <f>Sheet1!I11</f>
        <v>0</v>
      </c>
      <c r="H20" s="1">
        <f>Sheet1!J11</f>
        <v>0</v>
      </c>
      <c r="I20" s="4"/>
      <c r="J20" s="4"/>
      <c r="K20" s="4"/>
      <c r="L20" s="4"/>
      <c r="M20" s="4"/>
      <c r="N20" s="4">
        <f>Sheet1!W11</f>
        <v>18</v>
      </c>
      <c r="O20" s="4">
        <f>Sheet1!X11</f>
        <v>25</v>
      </c>
      <c r="P20" s="4">
        <f>Sheet1!AE11</f>
        <v>40</v>
      </c>
      <c r="Q20" s="4">
        <f>Sheet1!AF11</f>
        <v>83</v>
      </c>
      <c r="R20" s="4" t="str">
        <f>Sheet1!AG11</f>
        <v>B</v>
      </c>
      <c r="S20" s="25"/>
    </row>
    <row r="21" spans="1:19" ht="14.25">
      <c r="A21" s="1">
        <f>Sheet1!A12</f>
        <v>10</v>
      </c>
      <c r="B21" s="1" t="str">
        <f>Sheet1!B12&amp;"/"&amp;Sheet1!C12</f>
        <v>15/2020</v>
      </c>
      <c r="C21" s="1" t="str">
        <f>Sheet1!D12&amp;" "&amp;Sheet1!E12</f>
        <v>Matija Popović</v>
      </c>
      <c r="D21" s="1">
        <f>Sheet1!F12</f>
        <v>0</v>
      </c>
      <c r="E21" s="1">
        <f>Sheet1!G12</f>
        <v>0</v>
      </c>
      <c r="F21" s="1">
        <f>Sheet1!H12</f>
        <v>0</v>
      </c>
      <c r="G21" s="1">
        <f>Sheet1!I12</f>
        <v>0</v>
      </c>
      <c r="H21" s="1">
        <f>Sheet1!J12</f>
        <v>0</v>
      </c>
      <c r="I21" s="4"/>
      <c r="J21" s="4"/>
      <c r="K21" s="4"/>
      <c r="L21" s="4"/>
      <c r="M21" s="4"/>
      <c r="N21" s="4">
        <f>Sheet1!W12</f>
        <v>3</v>
      </c>
      <c r="O21" s="4">
        <f>Sheet1!X12</f>
        <v>17</v>
      </c>
      <c r="P21" s="4">
        <f>Sheet1!AE12</f>
        <v>40</v>
      </c>
      <c r="Q21" s="4">
        <f>Sheet1!AF12</f>
        <v>60</v>
      </c>
      <c r="R21" s="4" t="str">
        <f>Sheet1!AG12</f>
        <v>D</v>
      </c>
      <c r="S21" s="25"/>
    </row>
    <row r="22" spans="1:19" ht="14.25">
      <c r="A22" s="1">
        <f>Sheet1!A13</f>
        <v>11</v>
      </c>
      <c r="B22" s="1" t="str">
        <f>Sheet1!B13&amp;"/"&amp;Sheet1!C13</f>
        <v>17/2020</v>
      </c>
      <c r="C22" s="1" t="str">
        <f>Sheet1!D13&amp;" "&amp;Sheet1!E13</f>
        <v>Pavle Džuverović</v>
      </c>
      <c r="D22" s="1">
        <f>Sheet1!F13</f>
        <v>0</v>
      </c>
      <c r="E22" s="1">
        <f>Sheet1!G13</f>
        <v>0</v>
      </c>
      <c r="F22" s="1">
        <f>Sheet1!H13</f>
        <v>0</v>
      </c>
      <c r="G22" s="1">
        <f>Sheet1!I13</f>
        <v>0</v>
      </c>
      <c r="H22" s="1">
        <f>Sheet1!J13</f>
        <v>0</v>
      </c>
      <c r="I22" s="4"/>
      <c r="J22" s="4"/>
      <c r="K22" s="4"/>
      <c r="L22" s="4"/>
      <c r="M22" s="4"/>
      <c r="N22" s="4">
        <f>Sheet1!W13</f>
        <v>24</v>
      </c>
      <c r="O22" s="4">
        <f>Sheet1!X13</f>
        <v>26</v>
      </c>
      <c r="P22" s="4">
        <f>Sheet1!AE13</f>
        <v>40</v>
      </c>
      <c r="Q22" s="4">
        <f>Sheet1!AF13</f>
        <v>90</v>
      </c>
      <c r="R22" s="4" t="str">
        <f>Sheet1!AG13</f>
        <v>A</v>
      </c>
      <c r="S22" s="25"/>
    </row>
    <row r="23" spans="1:19" ht="14.25">
      <c r="A23" s="1">
        <f>Sheet1!A14</f>
        <v>12</v>
      </c>
      <c r="B23" s="1" t="str">
        <f>Sheet1!B14&amp;"/"&amp;Sheet1!C14</f>
        <v>19/2020</v>
      </c>
      <c r="C23" s="1" t="str">
        <f>Sheet1!D14&amp;" "&amp;Sheet1!E14</f>
        <v>Boris Vujičić</v>
      </c>
      <c r="D23" s="1">
        <f>Sheet1!F14</f>
        <v>0</v>
      </c>
      <c r="E23" s="1">
        <f>Sheet1!G14</f>
        <v>0</v>
      </c>
      <c r="F23" s="1">
        <f>Sheet1!H14</f>
        <v>0</v>
      </c>
      <c r="G23" s="1">
        <f>Sheet1!I14</f>
        <v>0</v>
      </c>
      <c r="H23" s="1">
        <f>Sheet1!J14</f>
        <v>0</v>
      </c>
      <c r="I23" s="4"/>
      <c r="J23" s="4"/>
      <c r="K23" s="4"/>
      <c r="L23" s="4"/>
      <c r="M23" s="4"/>
      <c r="N23" s="4">
        <f>Sheet1!W14</f>
        <v>0</v>
      </c>
      <c r="O23" s="4">
        <f>Sheet1!X14</f>
        <v>15</v>
      </c>
      <c r="P23" s="4">
        <f>Sheet1!AE14</f>
        <v>40</v>
      </c>
      <c r="Q23" s="4">
        <f>Sheet1!AF14</f>
        <v>55</v>
      </c>
      <c r="R23" s="4" t="str">
        <f>Sheet1!AG14</f>
        <v>E</v>
      </c>
      <c r="S23" s="25"/>
    </row>
    <row r="24" spans="1:19" ht="14.25">
      <c r="A24" s="1">
        <f>Sheet1!A15</f>
        <v>13</v>
      </c>
      <c r="B24" s="1" t="str">
        <f>Sheet1!B15&amp;"/"&amp;Sheet1!C15</f>
        <v>20/2020</v>
      </c>
      <c r="C24" s="1" t="str">
        <f>Sheet1!D15&amp;" "&amp;Sheet1!E15</f>
        <v>Lazar Jokić</v>
      </c>
      <c r="D24" s="1">
        <f>Sheet1!F15</f>
        <v>0</v>
      </c>
      <c r="E24" s="1">
        <f>Sheet1!G15</f>
        <v>0</v>
      </c>
      <c r="F24" s="1">
        <f>Sheet1!H15</f>
        <v>0</v>
      </c>
      <c r="G24" s="1">
        <f>Sheet1!I15</f>
        <v>0</v>
      </c>
      <c r="H24" s="1">
        <f>Sheet1!J15</f>
        <v>0</v>
      </c>
      <c r="I24" s="4"/>
      <c r="J24" s="4"/>
      <c r="K24" s="4"/>
      <c r="L24" s="4"/>
      <c r="M24" s="4"/>
      <c r="N24" s="4">
        <f>Sheet1!W15</f>
        <v>18</v>
      </c>
      <c r="O24" s="4">
        <f>Sheet1!X15</f>
        <v>17</v>
      </c>
      <c r="P24" s="4">
        <f>Sheet1!AE15</f>
        <v>40</v>
      </c>
      <c r="Q24" s="4">
        <f>Sheet1!AF15</f>
        <v>75</v>
      </c>
      <c r="R24" s="4" t="str">
        <f>Sheet1!AG15</f>
        <v>C</v>
      </c>
      <c r="S24" s="25"/>
    </row>
    <row r="25" spans="1:19" ht="14.25">
      <c r="A25" s="1">
        <f>Sheet1!A16</f>
        <v>14</v>
      </c>
      <c r="B25" s="1" t="str">
        <f>Sheet1!B16&amp;"/"&amp;Sheet1!C16</f>
        <v>21/2020</v>
      </c>
      <c r="C25" s="1" t="str">
        <f>Sheet1!D16&amp;" "&amp;Sheet1!E16</f>
        <v>Stefan Živković</v>
      </c>
      <c r="D25" s="1">
        <f>Sheet1!F16</f>
        <v>0</v>
      </c>
      <c r="E25" s="1">
        <f>Sheet1!G16</f>
        <v>0</v>
      </c>
      <c r="F25" s="1">
        <f>Sheet1!H16</f>
        <v>0</v>
      </c>
      <c r="G25" s="1">
        <f>Sheet1!I16</f>
        <v>0</v>
      </c>
      <c r="H25" s="1">
        <f>Sheet1!J16</f>
        <v>0</v>
      </c>
      <c r="I25" s="4"/>
      <c r="J25" s="4"/>
      <c r="K25" s="4"/>
      <c r="L25" s="4"/>
      <c r="M25" s="4"/>
      <c r="N25" s="4">
        <f>Sheet1!W16</f>
        <v>21</v>
      </c>
      <c r="O25" s="4">
        <f>Sheet1!X16</f>
        <v>24</v>
      </c>
      <c r="P25" s="4">
        <f>Sheet1!AE16</f>
        <v>40</v>
      </c>
      <c r="Q25" s="4">
        <f>Sheet1!AF16</f>
        <v>85</v>
      </c>
      <c r="R25" s="4" t="str">
        <f>Sheet1!AG16</f>
        <v>B</v>
      </c>
      <c r="S25" s="25"/>
    </row>
    <row r="26" spans="1:19" ht="14.25">
      <c r="A26" s="1">
        <f>Sheet1!A17</f>
        <v>15</v>
      </c>
      <c r="B26" s="1" t="str">
        <f>Sheet1!B17&amp;"/"&amp;Sheet1!C17</f>
        <v>22/2020</v>
      </c>
      <c r="C26" s="1" t="str">
        <f>Sheet1!D17&amp;" "&amp;Sheet1!E17</f>
        <v>Lidija Marojević</v>
      </c>
      <c r="D26" s="1">
        <f>Sheet1!F17</f>
        <v>0</v>
      </c>
      <c r="E26" s="1">
        <f>Sheet1!G17</f>
        <v>0</v>
      </c>
      <c r="F26" s="1">
        <f>Sheet1!H17</f>
        <v>0</v>
      </c>
      <c r="G26" s="1">
        <f>Sheet1!I17</f>
        <v>0</v>
      </c>
      <c r="H26" s="1">
        <f>Sheet1!J17</f>
        <v>0</v>
      </c>
      <c r="I26" s="4"/>
      <c r="J26" s="4"/>
      <c r="K26" s="4"/>
      <c r="L26" s="4"/>
      <c r="M26" s="4"/>
      <c r="N26" s="4">
        <f>Sheet1!W17</f>
        <v>25</v>
      </c>
      <c r="O26" s="4">
        <f>Sheet1!X17</f>
        <v>22</v>
      </c>
      <c r="P26" s="4">
        <f>Sheet1!AE17</f>
        <v>40</v>
      </c>
      <c r="Q26" s="4">
        <f>Sheet1!AF17</f>
        <v>87</v>
      </c>
      <c r="R26" s="4" t="str">
        <f>Sheet1!AG17</f>
        <v>B</v>
      </c>
      <c r="S26" s="25"/>
    </row>
    <row r="27" spans="1:19" ht="14.25">
      <c r="A27" s="1">
        <f>Sheet1!A18</f>
        <v>16</v>
      </c>
      <c r="B27" s="1" t="str">
        <f>Sheet1!B18&amp;"/"&amp;Sheet1!C18</f>
        <v>23/2020</v>
      </c>
      <c r="C27" s="1" t="str">
        <f>Sheet1!D18&amp;" "&amp;Sheet1!E18</f>
        <v>Petar Drašković</v>
      </c>
      <c r="D27" s="1">
        <f>Sheet1!F18</f>
        <v>0</v>
      </c>
      <c r="E27" s="1">
        <f>Sheet1!G18</f>
        <v>0</v>
      </c>
      <c r="F27" s="1">
        <f>Sheet1!H18</f>
        <v>0</v>
      </c>
      <c r="G27" s="1">
        <f>Sheet1!I18</f>
        <v>0</v>
      </c>
      <c r="H27" s="1">
        <f>Sheet1!J18</f>
        <v>0</v>
      </c>
      <c r="I27" s="4"/>
      <c r="J27" s="4"/>
      <c r="K27" s="4"/>
      <c r="L27" s="4"/>
      <c r="M27" s="4"/>
      <c r="N27" s="4">
        <f>Sheet1!W18</f>
        <v>30</v>
      </c>
      <c r="O27" s="4">
        <f>Sheet1!X18</f>
        <v>27</v>
      </c>
      <c r="P27" s="4">
        <f>Sheet1!AE18</f>
        <v>40</v>
      </c>
      <c r="Q27" s="4">
        <f>Sheet1!AF18</f>
        <v>97</v>
      </c>
      <c r="R27" s="4" t="str">
        <f>Sheet1!AG18</f>
        <v>A</v>
      </c>
      <c r="S27" s="25"/>
    </row>
    <row r="28" spans="1:19" ht="14.25">
      <c r="A28" s="1">
        <f>Sheet1!A19</f>
        <v>17</v>
      </c>
      <c r="B28" s="1" t="str">
        <f>Sheet1!B19&amp;"/"&amp;Sheet1!C19</f>
        <v>24/2020</v>
      </c>
      <c r="C28" s="1" t="str">
        <f>Sheet1!D19&amp;" "&amp;Sheet1!E19</f>
        <v>Tamara Jaramaz</v>
      </c>
      <c r="D28" s="1">
        <f>Sheet1!F19</f>
        <v>0</v>
      </c>
      <c r="E28" s="1">
        <f>Sheet1!G19</f>
        <v>0</v>
      </c>
      <c r="F28" s="1">
        <f>Sheet1!H19</f>
        <v>0</v>
      </c>
      <c r="G28" s="1">
        <f>Sheet1!I19</f>
        <v>0</v>
      </c>
      <c r="H28" s="1">
        <f>Sheet1!J19</f>
        <v>0</v>
      </c>
      <c r="I28" s="4"/>
      <c r="J28" s="4"/>
      <c r="K28" s="4"/>
      <c r="L28" s="4"/>
      <c r="M28" s="4"/>
      <c r="N28" s="4">
        <f>Sheet1!W19</f>
        <v>26</v>
      </c>
      <c r="O28" s="4">
        <f>Sheet1!X19</f>
        <v>21</v>
      </c>
      <c r="P28" s="4">
        <f>Sheet1!AE19</f>
        <v>40</v>
      </c>
      <c r="Q28" s="4">
        <f>Sheet1!AF19</f>
        <v>87</v>
      </c>
      <c r="R28" s="4" t="str">
        <f>Sheet1!AG19</f>
        <v>B</v>
      </c>
      <c r="S28" s="25"/>
    </row>
    <row r="29" spans="1:19" ht="14.25">
      <c r="A29" s="1">
        <f>Sheet1!A20</f>
        <v>18</v>
      </c>
      <c r="B29" s="1" t="str">
        <f>Sheet1!B20&amp;"/"&amp;Sheet1!C20</f>
        <v>25/2020</v>
      </c>
      <c r="C29" s="1" t="str">
        <f>Sheet1!D20&amp;" "&amp;Sheet1!E20</f>
        <v>Matija Čabarkapa</v>
      </c>
      <c r="D29" s="1">
        <f>Sheet1!F20</f>
        <v>0</v>
      </c>
      <c r="E29" s="1">
        <f>Sheet1!G20</f>
        <v>0</v>
      </c>
      <c r="F29" s="1">
        <f>Sheet1!H20</f>
        <v>0</v>
      </c>
      <c r="G29" s="1">
        <f>Sheet1!I20</f>
        <v>0</v>
      </c>
      <c r="H29" s="1">
        <f>Sheet1!J20</f>
        <v>0</v>
      </c>
      <c r="I29" s="4"/>
      <c r="J29" s="4"/>
      <c r="K29" s="4"/>
      <c r="L29" s="4"/>
      <c r="M29" s="4"/>
      <c r="N29" s="4">
        <f>Sheet1!W20</f>
        <v>10</v>
      </c>
      <c r="O29" s="4">
        <f>Sheet1!X20</f>
        <v>10</v>
      </c>
      <c r="P29" s="4">
        <f>Sheet1!AE20</f>
        <v>40</v>
      </c>
      <c r="Q29" s="4">
        <f>Sheet1!AF20</f>
        <v>60</v>
      </c>
      <c r="R29" s="4" t="str">
        <f>Sheet1!AG20</f>
        <v>D</v>
      </c>
      <c r="S29" s="25"/>
    </row>
    <row r="30" spans="1:19" ht="14.25">
      <c r="A30" s="1">
        <f>Sheet1!A21</f>
        <v>19</v>
      </c>
      <c r="B30" s="1" t="str">
        <f>Sheet1!B21&amp;"/"&amp;Sheet1!C21</f>
        <v>26/2020</v>
      </c>
      <c r="C30" s="1" t="str">
        <f>Sheet1!D21&amp;" "&amp;Sheet1!E21</f>
        <v>Ksenija Maraš</v>
      </c>
      <c r="D30" s="1">
        <f>Sheet1!F21</f>
        <v>0</v>
      </c>
      <c r="E30" s="1">
        <f>Sheet1!G21</f>
        <v>0</v>
      </c>
      <c r="F30" s="1">
        <f>Sheet1!H21</f>
        <v>0</v>
      </c>
      <c r="G30" s="1">
        <f>Sheet1!I21</f>
        <v>0</v>
      </c>
      <c r="H30" s="1">
        <f>Sheet1!J21</f>
        <v>0</v>
      </c>
      <c r="I30" s="4"/>
      <c r="J30" s="4"/>
      <c r="K30" s="4"/>
      <c r="L30" s="4"/>
      <c r="M30" s="4"/>
      <c r="N30" s="4">
        <f>Sheet1!W21</f>
        <v>30</v>
      </c>
      <c r="O30" s="4">
        <f>Sheet1!X21</f>
        <v>30</v>
      </c>
      <c r="P30" s="4">
        <f>Sheet1!AE21</f>
        <v>40</v>
      </c>
      <c r="Q30" s="4">
        <f>Sheet1!AF21</f>
        <v>100</v>
      </c>
      <c r="R30" s="4" t="str">
        <f>Sheet1!AG21</f>
        <v>A</v>
      </c>
      <c r="S30" s="25"/>
    </row>
    <row r="31" spans="1:19" ht="14.25">
      <c r="A31" s="1">
        <f>Sheet1!A22</f>
        <v>20</v>
      </c>
      <c r="B31" s="1" t="str">
        <f>Sheet1!B22&amp;"/"&amp;Sheet1!C22</f>
        <v>27/2020</v>
      </c>
      <c r="C31" s="1" t="str">
        <f>Sheet1!D22&amp;" "&amp;Sheet1!E22</f>
        <v>Miloš Lepetić</v>
      </c>
      <c r="D31" s="1">
        <f>Sheet1!F22</f>
        <v>0</v>
      </c>
      <c r="E31" s="1">
        <f>Sheet1!G22</f>
        <v>0</v>
      </c>
      <c r="F31" s="1">
        <f>Sheet1!H22</f>
        <v>0</v>
      </c>
      <c r="G31" s="1">
        <f>Sheet1!I22</f>
        <v>0</v>
      </c>
      <c r="H31" s="1">
        <f>Sheet1!J22</f>
        <v>0</v>
      </c>
      <c r="I31" s="4"/>
      <c r="J31" s="4"/>
      <c r="K31" s="4"/>
      <c r="L31" s="4"/>
      <c r="M31" s="4"/>
      <c r="N31" s="4">
        <f>Sheet1!W22</f>
        <v>0</v>
      </c>
      <c r="O31" s="4">
        <f>Sheet1!X22</f>
        <v>23</v>
      </c>
      <c r="P31" s="4">
        <f>Sheet1!AE22</f>
        <v>40</v>
      </c>
      <c r="Q31" s="4">
        <f>Sheet1!AF22</f>
        <v>63</v>
      </c>
      <c r="R31" s="4" t="str">
        <f>Sheet1!AG22</f>
        <v>D</v>
      </c>
      <c r="S31" s="25"/>
    </row>
    <row r="32" spans="1:19" ht="14.25">
      <c r="A32" s="1">
        <f>Sheet1!A23</f>
        <v>21</v>
      </c>
      <c r="B32" s="1" t="str">
        <f>Sheet1!B23&amp;"/"&amp;Sheet1!C23</f>
        <v>28/2020</v>
      </c>
      <c r="C32" s="1" t="str">
        <f>Sheet1!D23&amp;" "&amp;Sheet1!E23</f>
        <v>Marija Ostojić</v>
      </c>
      <c r="D32" s="1">
        <f>Sheet1!F23</f>
        <v>0</v>
      </c>
      <c r="E32" s="1">
        <f>Sheet1!G23</f>
        <v>0</v>
      </c>
      <c r="F32" s="1">
        <f>Sheet1!H23</f>
        <v>0</v>
      </c>
      <c r="G32" s="1">
        <f>Sheet1!I23</f>
        <v>0</v>
      </c>
      <c r="H32" s="1">
        <f>Sheet1!J23</f>
        <v>0</v>
      </c>
      <c r="I32" s="4"/>
      <c r="J32" s="4"/>
      <c r="K32" s="4"/>
      <c r="L32" s="4"/>
      <c r="M32" s="4"/>
      <c r="N32" s="4">
        <f>Sheet1!W23</f>
        <v>26</v>
      </c>
      <c r="O32" s="4">
        <f>Sheet1!X23</f>
        <v>30</v>
      </c>
      <c r="P32" s="4">
        <f>Sheet1!AE23</f>
        <v>40</v>
      </c>
      <c r="Q32" s="4">
        <f>Sheet1!AF23</f>
        <v>96</v>
      </c>
      <c r="R32" s="4" t="str">
        <f>Sheet1!AG23</f>
        <v>A</v>
      </c>
      <c r="S32" s="25"/>
    </row>
    <row r="33" spans="1:19" ht="14.25">
      <c r="A33" s="1">
        <f>Sheet1!A24</f>
        <v>22</v>
      </c>
      <c r="B33" s="1" t="str">
        <f>Sheet1!B24&amp;"/"&amp;Sheet1!C24</f>
        <v>29/2020</v>
      </c>
      <c r="C33" s="1" t="str">
        <f>Sheet1!D24&amp;" "&amp;Sheet1!E24</f>
        <v>Niko Vučković</v>
      </c>
      <c r="D33" s="1">
        <f>Sheet1!F24</f>
        <v>0</v>
      </c>
      <c r="E33" s="1">
        <f>Sheet1!G24</f>
        <v>0</v>
      </c>
      <c r="F33" s="1">
        <f>Sheet1!H24</f>
        <v>0</v>
      </c>
      <c r="G33" s="1">
        <f>Sheet1!I24</f>
        <v>0</v>
      </c>
      <c r="H33" s="1">
        <f>Sheet1!J24</f>
        <v>0</v>
      </c>
      <c r="I33" s="4"/>
      <c r="J33" s="4"/>
      <c r="K33" s="4"/>
      <c r="L33" s="4"/>
      <c r="M33" s="4"/>
      <c r="N33" s="4">
        <f>Sheet1!W24</f>
        <v>20</v>
      </c>
      <c r="O33" s="4">
        <f>Sheet1!X24</f>
        <v>16</v>
      </c>
      <c r="P33" s="4">
        <f>Sheet1!AE24</f>
        <v>40</v>
      </c>
      <c r="Q33" s="4">
        <f>Sheet1!AF24</f>
        <v>76</v>
      </c>
      <c r="R33" s="4" t="str">
        <f>Sheet1!AG24</f>
        <v>C</v>
      </c>
      <c r="S33" s="25"/>
    </row>
    <row r="34" spans="1:19" ht="14.25">
      <c r="A34" s="1">
        <f>Sheet1!A25</f>
        <v>23</v>
      </c>
      <c r="B34" s="1" t="str">
        <f>Sheet1!B25&amp;"/"&amp;Sheet1!C25</f>
        <v>31/2020</v>
      </c>
      <c r="C34" s="1" t="str">
        <f>Sheet1!D25&amp;" "&amp;Sheet1!E25</f>
        <v>Jovana Žarić</v>
      </c>
      <c r="D34" s="1">
        <f>Sheet1!F25</f>
        <v>0</v>
      </c>
      <c r="E34" s="1">
        <f>Sheet1!G25</f>
        <v>0</v>
      </c>
      <c r="F34" s="1">
        <f>Sheet1!H25</f>
        <v>0</v>
      </c>
      <c r="G34" s="1">
        <f>Sheet1!I25</f>
        <v>0</v>
      </c>
      <c r="H34" s="1">
        <f>Sheet1!J25</f>
        <v>0</v>
      </c>
      <c r="I34" s="4"/>
      <c r="J34" s="4"/>
      <c r="K34" s="4"/>
      <c r="L34" s="4"/>
      <c r="M34" s="4"/>
      <c r="N34" s="4">
        <f>Sheet1!W25</f>
        <v>26</v>
      </c>
      <c r="O34" s="4">
        <f>Sheet1!X25</f>
        <v>26</v>
      </c>
      <c r="P34" s="4">
        <f>Sheet1!AE25</f>
        <v>40</v>
      </c>
      <c r="Q34" s="4">
        <f>Sheet1!AF25</f>
        <v>92</v>
      </c>
      <c r="R34" s="4" t="str">
        <f>Sheet1!AG25</f>
        <v>A</v>
      </c>
      <c r="S34" s="25"/>
    </row>
    <row r="35" spans="1:19" ht="14.25">
      <c r="A35" s="1">
        <f>Sheet1!A26</f>
        <v>24</v>
      </c>
      <c r="B35" s="1" t="str">
        <f>Sheet1!B26&amp;"/"&amp;Sheet1!C26</f>
        <v>32/2020</v>
      </c>
      <c r="C35" s="1" t="str">
        <f>Sheet1!D26&amp;" "&amp;Sheet1!E26</f>
        <v>Dubravka Šćekić</v>
      </c>
      <c r="D35" s="1">
        <f>Sheet1!F26</f>
        <v>0</v>
      </c>
      <c r="E35" s="1">
        <f>Sheet1!G26</f>
        <v>0</v>
      </c>
      <c r="F35" s="1">
        <f>Sheet1!H26</f>
        <v>0</v>
      </c>
      <c r="G35" s="1">
        <f>Sheet1!I26</f>
        <v>0</v>
      </c>
      <c r="H35" s="1">
        <f>Sheet1!J26</f>
        <v>0</v>
      </c>
      <c r="I35" s="4"/>
      <c r="J35" s="4"/>
      <c r="K35" s="4"/>
      <c r="L35" s="4"/>
      <c r="M35" s="4"/>
      <c r="N35" s="4">
        <f>Sheet1!W26</f>
        <v>21</v>
      </c>
      <c r="O35" s="4">
        <f>Sheet1!X26</f>
        <v>20</v>
      </c>
      <c r="P35" s="4">
        <f>Sheet1!AE26</f>
        <v>40</v>
      </c>
      <c r="Q35" s="4">
        <f>Sheet1!AF26</f>
        <v>81</v>
      </c>
      <c r="R35" s="4" t="str">
        <f>Sheet1!AG26</f>
        <v>B</v>
      </c>
      <c r="S35" s="25"/>
    </row>
    <row r="36" spans="1:19" ht="14.25">
      <c r="A36" s="1">
        <f>Sheet1!A27</f>
        <v>25</v>
      </c>
      <c r="B36" s="1" t="str">
        <f>Sheet1!B27&amp;"/"&amp;Sheet1!C27</f>
        <v>33/2020</v>
      </c>
      <c r="C36" s="1" t="str">
        <f>Sheet1!D27&amp;" "&amp;Sheet1!E27</f>
        <v>Aleksandar Todorović</v>
      </c>
      <c r="D36" s="1">
        <f>Sheet1!F27</f>
        <v>0</v>
      </c>
      <c r="E36" s="1">
        <f>Sheet1!G27</f>
        <v>0</v>
      </c>
      <c r="F36" s="1">
        <f>Sheet1!H27</f>
        <v>0</v>
      </c>
      <c r="G36" s="1">
        <f>Sheet1!I27</f>
        <v>0</v>
      </c>
      <c r="H36" s="1">
        <f>Sheet1!J27</f>
        <v>0</v>
      </c>
      <c r="I36" s="4"/>
      <c r="J36" s="4"/>
      <c r="K36" s="4"/>
      <c r="L36" s="4"/>
      <c r="M36" s="4"/>
      <c r="N36" s="4">
        <f>Sheet1!W27</f>
        <v>18</v>
      </c>
      <c r="O36" s="4">
        <f>Sheet1!X27</f>
        <v>5</v>
      </c>
      <c r="P36" s="4">
        <f>Sheet1!AE27</f>
        <v>40</v>
      </c>
      <c r="Q36" s="4">
        <f>Sheet1!AF27</f>
        <v>63</v>
      </c>
      <c r="R36" s="4" t="str">
        <f>Sheet1!AG27</f>
        <v>D</v>
      </c>
      <c r="S36" s="25"/>
    </row>
    <row r="37" spans="1:19" ht="14.25">
      <c r="A37" s="1">
        <f>Sheet1!A28</f>
        <v>26</v>
      </c>
      <c r="B37" s="1" t="str">
        <f>Sheet1!B28&amp;"/"&amp;Sheet1!C28</f>
        <v>34/2020</v>
      </c>
      <c r="C37" s="1" t="str">
        <f>Sheet1!D28&amp;" "&amp;Sheet1!E28</f>
        <v>Albina Berishaj</v>
      </c>
      <c r="D37" s="1">
        <f>Sheet1!F28</f>
        <v>0</v>
      </c>
      <c r="E37" s="1">
        <f>Sheet1!G28</f>
        <v>0</v>
      </c>
      <c r="F37" s="1">
        <f>Sheet1!H28</f>
        <v>0</v>
      </c>
      <c r="G37" s="1">
        <f>Sheet1!I28</f>
        <v>0</v>
      </c>
      <c r="H37" s="1">
        <f>Sheet1!J28</f>
        <v>0</v>
      </c>
      <c r="I37" s="4"/>
      <c r="J37" s="4"/>
      <c r="K37" s="4"/>
      <c r="L37" s="4"/>
      <c r="M37" s="4"/>
      <c r="N37" s="4">
        <f>Sheet1!W28</f>
        <v>30</v>
      </c>
      <c r="O37" s="4">
        <f>Sheet1!X28</f>
        <v>28</v>
      </c>
      <c r="P37" s="4">
        <f>Sheet1!AE28</f>
        <v>40</v>
      </c>
      <c r="Q37" s="4">
        <f>Sheet1!AF28</f>
        <v>98</v>
      </c>
      <c r="R37" s="4" t="str">
        <f>Sheet1!AG28</f>
        <v>A</v>
      </c>
      <c r="S37" s="25"/>
    </row>
    <row r="38" spans="1:19" ht="14.25">
      <c r="A38" s="1">
        <f>Sheet1!A29</f>
        <v>27</v>
      </c>
      <c r="B38" s="1" t="str">
        <f>Sheet1!B29&amp;"/"&amp;Sheet1!C29</f>
        <v>35/2020</v>
      </c>
      <c r="C38" s="1" t="str">
        <f>Sheet1!D29&amp;" "&amp;Sheet1!E29</f>
        <v>Predrag Budrak</v>
      </c>
      <c r="D38" s="1">
        <f>Sheet1!F29</f>
        <v>0</v>
      </c>
      <c r="E38" s="1">
        <f>Sheet1!G29</f>
        <v>0</v>
      </c>
      <c r="F38" s="1">
        <f>Sheet1!H29</f>
        <v>0</v>
      </c>
      <c r="G38" s="1">
        <f>Sheet1!I29</f>
        <v>0</v>
      </c>
      <c r="H38" s="1">
        <f>Sheet1!J29</f>
        <v>0</v>
      </c>
      <c r="I38" s="4"/>
      <c r="J38" s="4"/>
      <c r="K38" s="4"/>
      <c r="L38" s="4"/>
      <c r="M38" s="4"/>
      <c r="N38" s="4">
        <f>Sheet1!W29</f>
        <v>26</v>
      </c>
      <c r="O38" s="4">
        <f>Sheet1!X29</f>
        <v>25</v>
      </c>
      <c r="P38" s="4">
        <f>Sheet1!AE29</f>
        <v>40</v>
      </c>
      <c r="Q38" s="4">
        <f>Sheet1!AF29</f>
        <v>91</v>
      </c>
      <c r="R38" s="4" t="str">
        <f>Sheet1!AG29</f>
        <v>A</v>
      </c>
      <c r="S38" s="25"/>
    </row>
    <row r="39" spans="1:19" ht="14.25">
      <c r="A39" s="1">
        <f>Sheet1!A30</f>
        <v>28</v>
      </c>
      <c r="B39" s="1" t="str">
        <f>Sheet1!B30&amp;"/"&amp;Sheet1!C30</f>
        <v>37/2020</v>
      </c>
      <c r="C39" s="1" t="str">
        <f>Sheet1!D30&amp;" "&amp;Sheet1!E30</f>
        <v>Matija Lukačević</v>
      </c>
      <c r="D39" s="1">
        <f>Sheet1!F30</f>
        <v>0</v>
      </c>
      <c r="E39" s="1">
        <f>Sheet1!G30</f>
        <v>0</v>
      </c>
      <c r="F39" s="1">
        <f>Sheet1!H30</f>
        <v>0</v>
      </c>
      <c r="G39" s="1">
        <f>Sheet1!I30</f>
        <v>0</v>
      </c>
      <c r="H39" s="1">
        <f>Sheet1!J30</f>
        <v>0</v>
      </c>
      <c r="I39" s="4"/>
      <c r="J39" s="4"/>
      <c r="K39" s="4"/>
      <c r="L39" s="4"/>
      <c r="M39" s="4"/>
      <c r="N39" s="4">
        <f>Sheet1!W30</f>
        <v>26</v>
      </c>
      <c r="O39" s="4">
        <f>Sheet1!X30</f>
        <v>28</v>
      </c>
      <c r="P39" s="4">
        <f>Sheet1!AE30</f>
        <v>40</v>
      </c>
      <c r="Q39" s="4">
        <f>Sheet1!AF30</f>
        <v>94</v>
      </c>
      <c r="R39" s="4" t="str">
        <f>Sheet1!AG30</f>
        <v>A</v>
      </c>
      <c r="S39" s="25"/>
    </row>
    <row r="40" spans="1:19" ht="14.25">
      <c r="A40" s="1">
        <f>Sheet1!A31</f>
        <v>29</v>
      </c>
      <c r="B40" s="1" t="str">
        <f>Sheet1!B31&amp;"/"&amp;Sheet1!C31</f>
        <v>39/2020</v>
      </c>
      <c r="C40" s="1" t="str">
        <f>Sheet1!D31&amp;" "&amp;Sheet1!E31</f>
        <v>Žarko Miljanić</v>
      </c>
      <c r="D40" s="1">
        <f>Sheet1!F31</f>
        <v>0</v>
      </c>
      <c r="E40" s="1">
        <f>Sheet1!G31</f>
        <v>0</v>
      </c>
      <c r="F40" s="1">
        <f>Sheet1!H31</f>
        <v>0</v>
      </c>
      <c r="G40" s="1">
        <f>Sheet1!I31</f>
        <v>0</v>
      </c>
      <c r="H40" s="1">
        <f>Sheet1!J31</f>
        <v>0</v>
      </c>
      <c r="I40" s="4"/>
      <c r="J40" s="4"/>
      <c r="K40" s="4"/>
      <c r="L40" s="4"/>
      <c r="M40" s="4"/>
      <c r="N40" s="4">
        <f>Sheet1!W31</f>
        <v>12</v>
      </c>
      <c r="O40" s="4">
        <f>Sheet1!X31</f>
        <v>10</v>
      </c>
      <c r="P40" s="4">
        <f>Sheet1!AE31</f>
        <v>40</v>
      </c>
      <c r="Q40" s="4">
        <f>Sheet1!AF31</f>
        <v>62</v>
      </c>
      <c r="R40" s="4" t="str">
        <f>Sheet1!AG31</f>
        <v>D</v>
      </c>
      <c r="S40" s="25"/>
    </row>
    <row r="41" spans="1:19" ht="14.25">
      <c r="A41" s="1">
        <f>Sheet1!A32</f>
        <v>30</v>
      </c>
      <c r="B41" s="1" t="str">
        <f>Sheet1!B32&amp;"/"&amp;Sheet1!C32</f>
        <v>40/2020</v>
      </c>
      <c r="C41" s="1" t="str">
        <f>Sheet1!D32&amp;" "&amp;Sheet1!E32</f>
        <v>Filip Marić</v>
      </c>
      <c r="D41" s="1">
        <f>Sheet1!F32</f>
        <v>0</v>
      </c>
      <c r="E41" s="1">
        <f>Sheet1!G32</f>
        <v>0</v>
      </c>
      <c r="F41" s="1">
        <f>Sheet1!H32</f>
        <v>0</v>
      </c>
      <c r="G41" s="1">
        <f>Sheet1!I32</f>
        <v>0</v>
      </c>
      <c r="H41" s="1">
        <f>Sheet1!J32</f>
        <v>0</v>
      </c>
      <c r="I41" s="4"/>
      <c r="J41" s="4"/>
      <c r="K41" s="4"/>
      <c r="L41" s="4"/>
      <c r="M41" s="4"/>
      <c r="N41" s="4">
        <f>Sheet1!W32</f>
        <v>8</v>
      </c>
      <c r="O41" s="4">
        <f>Sheet1!X32</f>
        <v>4</v>
      </c>
      <c r="P41" s="4">
        <f>Sheet1!AE32</f>
        <v>40</v>
      </c>
      <c r="Q41" s="4">
        <f>Sheet1!AF32</f>
        <v>52</v>
      </c>
      <c r="R41" s="4" t="str">
        <f>Sheet1!AG32</f>
        <v>E</v>
      </c>
      <c r="S41" s="25"/>
    </row>
    <row r="42" spans="1:19" ht="14.25">
      <c r="A42" s="1">
        <f>Sheet1!A33</f>
        <v>31</v>
      </c>
      <c r="B42" s="1" t="str">
        <f>Sheet1!B33&amp;"/"&amp;Sheet1!C33</f>
        <v>41/2020</v>
      </c>
      <c r="C42" s="1" t="str">
        <f>Sheet1!D33&amp;" "&amp;Sheet1!E33</f>
        <v>Anđela Pantović</v>
      </c>
      <c r="D42" s="1">
        <f>Sheet1!F33</f>
        <v>0</v>
      </c>
      <c r="E42" s="1">
        <f>Sheet1!G33</f>
        <v>0</v>
      </c>
      <c r="F42" s="1">
        <f>Sheet1!H33</f>
        <v>0</v>
      </c>
      <c r="G42" s="1">
        <f>Sheet1!I33</f>
        <v>0</v>
      </c>
      <c r="H42" s="1">
        <f>Sheet1!J33</f>
        <v>0</v>
      </c>
      <c r="I42" s="4"/>
      <c r="J42" s="4"/>
      <c r="K42" s="4"/>
      <c r="L42" s="4"/>
      <c r="M42" s="4"/>
      <c r="N42" s="4">
        <f>Sheet1!W33</f>
        <v>30</v>
      </c>
      <c r="O42" s="4">
        <f>Sheet1!X33</f>
        <v>26</v>
      </c>
      <c r="P42" s="4">
        <f>Sheet1!AE33</f>
        <v>40</v>
      </c>
      <c r="Q42" s="4">
        <f>Sheet1!AF33</f>
        <v>96</v>
      </c>
      <c r="R42" s="4" t="str">
        <f>Sheet1!AG33</f>
        <v>A</v>
      </c>
      <c r="S42" s="25"/>
    </row>
    <row r="43" spans="1:19" ht="14.25">
      <c r="A43" s="1">
        <f>Sheet1!A34</f>
        <v>32</v>
      </c>
      <c r="B43" s="1" t="str">
        <f>Sheet1!B34&amp;"/"&amp;Sheet1!C34</f>
        <v>42/2020</v>
      </c>
      <c r="C43" s="1" t="str">
        <f>Sheet1!D34&amp;" "&amp;Sheet1!E34</f>
        <v>Maša Nenezić</v>
      </c>
      <c r="D43" s="1">
        <f>Sheet1!F34</f>
        <v>0</v>
      </c>
      <c r="E43" s="1">
        <f>Sheet1!G34</f>
        <v>0</v>
      </c>
      <c r="F43" s="1">
        <f>Sheet1!H34</f>
        <v>0</v>
      </c>
      <c r="G43" s="1">
        <f>Sheet1!I34</f>
        <v>0</v>
      </c>
      <c r="H43" s="1">
        <f>Sheet1!J34</f>
        <v>0</v>
      </c>
      <c r="I43" s="4"/>
      <c r="J43" s="4"/>
      <c r="K43" s="4"/>
      <c r="L43" s="4"/>
      <c r="M43" s="4"/>
      <c r="N43" s="4">
        <f>Sheet1!W34</f>
        <v>20</v>
      </c>
      <c r="O43" s="4">
        <f>Sheet1!X34</f>
        <v>17</v>
      </c>
      <c r="P43" s="4">
        <f>Sheet1!AE34</f>
        <v>40</v>
      </c>
      <c r="Q43" s="4">
        <f>Sheet1!AF34</f>
        <v>77</v>
      </c>
      <c r="R43" s="4" t="str">
        <f>Sheet1!AG34</f>
        <v>C</v>
      </c>
      <c r="S43" s="25"/>
    </row>
    <row r="44" spans="1:19" ht="14.25">
      <c r="A44" s="1">
        <f>Sheet1!A35</f>
        <v>33</v>
      </c>
      <c r="B44" s="1" t="str">
        <f>Sheet1!B35&amp;"/"&amp;Sheet1!C35</f>
        <v>43/2020</v>
      </c>
      <c r="C44" s="1" t="str">
        <f>Sheet1!D35&amp;" "&amp;Sheet1!E35</f>
        <v>Petar Nedić</v>
      </c>
      <c r="D44" s="1">
        <f>Sheet1!F35</f>
        <v>0</v>
      </c>
      <c r="E44" s="1">
        <f>Sheet1!G35</f>
        <v>0</v>
      </c>
      <c r="F44" s="1">
        <f>Sheet1!H35</f>
        <v>0</v>
      </c>
      <c r="G44" s="1">
        <f>Sheet1!I35</f>
        <v>0</v>
      </c>
      <c r="H44" s="1">
        <f>Sheet1!J35</f>
        <v>0</v>
      </c>
      <c r="I44" s="4"/>
      <c r="J44" s="4"/>
      <c r="K44" s="4"/>
      <c r="L44" s="4"/>
      <c r="M44" s="4"/>
      <c r="N44" s="4">
        <f>Sheet1!W35</f>
        <v>25</v>
      </c>
      <c r="O44" s="4">
        <f>Sheet1!X35</f>
        <v>29</v>
      </c>
      <c r="P44" s="4">
        <f>Sheet1!AE35</f>
        <v>40</v>
      </c>
      <c r="Q44" s="4">
        <f>Sheet1!AF35</f>
        <v>94</v>
      </c>
      <c r="R44" s="4" t="str">
        <f>Sheet1!AG35</f>
        <v>A</v>
      </c>
      <c r="S44" s="25"/>
    </row>
    <row r="45" spans="1:19" ht="14.25">
      <c r="A45" s="1">
        <f>Sheet1!A36</f>
        <v>34</v>
      </c>
      <c r="B45" s="1" t="str">
        <f>Sheet1!B36&amp;"/"&amp;Sheet1!C36</f>
        <v>44/2020</v>
      </c>
      <c r="C45" s="1" t="str">
        <f>Sheet1!D36&amp;" "&amp;Sheet1!E36</f>
        <v>Mojaš Seferović</v>
      </c>
      <c r="D45" s="1">
        <f>Sheet1!F36</f>
        <v>0</v>
      </c>
      <c r="E45" s="1">
        <f>Sheet1!G36</f>
        <v>0</v>
      </c>
      <c r="F45" s="1">
        <f>Sheet1!H36</f>
        <v>0</v>
      </c>
      <c r="G45" s="1">
        <f>Sheet1!I36</f>
        <v>0</v>
      </c>
      <c r="H45" s="1">
        <f>Sheet1!J36</f>
        <v>0</v>
      </c>
      <c r="I45" s="4"/>
      <c r="J45" s="4"/>
      <c r="K45" s="4"/>
      <c r="L45" s="4"/>
      <c r="M45" s="4"/>
      <c r="N45" s="4">
        <f>Sheet1!W36</f>
        <v>0</v>
      </c>
      <c r="O45" s="4">
        <f>Sheet1!X36</f>
        <v>15</v>
      </c>
      <c r="P45" s="4">
        <f>Sheet1!AE36</f>
        <v>0</v>
      </c>
      <c r="Q45" s="4">
        <f>Sheet1!AF36</f>
        <v>15</v>
      </c>
      <c r="R45" s="4" t="str">
        <f>Sheet1!AG36</f>
        <v>F</v>
      </c>
      <c r="S45" s="25"/>
    </row>
    <row r="46" spans="1:19" ht="14.25">
      <c r="A46" s="1">
        <f>Sheet1!A37</f>
        <v>35</v>
      </c>
      <c r="B46" s="1" t="str">
        <f>Sheet1!B37&amp;"/"&amp;Sheet1!C37</f>
        <v>46/2020</v>
      </c>
      <c r="C46" s="1" t="str">
        <f>Sheet1!D37&amp;" "&amp;Sheet1!E37</f>
        <v>Vuk Guberinić</v>
      </c>
      <c r="D46" s="1">
        <f>Sheet1!F37</f>
        <v>0</v>
      </c>
      <c r="E46" s="1">
        <f>Sheet1!G37</f>
        <v>0</v>
      </c>
      <c r="F46" s="1">
        <f>Sheet1!H37</f>
        <v>0</v>
      </c>
      <c r="G46" s="1">
        <f>Sheet1!I37</f>
        <v>0</v>
      </c>
      <c r="H46" s="1">
        <f>Sheet1!J37</f>
        <v>0</v>
      </c>
      <c r="I46" s="4"/>
      <c r="J46" s="4"/>
      <c r="K46" s="4"/>
      <c r="L46" s="4"/>
      <c r="M46" s="4"/>
      <c r="N46" s="4">
        <f>Sheet1!W37</f>
        <v>23</v>
      </c>
      <c r="O46" s="4">
        <f>Sheet1!X37</f>
        <v>8</v>
      </c>
      <c r="P46" s="4">
        <f>Sheet1!AE37</f>
        <v>40</v>
      </c>
      <c r="Q46" s="4">
        <f>Sheet1!AF37</f>
        <v>71</v>
      </c>
      <c r="R46" s="4" t="str">
        <f>Sheet1!AG37</f>
        <v>C</v>
      </c>
      <c r="S46" s="25"/>
    </row>
    <row r="47" spans="1:19" ht="14.25">
      <c r="A47" s="1">
        <f>Sheet1!A38</f>
        <v>36</v>
      </c>
      <c r="B47" s="1" t="str">
        <f>Sheet1!B38&amp;"/"&amp;Sheet1!C38</f>
        <v>48/2020</v>
      </c>
      <c r="C47" s="1" t="str">
        <f>Sheet1!D38&amp;" "&amp;Sheet1!E38</f>
        <v>Milica Šanjević</v>
      </c>
      <c r="D47" s="1">
        <f>Sheet1!F38</f>
        <v>0</v>
      </c>
      <c r="E47" s="1">
        <f>Sheet1!G38</f>
        <v>0</v>
      </c>
      <c r="F47" s="1">
        <f>Sheet1!H38</f>
        <v>0</v>
      </c>
      <c r="G47" s="1">
        <f>Sheet1!I38</f>
        <v>0</v>
      </c>
      <c r="H47" s="1">
        <f>Sheet1!J38</f>
        <v>0</v>
      </c>
      <c r="I47" s="4"/>
      <c r="J47" s="4"/>
      <c r="K47" s="4"/>
      <c r="L47" s="4"/>
      <c r="M47" s="4"/>
      <c r="N47" s="4">
        <f>Sheet1!W38</f>
        <v>25</v>
      </c>
      <c r="O47" s="4">
        <f>Sheet1!X38</f>
        <v>28</v>
      </c>
      <c r="P47" s="4">
        <f>Sheet1!AE38</f>
        <v>40</v>
      </c>
      <c r="Q47" s="4">
        <f>Sheet1!AF38</f>
        <v>93</v>
      </c>
      <c r="R47" s="4" t="str">
        <f>Sheet1!AG38</f>
        <v>A</v>
      </c>
      <c r="S47" s="25"/>
    </row>
    <row r="48" spans="1:19" ht="14.25">
      <c r="A48" s="1">
        <f>Sheet1!A39</f>
        <v>37</v>
      </c>
      <c r="B48" s="1" t="str">
        <f>Sheet1!B39&amp;"/"&amp;Sheet1!C39</f>
        <v>50/2020</v>
      </c>
      <c r="C48" s="1" t="str">
        <f>Sheet1!D39&amp;" "&amp;Sheet1!E39</f>
        <v>Luka Mićović</v>
      </c>
      <c r="D48" s="1">
        <f>Sheet1!F39</f>
        <v>0</v>
      </c>
      <c r="E48" s="1">
        <f>Sheet1!G39</f>
        <v>0</v>
      </c>
      <c r="F48" s="1">
        <f>Sheet1!H39</f>
        <v>0</v>
      </c>
      <c r="G48" s="1">
        <f>Sheet1!I39</f>
        <v>0</v>
      </c>
      <c r="H48" s="1">
        <f>Sheet1!J39</f>
        <v>0</v>
      </c>
      <c r="I48" s="4"/>
      <c r="J48" s="4"/>
      <c r="K48" s="4"/>
      <c r="L48" s="4"/>
      <c r="M48" s="4"/>
      <c r="N48" s="4">
        <f>Sheet1!W39</f>
        <v>21</v>
      </c>
      <c r="O48" s="4">
        <f>Sheet1!X39</f>
        <v>24</v>
      </c>
      <c r="P48" s="4">
        <f>Sheet1!AE39</f>
        <v>40</v>
      </c>
      <c r="Q48" s="4">
        <f>Sheet1!AF39</f>
        <v>85</v>
      </c>
      <c r="R48" s="4" t="str">
        <f>Sheet1!AG39</f>
        <v>B</v>
      </c>
      <c r="S48" s="25"/>
    </row>
    <row r="49" spans="1:19" ht="14.25">
      <c r="A49" s="1">
        <f>Sheet1!A40</f>
        <v>38</v>
      </c>
      <c r="B49" s="1" t="str">
        <f>Sheet1!B40&amp;"/"&amp;Sheet1!C40</f>
        <v>51/2020</v>
      </c>
      <c r="C49" s="1" t="str">
        <f>Sheet1!D40&amp;" "&amp;Sheet1!E40</f>
        <v>Lazar Vujačić</v>
      </c>
      <c r="D49" s="1">
        <f>Sheet1!F40</f>
        <v>0</v>
      </c>
      <c r="E49" s="1">
        <f>Sheet1!G40</f>
        <v>0</v>
      </c>
      <c r="F49" s="1">
        <f>Sheet1!H40</f>
        <v>0</v>
      </c>
      <c r="G49" s="1">
        <f>Sheet1!I40</f>
        <v>0</v>
      </c>
      <c r="H49" s="1">
        <f>Sheet1!J40</f>
        <v>0</v>
      </c>
      <c r="I49" s="4"/>
      <c r="J49" s="4"/>
      <c r="K49" s="4"/>
      <c r="L49" s="4"/>
      <c r="M49" s="4"/>
      <c r="N49" s="4">
        <f>Sheet1!W40</f>
        <v>24</v>
      </c>
      <c r="O49" s="4">
        <f>Sheet1!X40</f>
        <v>22</v>
      </c>
      <c r="P49" s="4">
        <f>Sheet1!AE40</f>
        <v>40</v>
      </c>
      <c r="Q49" s="4">
        <f>Sheet1!AF40</f>
        <v>86</v>
      </c>
      <c r="R49" s="4" t="str">
        <f>Sheet1!AG40</f>
        <v>B</v>
      </c>
      <c r="S49" s="25"/>
    </row>
    <row r="50" spans="1:19" ht="14.25">
      <c r="A50" s="1">
        <f>Sheet1!A41</f>
        <v>39</v>
      </c>
      <c r="B50" s="1" t="str">
        <f>Sheet1!B41&amp;"/"&amp;Sheet1!C41</f>
        <v>52/2020</v>
      </c>
      <c r="C50" s="1" t="str">
        <f>Sheet1!D41&amp;" "&amp;Sheet1!E41</f>
        <v>Filip Ivanović</v>
      </c>
      <c r="D50" s="1">
        <f>Sheet1!F41</f>
        <v>0</v>
      </c>
      <c r="E50" s="1">
        <f>Sheet1!G41</f>
        <v>0</v>
      </c>
      <c r="F50" s="1">
        <f>Sheet1!H41</f>
        <v>0</v>
      </c>
      <c r="G50" s="1">
        <f>Sheet1!I41</f>
        <v>0</v>
      </c>
      <c r="H50" s="1">
        <f>Sheet1!J41</f>
        <v>0</v>
      </c>
      <c r="I50" s="4"/>
      <c r="J50" s="4"/>
      <c r="K50" s="4"/>
      <c r="L50" s="4"/>
      <c r="M50" s="4"/>
      <c r="N50" s="4">
        <f>Sheet1!W41</f>
        <v>0</v>
      </c>
      <c r="O50" s="4">
        <f>Sheet1!X41</f>
        <v>16</v>
      </c>
      <c r="P50" s="4">
        <f>Sheet1!AE41</f>
        <v>40</v>
      </c>
      <c r="Q50" s="4">
        <f>Sheet1!AF41</f>
        <v>56</v>
      </c>
      <c r="R50" s="4" t="str">
        <f>Sheet1!AG41</f>
        <v>E</v>
      </c>
      <c r="S50" s="25"/>
    </row>
    <row r="51" spans="1:19" ht="14.25">
      <c r="A51" s="1">
        <f>Sheet1!A42</f>
        <v>40</v>
      </c>
      <c r="B51" s="1" t="str">
        <f>Sheet1!B42&amp;"/"&amp;Sheet1!C42</f>
        <v>55/2020</v>
      </c>
      <c r="C51" s="1" t="str">
        <f>Sheet1!D42&amp;" "&amp;Sheet1!E42</f>
        <v>Milica Rajčić</v>
      </c>
      <c r="D51" s="1">
        <f>Sheet1!F42</f>
        <v>0</v>
      </c>
      <c r="E51" s="1">
        <f>Sheet1!G42</f>
        <v>0</v>
      </c>
      <c r="F51" s="1">
        <f>Sheet1!H42</f>
        <v>0</v>
      </c>
      <c r="G51" s="1">
        <f>Sheet1!I42</f>
        <v>0</v>
      </c>
      <c r="H51" s="1">
        <f>Sheet1!J42</f>
        <v>0</v>
      </c>
      <c r="I51" s="4"/>
      <c r="J51" s="4"/>
      <c r="K51" s="4"/>
      <c r="L51" s="4"/>
      <c r="M51" s="4"/>
      <c r="N51" s="4">
        <f>Sheet1!W42</f>
        <v>30</v>
      </c>
      <c r="O51" s="4">
        <f>Sheet1!X42</f>
        <v>30</v>
      </c>
      <c r="P51" s="4">
        <f>Sheet1!AE42</f>
        <v>40</v>
      </c>
      <c r="Q51" s="4">
        <f>Sheet1!AF42</f>
        <v>100</v>
      </c>
      <c r="R51" s="4" t="str">
        <f>Sheet1!AG42</f>
        <v>A</v>
      </c>
      <c r="S51" s="25"/>
    </row>
    <row r="52" spans="1:19" ht="14.25">
      <c r="A52" s="1">
        <f>Sheet1!A43</f>
        <v>41</v>
      </c>
      <c r="B52" s="1" t="str">
        <f>Sheet1!B43&amp;"/"&amp;Sheet1!C43</f>
        <v>57/2020</v>
      </c>
      <c r="C52" s="1" t="str">
        <f>Sheet1!D43&amp;" "&amp;Sheet1!E43</f>
        <v>Aleksandra Šćekić</v>
      </c>
      <c r="D52" s="1">
        <f>Sheet1!F43</f>
        <v>0</v>
      </c>
      <c r="E52" s="1">
        <f>Sheet1!G43</f>
        <v>0</v>
      </c>
      <c r="F52" s="1">
        <f>Sheet1!H43</f>
        <v>0</v>
      </c>
      <c r="G52" s="1">
        <f>Sheet1!I43</f>
        <v>0</v>
      </c>
      <c r="H52" s="1">
        <f>Sheet1!J43</f>
        <v>0</v>
      </c>
      <c r="I52" s="4"/>
      <c r="J52" s="4"/>
      <c r="K52" s="4"/>
      <c r="L52" s="4"/>
      <c r="M52" s="4"/>
      <c r="N52" s="4">
        <f>Sheet1!W43</f>
        <v>8</v>
      </c>
      <c r="O52" s="4">
        <f>Sheet1!X43</f>
        <v>8</v>
      </c>
      <c r="P52" s="4">
        <f>Sheet1!AE43</f>
        <v>40</v>
      </c>
      <c r="Q52" s="4">
        <f>Sheet1!AF43</f>
        <v>56</v>
      </c>
      <c r="R52" s="4" t="str">
        <f>Sheet1!AG43</f>
        <v>E</v>
      </c>
      <c r="S52" s="25"/>
    </row>
    <row r="53" spans="1:19" ht="14.25">
      <c r="A53" s="1">
        <f>Sheet1!A44</f>
        <v>42</v>
      </c>
      <c r="B53" s="1" t="str">
        <f>Sheet1!B44&amp;"/"&amp;Sheet1!C44</f>
        <v>58/2020</v>
      </c>
      <c r="C53" s="1" t="str">
        <f>Sheet1!D44&amp;" "&amp;Sheet1!E44</f>
        <v>Lazar Vujović</v>
      </c>
      <c r="D53" s="1">
        <f>Sheet1!F44</f>
        <v>0</v>
      </c>
      <c r="E53" s="1">
        <f>Sheet1!G44</f>
        <v>0</v>
      </c>
      <c r="F53" s="1">
        <f>Sheet1!H44</f>
        <v>0</v>
      </c>
      <c r="G53" s="1">
        <f>Sheet1!I44</f>
        <v>0</v>
      </c>
      <c r="H53" s="1">
        <f>Sheet1!J44</f>
        <v>0</v>
      </c>
      <c r="I53" s="4"/>
      <c r="J53" s="4"/>
      <c r="K53" s="4"/>
      <c r="L53" s="4"/>
      <c r="M53" s="4"/>
      <c r="N53" s="4">
        <f>Sheet1!W44</f>
        <v>22</v>
      </c>
      <c r="O53" s="4">
        <f>Sheet1!X44</f>
        <v>24</v>
      </c>
      <c r="P53" s="4">
        <f>Sheet1!AE44</f>
        <v>40</v>
      </c>
      <c r="Q53" s="4">
        <f>Sheet1!AF44</f>
        <v>86</v>
      </c>
      <c r="R53" s="4" t="str">
        <f>Sheet1!AG44</f>
        <v>B</v>
      </c>
      <c r="S53" s="25"/>
    </row>
    <row r="54" spans="1:19" ht="14.25">
      <c r="A54" s="1">
        <f>Sheet1!A45</f>
        <v>43</v>
      </c>
      <c r="B54" s="1" t="str">
        <f>Sheet1!B45&amp;"/"&amp;Sheet1!C45</f>
        <v>63/2020</v>
      </c>
      <c r="C54" s="1" t="str">
        <f>Sheet1!D45&amp;" "&amp;Sheet1!E45</f>
        <v>Ivan Vlahović</v>
      </c>
      <c r="D54" s="1">
        <f>Sheet1!F45</f>
        <v>0</v>
      </c>
      <c r="E54" s="1">
        <f>Sheet1!G45</f>
        <v>0</v>
      </c>
      <c r="F54" s="1">
        <f>Sheet1!H45</f>
        <v>0</v>
      </c>
      <c r="G54" s="1">
        <f>Sheet1!I45</f>
        <v>0</v>
      </c>
      <c r="H54" s="1">
        <f>Sheet1!J45</f>
        <v>0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0</v>
      </c>
      <c r="R54" s="4" t="str">
        <f>Sheet1!AG45</f>
        <v>F</v>
      </c>
      <c r="S54" s="25"/>
    </row>
    <row r="55" spans="1:19" ht="14.25">
      <c r="A55" s="1">
        <f>Sheet1!A46</f>
        <v>44</v>
      </c>
      <c r="B55" s="1" t="str">
        <f>Sheet1!B46&amp;"/"&amp;Sheet1!C46</f>
        <v>64/2020</v>
      </c>
      <c r="C55" s="1" t="str">
        <f>Sheet1!D46&amp;" "&amp;Sheet1!E46</f>
        <v>Andrija Vlaović</v>
      </c>
      <c r="D55" s="1">
        <f>Sheet1!F46</f>
        <v>0</v>
      </c>
      <c r="E55" s="1">
        <f>Sheet1!G46</f>
        <v>0</v>
      </c>
      <c r="F55" s="1">
        <f>Sheet1!H46</f>
        <v>0</v>
      </c>
      <c r="G55" s="1">
        <f>Sheet1!I46</f>
        <v>0</v>
      </c>
      <c r="H55" s="1">
        <f>Sheet1!J46</f>
        <v>0</v>
      </c>
      <c r="I55" s="4"/>
      <c r="J55" s="4"/>
      <c r="K55" s="4"/>
      <c r="L55" s="4"/>
      <c r="M55" s="4"/>
      <c r="N55" s="4">
        <f>Sheet1!W46</f>
        <v>26</v>
      </c>
      <c r="O55" s="4">
        <f>Sheet1!X46</f>
        <v>30</v>
      </c>
      <c r="P55" s="4">
        <f>Sheet1!AE46</f>
        <v>40</v>
      </c>
      <c r="Q55" s="4">
        <f>Sheet1!AF46</f>
        <v>96</v>
      </c>
      <c r="R55" s="4" t="str">
        <f>Sheet1!AG46</f>
        <v>A</v>
      </c>
      <c r="S55" s="25"/>
    </row>
    <row r="56" spans="1:19" ht="14.25">
      <c r="A56" s="1">
        <f>Sheet1!A47</f>
        <v>45</v>
      </c>
      <c r="B56" s="1" t="str">
        <f>Sheet1!B47&amp;"/"&amp;Sheet1!C47</f>
        <v>65/2020</v>
      </c>
      <c r="C56" s="1" t="str">
        <f>Sheet1!D47&amp;" "&amp;Sheet1!E47</f>
        <v>Jelena Nikčević</v>
      </c>
      <c r="D56" s="1">
        <f>Sheet1!F47</f>
        <v>0</v>
      </c>
      <c r="E56" s="1">
        <f>Sheet1!G47</f>
        <v>0</v>
      </c>
      <c r="F56" s="1">
        <f>Sheet1!H47</f>
        <v>0</v>
      </c>
      <c r="G56" s="1">
        <f>Sheet1!I47</f>
        <v>0</v>
      </c>
      <c r="H56" s="1">
        <f>Sheet1!J47</f>
        <v>0</v>
      </c>
      <c r="I56" s="4"/>
      <c r="J56" s="4"/>
      <c r="K56" s="4"/>
      <c r="L56" s="4"/>
      <c r="M56" s="4"/>
      <c r="N56" s="4">
        <f>Sheet1!W47</f>
        <v>25</v>
      </c>
      <c r="O56" s="4">
        <f>Sheet1!X47</f>
        <v>22</v>
      </c>
      <c r="P56" s="4">
        <f>Sheet1!AE47</f>
        <v>40</v>
      </c>
      <c r="Q56" s="4">
        <f>Sheet1!AF47</f>
        <v>87</v>
      </c>
      <c r="R56" s="4" t="str">
        <f>Sheet1!AG47</f>
        <v>B</v>
      </c>
      <c r="S56" s="25"/>
    </row>
    <row r="57" spans="1:18" ht="14.25">
      <c r="A57" s="1">
        <f>Sheet1!A48</f>
        <v>46</v>
      </c>
      <c r="B57" s="1" t="str">
        <f>Sheet1!B48&amp;"/"&amp;Sheet1!C48</f>
        <v>66/2020</v>
      </c>
      <c r="C57" s="1" t="str">
        <f>Sheet1!D48&amp;" "&amp;Sheet1!E48</f>
        <v>Anđela Iković</v>
      </c>
      <c r="D57" s="1">
        <f>Sheet1!F48</f>
        <v>0</v>
      </c>
      <c r="E57" s="1">
        <f>Sheet1!G48</f>
        <v>0</v>
      </c>
      <c r="F57" s="1">
        <f>Sheet1!H48</f>
        <v>0</v>
      </c>
      <c r="G57" s="1">
        <f>Sheet1!I48</f>
        <v>0</v>
      </c>
      <c r="H57" s="1">
        <f>Sheet1!J48</f>
        <v>0</v>
      </c>
      <c r="I57" s="4"/>
      <c r="J57" s="4"/>
      <c r="K57" s="4"/>
      <c r="L57" s="4"/>
      <c r="M57" s="4"/>
      <c r="N57" s="4">
        <f>Sheet1!W48</f>
        <v>30</v>
      </c>
      <c r="O57" s="4">
        <f>Sheet1!X48</f>
        <v>30</v>
      </c>
      <c r="P57" s="4">
        <f>Sheet1!AE48</f>
        <v>40</v>
      </c>
      <c r="Q57" s="4">
        <f>Sheet1!AF48</f>
        <v>100</v>
      </c>
      <c r="R57" s="4" t="str">
        <f>Sheet1!AG48</f>
        <v>A</v>
      </c>
    </row>
    <row r="58" spans="1:18" ht="14.25">
      <c r="A58" s="1">
        <f>Sheet1!A49</f>
        <v>47</v>
      </c>
      <c r="B58" s="1" t="str">
        <f>Sheet1!B49&amp;"/"&amp;Sheet1!C49</f>
        <v>67/2020</v>
      </c>
      <c r="C58" s="1" t="str">
        <f>Sheet1!D49&amp;" "&amp;Sheet1!E49</f>
        <v>Ksenija Žarković</v>
      </c>
      <c r="D58" s="1">
        <f>Sheet1!F49</f>
        <v>0</v>
      </c>
      <c r="E58" s="1">
        <f>Sheet1!G49</f>
        <v>0</v>
      </c>
      <c r="F58" s="1">
        <f>Sheet1!H49</f>
        <v>0</v>
      </c>
      <c r="G58" s="1">
        <f>Sheet1!I49</f>
        <v>0</v>
      </c>
      <c r="H58" s="1">
        <f>Sheet1!J49</f>
        <v>0</v>
      </c>
      <c r="I58" s="4"/>
      <c r="J58" s="4"/>
      <c r="K58" s="4"/>
      <c r="L58" s="4"/>
      <c r="M58" s="4"/>
      <c r="N58" s="4">
        <f>Sheet1!W49</f>
        <v>16</v>
      </c>
      <c r="O58" s="4">
        <f>Sheet1!X49</f>
        <v>17</v>
      </c>
      <c r="P58" s="4">
        <f>Sheet1!AE49</f>
        <v>40</v>
      </c>
      <c r="Q58" s="4">
        <f>Sheet1!AF49</f>
        <v>73</v>
      </c>
      <c r="R58" s="4" t="str">
        <f>Sheet1!AG49</f>
        <v>C</v>
      </c>
    </row>
    <row r="59" spans="1:18" ht="14.25">
      <c r="A59" s="1">
        <f>Sheet1!A51</f>
        <v>49</v>
      </c>
      <c r="B59" s="1" t="str">
        <f>Sheet1!B50&amp;"/"&amp;Sheet1!C50</f>
        <v>69/2020</v>
      </c>
      <c r="C59" s="1" t="str">
        <f>Sheet1!D50&amp;" "&amp;Sheet1!E50</f>
        <v>Dragana Zorić</v>
      </c>
      <c r="D59" s="1">
        <f>Sheet1!F50</f>
        <v>0</v>
      </c>
      <c r="E59" s="1">
        <f>Sheet1!G50</f>
        <v>0</v>
      </c>
      <c r="F59" s="1">
        <f>Sheet1!H50</f>
        <v>0</v>
      </c>
      <c r="G59" s="1">
        <f>Sheet1!I50</f>
        <v>0</v>
      </c>
      <c r="H59" s="1">
        <f>Sheet1!J50</f>
        <v>0</v>
      </c>
      <c r="I59" s="4"/>
      <c r="J59" s="4"/>
      <c r="K59" s="4"/>
      <c r="L59" s="4"/>
      <c r="M59" s="4"/>
      <c r="N59" s="4">
        <f>Sheet1!W50</f>
        <v>30</v>
      </c>
      <c r="O59" s="4">
        <f>Sheet1!X50</f>
        <v>26</v>
      </c>
      <c r="P59" s="4">
        <f>Sheet1!AE50</f>
        <v>40</v>
      </c>
      <c r="Q59" s="4">
        <f>Sheet1!AF50</f>
        <v>96</v>
      </c>
      <c r="R59" s="4" t="str">
        <f>Sheet1!AG50</f>
        <v>A</v>
      </c>
    </row>
    <row r="60" spans="1:18" ht="14.25">
      <c r="A60" s="1">
        <f>Sheet1!A52</f>
        <v>50</v>
      </c>
      <c r="B60" s="1" t="str">
        <f>Sheet1!B51&amp;"/"&amp;Sheet1!C51</f>
        <v>71/2020</v>
      </c>
      <c r="C60" s="1" t="str">
        <f>Sheet1!D51&amp;" "&amp;Sheet1!E51</f>
        <v>Anđa Ralević</v>
      </c>
      <c r="D60" s="1">
        <f>Sheet1!F51</f>
        <v>0</v>
      </c>
      <c r="E60" s="1">
        <f>Sheet1!G51</f>
        <v>0</v>
      </c>
      <c r="F60" s="1">
        <f>Sheet1!H51</f>
        <v>0</v>
      </c>
      <c r="G60" s="1">
        <f>Sheet1!I51</f>
        <v>0</v>
      </c>
      <c r="H60" s="1">
        <f>Sheet1!J51</f>
        <v>0</v>
      </c>
      <c r="I60" s="4"/>
      <c r="J60" s="4"/>
      <c r="K60" s="4"/>
      <c r="L60" s="4"/>
      <c r="M60" s="4"/>
      <c r="N60" s="4">
        <f>Sheet1!W51</f>
        <v>25</v>
      </c>
      <c r="O60" s="4">
        <f>Sheet1!X51</f>
        <v>30</v>
      </c>
      <c r="P60" s="4">
        <f>Sheet1!AE51</f>
        <v>40</v>
      </c>
      <c r="Q60" s="4">
        <f>Sheet1!AF51</f>
        <v>95</v>
      </c>
      <c r="R60" s="4" t="str">
        <f>Sheet1!AG51</f>
        <v>A</v>
      </c>
    </row>
    <row r="61" spans="1:18" ht="14.25">
      <c r="A61" s="1">
        <f>Sheet1!A53</f>
        <v>51</v>
      </c>
      <c r="B61" s="1" t="str">
        <f>Sheet1!B52&amp;"/"&amp;Sheet1!C52</f>
        <v>72/2020</v>
      </c>
      <c r="C61" s="1" t="str">
        <f>Sheet1!D52&amp;" "&amp;Sheet1!E52</f>
        <v>Aleksa Matijašević</v>
      </c>
      <c r="D61" s="1">
        <f>Sheet1!F52</f>
        <v>0</v>
      </c>
      <c r="E61" s="1">
        <f>Sheet1!G52</f>
        <v>0</v>
      </c>
      <c r="F61" s="1">
        <f>Sheet1!H52</f>
        <v>0</v>
      </c>
      <c r="G61" s="1">
        <f>Sheet1!I52</f>
        <v>0</v>
      </c>
      <c r="H61" s="1">
        <f>Sheet1!J52</f>
        <v>0</v>
      </c>
      <c r="I61" s="4"/>
      <c r="J61" s="4"/>
      <c r="K61" s="4"/>
      <c r="L61" s="4"/>
      <c r="M61" s="4"/>
      <c r="N61" s="4">
        <f>Sheet1!W52</f>
        <v>26</v>
      </c>
      <c r="O61" s="4">
        <f>Sheet1!X52</f>
        <v>22</v>
      </c>
      <c r="P61" s="4">
        <f>Sheet1!AE52</f>
        <v>40</v>
      </c>
      <c r="Q61" s="4">
        <f>Sheet1!AF52</f>
        <v>88</v>
      </c>
      <c r="R61" s="4" t="str">
        <f>Sheet1!AG52</f>
        <v>B</v>
      </c>
    </row>
    <row r="62" spans="1:18" ht="14.25">
      <c r="A62" s="1">
        <f>Sheet1!A54</f>
        <v>52</v>
      </c>
      <c r="B62" s="1" t="str">
        <f>Sheet1!B53&amp;"/"&amp;Sheet1!C53</f>
        <v>73/2020</v>
      </c>
      <c r="C62" s="1" t="str">
        <f>Sheet1!D53&amp;" "&amp;Sheet1!E53</f>
        <v>Teodora Mandić</v>
      </c>
      <c r="D62" s="1">
        <f>Sheet1!F53</f>
        <v>0</v>
      </c>
      <c r="E62" s="1">
        <f>Sheet1!G53</f>
        <v>0</v>
      </c>
      <c r="F62" s="1">
        <f>Sheet1!H53</f>
        <v>0</v>
      </c>
      <c r="G62" s="1">
        <f>Sheet1!I53</f>
        <v>0</v>
      </c>
      <c r="H62" s="1">
        <f>Sheet1!J53</f>
        <v>0</v>
      </c>
      <c r="I62" s="4"/>
      <c r="J62" s="4"/>
      <c r="K62" s="4"/>
      <c r="L62" s="4"/>
      <c r="M62" s="4"/>
      <c r="N62" s="4">
        <f>Sheet1!W53</f>
        <v>23</v>
      </c>
      <c r="O62" s="4">
        <f>Sheet1!X53</f>
        <v>22</v>
      </c>
      <c r="P62" s="4">
        <f>Sheet1!AE53</f>
        <v>40</v>
      </c>
      <c r="Q62" s="4">
        <f>Sheet1!AF53</f>
        <v>85</v>
      </c>
      <c r="R62" s="4" t="str">
        <f>Sheet1!AG53</f>
        <v>B</v>
      </c>
    </row>
    <row r="63" spans="1:19" ht="14.25">
      <c r="A63" s="25"/>
      <c r="S63" s="25"/>
    </row>
    <row r="64" spans="1:19" ht="14.25">
      <c r="A64" s="25"/>
      <c r="S64" s="25"/>
    </row>
    <row r="65" spans="1:19" ht="14.25">
      <c r="A65" s="25"/>
      <c r="S65" s="25"/>
    </row>
    <row r="66" spans="1:19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  <c r="S66" s="25"/>
    </row>
    <row r="67" spans="1:19" ht="14.25">
      <c r="A67" s="33" t="s">
        <v>19</v>
      </c>
      <c r="B67" s="34"/>
      <c r="C67" s="34"/>
      <c r="D67" s="34"/>
      <c r="E67" s="34"/>
      <c r="G67" s="34"/>
      <c r="H67" s="34"/>
      <c r="I67" s="26"/>
      <c r="J67" s="26"/>
      <c r="K67" s="26"/>
      <c r="L67" s="26"/>
      <c r="M67" s="26"/>
      <c r="N67" s="26"/>
      <c r="O67" s="33" t="s">
        <v>67</v>
      </c>
      <c r="P67" s="26"/>
      <c r="Q67" s="26"/>
      <c r="R67" s="25"/>
      <c r="S67" s="25"/>
    </row>
    <row r="68" spans="1:19" ht="14.25">
      <c r="A68" s="8"/>
      <c r="B68" s="8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9:19" ht="14.25">
      <c r="I69" s="26"/>
      <c r="J69" s="26"/>
      <c r="K69" s="26"/>
      <c r="L69" s="26"/>
      <c r="M69" s="26"/>
      <c r="N69" s="26"/>
      <c r="O69" s="8"/>
      <c r="P69" s="8"/>
      <c r="Q69" s="8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5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P7:S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2022-02-13T15:04:45Z</dcterms:modified>
  <cp:category/>
  <cp:version/>
  <cp:contentType/>
  <cp:contentStatus/>
</cp:coreProperties>
</file>