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matematika II\rezultati\"/>
    </mc:Choice>
  </mc:AlternateContent>
  <bookViews>
    <workbookView xWindow="0" yWindow="0" windowWidth="23040" windowHeight="9384" tabRatio="411"/>
  </bookViews>
  <sheets>
    <sheet name="M1D" sheetId="1" r:id="rId1"/>
    <sheet name="Osvojeni" sheetId="3" r:id="rId2"/>
    <sheet name="Zakljucne" sheetId="5" r:id="rId3"/>
  </sheets>
  <definedNames>
    <definedName name="Excel_BuiltIn__FilterDatabase">M1D!#REF!</definedName>
    <definedName name="_xlnm.Print_Titles" localSheetId="1">Osvojeni!$1:$7</definedName>
    <definedName name="_xlnm.Print_Titles" localSheetId="2">Zakljucne!$1:$7</definedName>
  </definedNames>
  <calcPr calcId="152511"/>
</workbook>
</file>

<file path=xl/calcChain.xml><?xml version="1.0" encoding="utf-8"?>
<calcChain xmlns="http://schemas.openxmlformats.org/spreadsheetml/2006/main">
  <c r="T196" i="1" l="1"/>
  <c r="S215" i="1"/>
  <c r="S216" i="1"/>
  <c r="S217" i="1"/>
  <c r="S218" i="1"/>
  <c r="S219" i="1"/>
  <c r="S220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F226" i="5"/>
  <c r="E210" i="5"/>
  <c r="E211" i="5"/>
  <c r="E212" i="5"/>
  <c r="E213" i="5"/>
  <c r="E215" i="5"/>
  <c r="E216" i="5"/>
  <c r="E217" i="5"/>
  <c r="E218" i="5"/>
  <c r="E219" i="5"/>
  <c r="E220" i="5"/>
  <c r="E221" i="5"/>
  <c r="E222" i="5"/>
  <c r="E223" i="5"/>
  <c r="E224" i="5"/>
  <c r="E225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A225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S220" i="3" l="1"/>
  <c r="S221" i="3"/>
  <c r="S222" i="3"/>
  <c r="S223" i="3"/>
  <c r="S224" i="3"/>
  <c r="S225" i="3"/>
  <c r="R210" i="3"/>
  <c r="R211" i="3"/>
  <c r="R212" i="3"/>
  <c r="R213" i="3"/>
  <c r="R214" i="3"/>
  <c r="R215" i="3"/>
  <c r="R216" i="3"/>
  <c r="R217" i="3"/>
  <c r="R218" i="3"/>
  <c r="R219" i="3"/>
  <c r="R220" i="3"/>
  <c r="F220" i="5" s="1"/>
  <c r="R221" i="3"/>
  <c r="R222" i="3"/>
  <c r="F222" i="5" s="1"/>
  <c r="R223" i="3"/>
  <c r="F223" i="5" s="1"/>
  <c r="R224" i="3"/>
  <c r="F224" i="5" s="1"/>
  <c r="R225" i="3"/>
  <c r="F225" i="5" s="1"/>
  <c r="O225" i="3"/>
  <c r="O210" i="3"/>
  <c r="O211" i="3"/>
  <c r="O212" i="3"/>
  <c r="O213" i="3"/>
  <c r="O215" i="3"/>
  <c r="O216" i="3"/>
  <c r="O217" i="3"/>
  <c r="O218" i="3"/>
  <c r="O219" i="3"/>
  <c r="O220" i="3"/>
  <c r="O221" i="3"/>
  <c r="O222" i="3"/>
  <c r="O223" i="3"/>
  <c r="O224" i="3"/>
  <c r="A224" i="3"/>
  <c r="A225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06" i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05" i="1"/>
  <c r="L205" i="1"/>
  <c r="L206" i="1"/>
  <c r="L207" i="1"/>
  <c r="L208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H221" i="1"/>
  <c r="H222" i="1"/>
  <c r="H220" i="1"/>
  <c r="H217" i="1"/>
  <c r="H218" i="1"/>
  <c r="H219" i="1"/>
  <c r="F221" i="5" l="1"/>
  <c r="F211" i="5"/>
  <c r="O4" i="1"/>
  <c r="S4" i="1" s="1"/>
  <c r="O5" i="1"/>
  <c r="S5" i="1" s="1"/>
  <c r="O6" i="1"/>
  <c r="S6" i="1" s="1"/>
  <c r="O7" i="1"/>
  <c r="S7" i="1" s="1"/>
  <c r="O8" i="1"/>
  <c r="S8" i="1" s="1"/>
  <c r="O9" i="1"/>
  <c r="S9" i="1" s="1"/>
  <c r="O10" i="1"/>
  <c r="S10" i="1" s="1"/>
  <c r="O11" i="1"/>
  <c r="S11" i="1" s="1"/>
  <c r="O12" i="1"/>
  <c r="S12" i="1" s="1"/>
  <c r="O13" i="1"/>
  <c r="S13" i="1" s="1"/>
  <c r="O14" i="1"/>
  <c r="S14" i="1" s="1"/>
  <c r="O15" i="1"/>
  <c r="S15" i="1" s="1"/>
  <c r="O16" i="1"/>
  <c r="S16" i="1" s="1"/>
  <c r="O17" i="1"/>
  <c r="S17" i="1" s="1"/>
  <c r="O18" i="1"/>
  <c r="S18" i="1" s="1"/>
  <c r="O19" i="1"/>
  <c r="S19" i="1" s="1"/>
  <c r="O20" i="1"/>
  <c r="S20" i="1" s="1"/>
  <c r="O21" i="1"/>
  <c r="S21" i="1" s="1"/>
  <c r="O22" i="1"/>
  <c r="S22" i="1" s="1"/>
  <c r="O23" i="1"/>
  <c r="S23" i="1" s="1"/>
  <c r="O24" i="1"/>
  <c r="S24" i="1" s="1"/>
  <c r="O25" i="1"/>
  <c r="S25" i="1" s="1"/>
  <c r="O26" i="1"/>
  <c r="S26" i="1" s="1"/>
  <c r="O27" i="1"/>
  <c r="S27" i="1" s="1"/>
  <c r="O28" i="1"/>
  <c r="S28" i="1" s="1"/>
  <c r="O29" i="1"/>
  <c r="S29" i="1" s="1"/>
  <c r="O30" i="1"/>
  <c r="S30" i="1" s="1"/>
  <c r="O31" i="1"/>
  <c r="S31" i="1" s="1"/>
  <c r="O32" i="1"/>
  <c r="S32" i="1" s="1"/>
  <c r="O33" i="1"/>
  <c r="S33" i="1" s="1"/>
  <c r="O34" i="1"/>
  <c r="S34" i="1" s="1"/>
  <c r="O35" i="1"/>
  <c r="S35" i="1" s="1"/>
  <c r="O36" i="1"/>
  <c r="S36" i="1" s="1"/>
  <c r="O37" i="1"/>
  <c r="S37" i="1" s="1"/>
  <c r="O38" i="1"/>
  <c r="S38" i="1" s="1"/>
  <c r="O39" i="1"/>
  <c r="S39" i="1" s="1"/>
  <c r="O40" i="1"/>
  <c r="S40" i="1" s="1"/>
  <c r="O41" i="1"/>
  <c r="S41" i="1" s="1"/>
  <c r="O42" i="1"/>
  <c r="S42" i="1" s="1"/>
  <c r="O43" i="1"/>
  <c r="S43" i="1" s="1"/>
  <c r="O44" i="1"/>
  <c r="S44" i="1" s="1"/>
  <c r="O45" i="1"/>
  <c r="S45" i="1" s="1"/>
  <c r="O46" i="1"/>
  <c r="S46" i="1" s="1"/>
  <c r="O47" i="1"/>
  <c r="S47" i="1" s="1"/>
  <c r="O48" i="1"/>
  <c r="S48" i="1" s="1"/>
  <c r="O49" i="1"/>
  <c r="S49" i="1" s="1"/>
  <c r="O50" i="1"/>
  <c r="S50" i="1" s="1"/>
  <c r="O51" i="1"/>
  <c r="S51" i="1" s="1"/>
  <c r="O52" i="1"/>
  <c r="S52" i="1" s="1"/>
  <c r="O53" i="1"/>
  <c r="S53" i="1" s="1"/>
  <c r="O54" i="1"/>
  <c r="S54" i="1" s="1"/>
  <c r="O55" i="1"/>
  <c r="S55" i="1" s="1"/>
  <c r="O56" i="1"/>
  <c r="S56" i="1" s="1"/>
  <c r="O57" i="1"/>
  <c r="S57" i="1" s="1"/>
  <c r="O58" i="1"/>
  <c r="S58" i="1" s="1"/>
  <c r="O59" i="1"/>
  <c r="S59" i="1" s="1"/>
  <c r="O60" i="1"/>
  <c r="S60" i="1" s="1"/>
  <c r="O61" i="1"/>
  <c r="S61" i="1" s="1"/>
  <c r="O62" i="1"/>
  <c r="S62" i="1" s="1"/>
  <c r="O63" i="1"/>
  <c r="S63" i="1" s="1"/>
  <c r="O64" i="1"/>
  <c r="S64" i="1" s="1"/>
  <c r="O65" i="1"/>
  <c r="S65" i="1" s="1"/>
  <c r="O66" i="1"/>
  <c r="S66" i="1" s="1"/>
  <c r="O67" i="1"/>
  <c r="S67" i="1" s="1"/>
  <c r="O68" i="1"/>
  <c r="S68" i="1" s="1"/>
  <c r="O69" i="1"/>
  <c r="S69" i="1" s="1"/>
  <c r="O70" i="1"/>
  <c r="S70" i="1" s="1"/>
  <c r="O71" i="1"/>
  <c r="S71" i="1" s="1"/>
  <c r="O72" i="1"/>
  <c r="S72" i="1" s="1"/>
  <c r="O73" i="1"/>
  <c r="S73" i="1" s="1"/>
  <c r="O74" i="1"/>
  <c r="S74" i="1" s="1"/>
  <c r="O75" i="1"/>
  <c r="S75" i="1" s="1"/>
  <c r="O76" i="1"/>
  <c r="S76" i="1" s="1"/>
  <c r="O77" i="1"/>
  <c r="S77" i="1" s="1"/>
  <c r="O78" i="1"/>
  <c r="S78" i="1" s="1"/>
  <c r="O79" i="1"/>
  <c r="S79" i="1" s="1"/>
  <c r="O80" i="1"/>
  <c r="S80" i="1" s="1"/>
  <c r="O81" i="1"/>
  <c r="S81" i="1" s="1"/>
  <c r="O82" i="1"/>
  <c r="S82" i="1" s="1"/>
  <c r="O83" i="1"/>
  <c r="S83" i="1" s="1"/>
  <c r="O84" i="1"/>
  <c r="S84" i="1" s="1"/>
  <c r="O85" i="1"/>
  <c r="S85" i="1" s="1"/>
  <c r="O86" i="1"/>
  <c r="S86" i="1" s="1"/>
  <c r="O87" i="1"/>
  <c r="S87" i="1" s="1"/>
  <c r="O88" i="1"/>
  <c r="S88" i="1" s="1"/>
  <c r="O89" i="1"/>
  <c r="S89" i="1" s="1"/>
  <c r="O90" i="1"/>
  <c r="S90" i="1" s="1"/>
  <c r="O91" i="1"/>
  <c r="S91" i="1" s="1"/>
  <c r="O92" i="1"/>
  <c r="S92" i="1" s="1"/>
  <c r="O93" i="1"/>
  <c r="S93" i="1" s="1"/>
  <c r="O94" i="1"/>
  <c r="S94" i="1" s="1"/>
  <c r="O95" i="1"/>
  <c r="S95" i="1" s="1"/>
  <c r="O96" i="1"/>
  <c r="S96" i="1" s="1"/>
  <c r="O97" i="1"/>
  <c r="S97" i="1" s="1"/>
  <c r="O98" i="1"/>
  <c r="S98" i="1" s="1"/>
  <c r="O99" i="1"/>
  <c r="S99" i="1" s="1"/>
  <c r="O100" i="1"/>
  <c r="S100" i="1" s="1"/>
  <c r="O101" i="1"/>
  <c r="S101" i="1" s="1"/>
  <c r="O102" i="1"/>
  <c r="S102" i="1" s="1"/>
  <c r="O103" i="1"/>
  <c r="S103" i="1" s="1"/>
  <c r="O104" i="1"/>
  <c r="S104" i="1" s="1"/>
  <c r="O105" i="1"/>
  <c r="S105" i="1" s="1"/>
  <c r="O106" i="1"/>
  <c r="S106" i="1" s="1"/>
  <c r="O107" i="1"/>
  <c r="S107" i="1" s="1"/>
  <c r="O108" i="1"/>
  <c r="S108" i="1" s="1"/>
  <c r="O109" i="1"/>
  <c r="S109" i="1" s="1"/>
  <c r="O110" i="1"/>
  <c r="S110" i="1" s="1"/>
  <c r="O111" i="1"/>
  <c r="S111" i="1" s="1"/>
  <c r="O112" i="1"/>
  <c r="S112" i="1" s="1"/>
  <c r="O113" i="1"/>
  <c r="S113" i="1" s="1"/>
  <c r="O114" i="1"/>
  <c r="S114" i="1" s="1"/>
  <c r="O115" i="1"/>
  <c r="S115" i="1" s="1"/>
  <c r="O116" i="1"/>
  <c r="S116" i="1" s="1"/>
  <c r="O117" i="1"/>
  <c r="S117" i="1" s="1"/>
  <c r="O118" i="1"/>
  <c r="S118" i="1" s="1"/>
  <c r="O119" i="1"/>
  <c r="S119" i="1" s="1"/>
  <c r="O120" i="1"/>
  <c r="S120" i="1" s="1"/>
  <c r="O121" i="1"/>
  <c r="S121" i="1" s="1"/>
  <c r="O122" i="1"/>
  <c r="S122" i="1" s="1"/>
  <c r="O123" i="1"/>
  <c r="S123" i="1" s="1"/>
  <c r="O124" i="1"/>
  <c r="S124" i="1" s="1"/>
  <c r="O125" i="1"/>
  <c r="S125" i="1" s="1"/>
  <c r="O126" i="1"/>
  <c r="S126" i="1" s="1"/>
  <c r="O127" i="1"/>
  <c r="S127" i="1" s="1"/>
  <c r="O128" i="1"/>
  <c r="S128" i="1" s="1"/>
  <c r="O129" i="1"/>
  <c r="S129" i="1" s="1"/>
  <c r="O130" i="1"/>
  <c r="S130" i="1" s="1"/>
  <c r="O131" i="1"/>
  <c r="S131" i="1" s="1"/>
  <c r="O132" i="1"/>
  <c r="S132" i="1" s="1"/>
  <c r="O133" i="1"/>
  <c r="S133" i="1" s="1"/>
  <c r="O134" i="1"/>
  <c r="S134" i="1" s="1"/>
  <c r="O135" i="1"/>
  <c r="S135" i="1" s="1"/>
  <c r="O136" i="1"/>
  <c r="S136" i="1" s="1"/>
  <c r="O137" i="1"/>
  <c r="S137" i="1" s="1"/>
  <c r="O138" i="1"/>
  <c r="S138" i="1" s="1"/>
  <c r="O139" i="1"/>
  <c r="S139" i="1" s="1"/>
  <c r="O140" i="1"/>
  <c r="S140" i="1" s="1"/>
  <c r="O141" i="1"/>
  <c r="S141" i="1" s="1"/>
  <c r="O142" i="1"/>
  <c r="S142" i="1" s="1"/>
  <c r="O143" i="1"/>
  <c r="S143" i="1" s="1"/>
  <c r="O144" i="1"/>
  <c r="S144" i="1" s="1"/>
  <c r="O145" i="1"/>
  <c r="S145" i="1" s="1"/>
  <c r="O146" i="1"/>
  <c r="S146" i="1" s="1"/>
  <c r="O147" i="1"/>
  <c r="S147" i="1" s="1"/>
  <c r="O148" i="1"/>
  <c r="S148" i="1" s="1"/>
  <c r="O149" i="1"/>
  <c r="S149" i="1" s="1"/>
  <c r="O150" i="1"/>
  <c r="S150" i="1" s="1"/>
  <c r="O151" i="1"/>
  <c r="S151" i="1" s="1"/>
  <c r="O152" i="1"/>
  <c r="S152" i="1" s="1"/>
  <c r="O153" i="1"/>
  <c r="S153" i="1" s="1"/>
  <c r="O154" i="1"/>
  <c r="S154" i="1" s="1"/>
  <c r="O155" i="1"/>
  <c r="S155" i="1" s="1"/>
  <c r="O156" i="1"/>
  <c r="S156" i="1" s="1"/>
  <c r="O157" i="1"/>
  <c r="S157" i="1" s="1"/>
  <c r="O158" i="1"/>
  <c r="S158" i="1" s="1"/>
  <c r="O159" i="1"/>
  <c r="S159" i="1" s="1"/>
  <c r="O160" i="1"/>
  <c r="S160" i="1" s="1"/>
  <c r="O161" i="1"/>
  <c r="S161" i="1" s="1"/>
  <c r="O162" i="1"/>
  <c r="S162" i="1" s="1"/>
  <c r="O163" i="1"/>
  <c r="S163" i="1" s="1"/>
  <c r="O164" i="1"/>
  <c r="S164" i="1" s="1"/>
  <c r="O165" i="1"/>
  <c r="S165" i="1" s="1"/>
  <c r="O166" i="1"/>
  <c r="S166" i="1" s="1"/>
  <c r="O167" i="1"/>
  <c r="S167" i="1" s="1"/>
  <c r="O168" i="1"/>
  <c r="S168" i="1" s="1"/>
  <c r="O169" i="1"/>
  <c r="S169" i="1" s="1"/>
  <c r="O170" i="1"/>
  <c r="S170" i="1" s="1"/>
  <c r="O171" i="1"/>
  <c r="S171" i="1" s="1"/>
  <c r="O172" i="1"/>
  <c r="S172" i="1" s="1"/>
  <c r="O173" i="1"/>
  <c r="S173" i="1" s="1"/>
  <c r="O174" i="1"/>
  <c r="S174" i="1" s="1"/>
  <c r="O175" i="1"/>
  <c r="S175" i="1" s="1"/>
  <c r="O176" i="1"/>
  <c r="S176" i="1" s="1"/>
  <c r="O177" i="1"/>
  <c r="S177" i="1" s="1"/>
  <c r="O178" i="1"/>
  <c r="S178" i="1" s="1"/>
  <c r="O179" i="1"/>
  <c r="S179" i="1" s="1"/>
  <c r="O180" i="1"/>
  <c r="S180" i="1" s="1"/>
  <c r="O181" i="1"/>
  <c r="S181" i="1" s="1"/>
  <c r="O182" i="1"/>
  <c r="S182" i="1" s="1"/>
  <c r="O183" i="1"/>
  <c r="S183" i="1" s="1"/>
  <c r="O184" i="1"/>
  <c r="S184" i="1" s="1"/>
  <c r="O185" i="1"/>
  <c r="S185" i="1" s="1"/>
  <c r="O186" i="1"/>
  <c r="S186" i="1" s="1"/>
  <c r="O187" i="1"/>
  <c r="S187" i="1" s="1"/>
  <c r="O188" i="1"/>
  <c r="S188" i="1" s="1"/>
  <c r="O189" i="1"/>
  <c r="S189" i="1" s="1"/>
  <c r="O190" i="1"/>
  <c r="S190" i="1" s="1"/>
  <c r="O191" i="1"/>
  <c r="S191" i="1" s="1"/>
  <c r="O192" i="1"/>
  <c r="S192" i="1" s="1"/>
  <c r="O193" i="1"/>
  <c r="S193" i="1" s="1"/>
  <c r="O194" i="1"/>
  <c r="S194" i="1" s="1"/>
  <c r="O195" i="1"/>
  <c r="S195" i="1" s="1"/>
  <c r="O196" i="1"/>
  <c r="S196" i="1" s="1"/>
  <c r="O197" i="1"/>
  <c r="S197" i="1" s="1"/>
  <c r="O198" i="1"/>
  <c r="S198" i="1" s="1"/>
  <c r="O199" i="1"/>
  <c r="S199" i="1" s="1"/>
  <c r="O200" i="1"/>
  <c r="S200" i="1" s="1"/>
  <c r="O201" i="1"/>
  <c r="S201" i="1" s="1"/>
  <c r="O202" i="1"/>
  <c r="S202" i="1" s="1"/>
  <c r="O203" i="1"/>
  <c r="S203" i="1" s="1"/>
  <c r="O204" i="1"/>
  <c r="S204" i="1" s="1"/>
  <c r="K4" i="1"/>
  <c r="K5" i="1"/>
  <c r="K6" i="1"/>
  <c r="K7" i="1"/>
  <c r="K8" i="1"/>
  <c r="K9" i="1"/>
  <c r="K10" i="1"/>
  <c r="K11" i="1"/>
  <c r="K12" i="1"/>
  <c r="L12" i="1" s="1"/>
  <c r="K13" i="1"/>
  <c r="K14" i="1"/>
  <c r="K15" i="1"/>
  <c r="K16" i="1"/>
  <c r="K17" i="1"/>
  <c r="K18" i="1"/>
  <c r="K19" i="1"/>
  <c r="K20" i="1"/>
  <c r="L20" i="1" s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L72" i="1" s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L119" i="1" s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L165" i="1" s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L197" i="1" s="1"/>
  <c r="K198" i="1"/>
  <c r="K199" i="1"/>
  <c r="K200" i="1"/>
  <c r="K201" i="1"/>
  <c r="K202" i="1"/>
  <c r="K203" i="1"/>
  <c r="K204" i="1"/>
  <c r="H4" i="1"/>
  <c r="L4" i="1" s="1"/>
  <c r="H5" i="1"/>
  <c r="H6" i="1"/>
  <c r="H7" i="1"/>
  <c r="H8" i="1"/>
  <c r="L8" i="1" s="1"/>
  <c r="H9" i="1"/>
  <c r="L9" i="1" s="1"/>
  <c r="H10" i="1"/>
  <c r="H11" i="1"/>
  <c r="H12" i="1"/>
  <c r="H13" i="1"/>
  <c r="H14" i="1"/>
  <c r="L14" i="1" s="1"/>
  <c r="H15" i="1"/>
  <c r="H16" i="1"/>
  <c r="L16" i="1" s="1"/>
  <c r="H17" i="1"/>
  <c r="H18" i="1"/>
  <c r="L18" i="1" s="1"/>
  <c r="H19" i="1"/>
  <c r="H20" i="1"/>
  <c r="H21" i="1"/>
  <c r="H22" i="1"/>
  <c r="H23" i="1"/>
  <c r="H24" i="1"/>
  <c r="L24" i="1" s="1"/>
  <c r="H25" i="1"/>
  <c r="H26" i="1"/>
  <c r="H27" i="1"/>
  <c r="H28" i="1"/>
  <c r="H29" i="1"/>
  <c r="H30" i="1"/>
  <c r="H31" i="1"/>
  <c r="H32" i="1"/>
  <c r="L32" i="1" s="1"/>
  <c r="H33" i="1"/>
  <c r="L33" i="1" s="1"/>
  <c r="H34" i="1"/>
  <c r="H35" i="1"/>
  <c r="H36" i="1"/>
  <c r="H37" i="1"/>
  <c r="H38" i="1"/>
  <c r="H39" i="1"/>
  <c r="H40" i="1"/>
  <c r="L40" i="1" s="1"/>
  <c r="H41" i="1"/>
  <c r="L41" i="1"/>
  <c r="H42" i="1"/>
  <c r="H43" i="1"/>
  <c r="H44" i="1"/>
  <c r="H45" i="1"/>
  <c r="L45" i="1" s="1"/>
  <c r="H46" i="1"/>
  <c r="H47" i="1"/>
  <c r="H48" i="1"/>
  <c r="L48" i="1" s="1"/>
  <c r="H49" i="1"/>
  <c r="L49" i="1" s="1"/>
  <c r="H50" i="1"/>
  <c r="H51" i="1"/>
  <c r="H52" i="1"/>
  <c r="H53" i="1"/>
  <c r="H54" i="1"/>
  <c r="L54" i="1" s="1"/>
  <c r="H55" i="1"/>
  <c r="H56" i="1"/>
  <c r="L56" i="1" s="1"/>
  <c r="H57" i="1"/>
  <c r="H58" i="1"/>
  <c r="H59" i="1"/>
  <c r="H60" i="1"/>
  <c r="L60" i="1" s="1"/>
  <c r="H61" i="1"/>
  <c r="H62" i="1"/>
  <c r="H63" i="1"/>
  <c r="L63" i="1" s="1"/>
  <c r="H64" i="1"/>
  <c r="L64" i="1" s="1"/>
  <c r="H65" i="1"/>
  <c r="H66" i="1"/>
  <c r="H67" i="1"/>
  <c r="H68" i="1"/>
  <c r="H69" i="1"/>
  <c r="L69" i="1" s="1"/>
  <c r="H70" i="1"/>
  <c r="H71" i="1"/>
  <c r="L71" i="1" s="1"/>
  <c r="H72" i="1"/>
  <c r="H73" i="1"/>
  <c r="L73" i="1" s="1"/>
  <c r="H74" i="1"/>
  <c r="H75" i="1"/>
  <c r="L75" i="1" s="1"/>
  <c r="H76" i="1"/>
  <c r="L76" i="1" s="1"/>
  <c r="H77" i="1"/>
  <c r="H78" i="1"/>
  <c r="H79" i="1"/>
  <c r="H80" i="1"/>
  <c r="L80" i="1" s="1"/>
  <c r="H81" i="1"/>
  <c r="L81" i="1" s="1"/>
  <c r="H82" i="1"/>
  <c r="H83" i="1"/>
  <c r="H84" i="1"/>
  <c r="H85" i="1"/>
  <c r="H86" i="1"/>
  <c r="H87" i="1"/>
  <c r="L87" i="1" s="1"/>
  <c r="H88" i="1"/>
  <c r="L88" i="1"/>
  <c r="H89" i="1"/>
  <c r="H90" i="1"/>
  <c r="H91" i="1"/>
  <c r="L91" i="1" s="1"/>
  <c r="H92" i="1"/>
  <c r="H93" i="1"/>
  <c r="H94" i="1"/>
  <c r="H95" i="1"/>
  <c r="L95" i="1" s="1"/>
  <c r="U95" i="1" s="1"/>
  <c r="H96" i="1"/>
  <c r="L96" i="1" s="1"/>
  <c r="H97" i="1"/>
  <c r="L97" i="1" s="1"/>
  <c r="H98" i="1"/>
  <c r="H99" i="1"/>
  <c r="H100" i="1"/>
  <c r="H101" i="1"/>
  <c r="H102" i="1"/>
  <c r="H103" i="1"/>
  <c r="L103" i="1" s="1"/>
  <c r="H104" i="1"/>
  <c r="H105" i="1"/>
  <c r="L105" i="1" s="1"/>
  <c r="H106" i="1"/>
  <c r="H107" i="1"/>
  <c r="L107" i="1"/>
  <c r="H108" i="1"/>
  <c r="H109" i="1"/>
  <c r="H110" i="1"/>
  <c r="H111" i="1"/>
  <c r="L111" i="1"/>
  <c r="H112" i="1"/>
  <c r="L112" i="1" s="1"/>
  <c r="H113" i="1"/>
  <c r="H114" i="1"/>
  <c r="H115" i="1"/>
  <c r="L115" i="1" s="1"/>
  <c r="H116" i="1"/>
  <c r="H117" i="1"/>
  <c r="L117" i="1" s="1"/>
  <c r="H118" i="1"/>
  <c r="H119" i="1"/>
  <c r="H120" i="1"/>
  <c r="H121" i="1"/>
  <c r="H122" i="1"/>
  <c r="L122" i="1"/>
  <c r="H123" i="1"/>
  <c r="L123" i="1" s="1"/>
  <c r="H124" i="1"/>
  <c r="H125" i="1"/>
  <c r="H126" i="1"/>
  <c r="H127" i="1"/>
  <c r="H128" i="1"/>
  <c r="H129" i="1"/>
  <c r="H130" i="1"/>
  <c r="H131" i="1"/>
  <c r="L131" i="1" s="1"/>
  <c r="H132" i="1"/>
  <c r="H133" i="1"/>
  <c r="H134" i="1"/>
  <c r="H135" i="1"/>
  <c r="H136" i="1"/>
  <c r="H137" i="1"/>
  <c r="H138" i="1"/>
  <c r="H139" i="1"/>
  <c r="L139" i="1" s="1"/>
  <c r="H140" i="1"/>
  <c r="H141" i="1"/>
  <c r="H142" i="1"/>
  <c r="H143" i="1"/>
  <c r="H144" i="1"/>
  <c r="H145" i="1"/>
  <c r="H146" i="1"/>
  <c r="H147" i="1"/>
  <c r="L147" i="1" s="1"/>
  <c r="H148" i="1"/>
  <c r="H149" i="1"/>
  <c r="H150" i="1"/>
  <c r="H151" i="1"/>
  <c r="H152" i="1"/>
  <c r="H153" i="1"/>
  <c r="H154" i="1"/>
  <c r="H155" i="1"/>
  <c r="L155" i="1" s="1"/>
  <c r="H156" i="1"/>
  <c r="H157" i="1"/>
  <c r="H158" i="1"/>
  <c r="H159" i="1"/>
  <c r="H160" i="1"/>
  <c r="H161" i="1"/>
  <c r="H162" i="1"/>
  <c r="H163" i="1"/>
  <c r="L163" i="1" s="1"/>
  <c r="H164" i="1"/>
  <c r="H165" i="1"/>
  <c r="H166" i="1"/>
  <c r="H167" i="1"/>
  <c r="L167" i="1" s="1"/>
  <c r="H168" i="1"/>
  <c r="H169" i="1"/>
  <c r="L169" i="1" s="1"/>
  <c r="H170" i="1"/>
  <c r="H171" i="1"/>
  <c r="L171" i="1" s="1"/>
  <c r="H172" i="1"/>
  <c r="H173" i="1"/>
  <c r="H174" i="1"/>
  <c r="H175" i="1"/>
  <c r="L175" i="1" s="1"/>
  <c r="H176" i="1"/>
  <c r="H177" i="1"/>
  <c r="L177" i="1" s="1"/>
  <c r="H178" i="1"/>
  <c r="H179" i="1"/>
  <c r="H180" i="1"/>
  <c r="H181" i="1"/>
  <c r="H182" i="1"/>
  <c r="L182" i="1" s="1"/>
  <c r="H183" i="1"/>
  <c r="L183" i="1" s="1"/>
  <c r="H184" i="1"/>
  <c r="H185" i="1"/>
  <c r="H186" i="1"/>
  <c r="H187" i="1"/>
  <c r="H188" i="1"/>
  <c r="H189" i="1"/>
  <c r="H190" i="1"/>
  <c r="H191" i="1"/>
  <c r="L191" i="1" s="1"/>
  <c r="H192" i="1"/>
  <c r="H193" i="1"/>
  <c r="H194" i="1"/>
  <c r="H195" i="1"/>
  <c r="H196" i="1"/>
  <c r="H197" i="1"/>
  <c r="H198" i="1"/>
  <c r="H199" i="1"/>
  <c r="L199" i="1" s="1"/>
  <c r="H200" i="1"/>
  <c r="H201" i="1"/>
  <c r="L201" i="1" s="1"/>
  <c r="H202" i="1"/>
  <c r="H203" i="1"/>
  <c r="H204" i="1"/>
  <c r="H205" i="1"/>
  <c r="H206" i="1"/>
  <c r="H207" i="1"/>
  <c r="H208" i="1"/>
  <c r="H209" i="1"/>
  <c r="L209" i="1" s="1"/>
  <c r="O214" i="3" s="1"/>
  <c r="E214" i="5" s="1"/>
  <c r="H210" i="1"/>
  <c r="H211" i="1"/>
  <c r="H212" i="1"/>
  <c r="H213" i="1"/>
  <c r="H214" i="1"/>
  <c r="H215" i="1"/>
  <c r="H216" i="1"/>
  <c r="S205" i="1"/>
  <c r="S210" i="3" s="1"/>
  <c r="F210" i="5" s="1"/>
  <c r="S206" i="1"/>
  <c r="S211" i="3" s="1"/>
  <c r="S207" i="1"/>
  <c r="S212" i="3" s="1"/>
  <c r="F212" i="5" s="1"/>
  <c r="S208" i="1"/>
  <c r="S213" i="3" s="1"/>
  <c r="F213" i="5" s="1"/>
  <c r="S209" i="1"/>
  <c r="S214" i="3" s="1"/>
  <c r="F214" i="5" s="1"/>
  <c r="S210" i="1"/>
  <c r="S215" i="3" s="1"/>
  <c r="F215" i="5" s="1"/>
  <c r="S211" i="1"/>
  <c r="S216" i="3" s="1"/>
  <c r="F216" i="5" s="1"/>
  <c r="S212" i="1"/>
  <c r="S217" i="3" s="1"/>
  <c r="F217" i="5" s="1"/>
  <c r="S213" i="1"/>
  <c r="S218" i="3" s="1"/>
  <c r="F218" i="5" s="1"/>
  <c r="S214" i="1"/>
  <c r="S219" i="3" s="1"/>
  <c r="F219" i="5" s="1"/>
  <c r="L99" i="1" l="1"/>
  <c r="T99" i="1" s="1"/>
  <c r="U99" i="1" s="1"/>
  <c r="L36" i="1"/>
  <c r="T36" i="1" s="1"/>
  <c r="U36" i="1" s="1"/>
  <c r="L29" i="1"/>
  <c r="T29" i="1" s="1"/>
  <c r="U29" i="1" s="1"/>
  <c r="L37" i="1"/>
  <c r="T37" i="1" s="1"/>
  <c r="U37" i="1" s="1"/>
  <c r="L77" i="1"/>
  <c r="T77" i="1" s="1"/>
  <c r="U77" i="1" s="1"/>
  <c r="L83" i="1"/>
  <c r="T83" i="1" s="1"/>
  <c r="U83" i="1" s="1"/>
  <c r="L106" i="1"/>
  <c r="L52" i="1"/>
  <c r="T52" i="1" s="1"/>
  <c r="U52" i="1" s="1"/>
  <c r="L68" i="1"/>
  <c r="L84" i="1"/>
  <c r="T84" i="1" s="1"/>
  <c r="U84" i="1" s="1"/>
  <c r="T87" i="1"/>
  <c r="T71" i="1"/>
  <c r="T12" i="1"/>
  <c r="T4" i="1"/>
  <c r="U4" i="1" s="1"/>
  <c r="T76" i="1"/>
  <c r="L203" i="1"/>
  <c r="L173" i="1"/>
  <c r="L159" i="1"/>
  <c r="T159" i="1" s="1"/>
  <c r="L151" i="1"/>
  <c r="T151" i="1" s="1"/>
  <c r="U151" i="1" s="1"/>
  <c r="L143" i="1"/>
  <c r="U143" i="1" s="1"/>
  <c r="L135" i="1"/>
  <c r="T135" i="1" s="1"/>
  <c r="U135" i="1" s="1"/>
  <c r="L127" i="1"/>
  <c r="L101" i="1"/>
  <c r="L58" i="1"/>
  <c r="T58" i="1" s="1"/>
  <c r="L44" i="1"/>
  <c r="T44" i="1" s="1"/>
  <c r="L79" i="1"/>
  <c r="T79" i="1" s="1"/>
  <c r="U79" i="1" s="1"/>
  <c r="L108" i="1"/>
  <c r="T108" i="1" s="1"/>
  <c r="U108" i="1" s="1"/>
  <c r="L125" i="1"/>
  <c r="T125" i="1" s="1"/>
  <c r="U125" i="1" s="1"/>
  <c r="L178" i="1"/>
  <c r="T178" i="1" s="1"/>
  <c r="L28" i="1"/>
  <c r="T28" i="1" s="1"/>
  <c r="L5" i="1"/>
  <c r="T5" i="1" s="1"/>
  <c r="U5" i="1" s="1"/>
  <c r="L194" i="1"/>
  <c r="T194" i="1" s="1"/>
  <c r="U194" i="1" s="1"/>
  <c r="L186" i="1"/>
  <c r="U119" i="1"/>
  <c r="T63" i="1"/>
  <c r="U63" i="1" s="1"/>
  <c r="U115" i="1"/>
  <c r="L193" i="1"/>
  <c r="L185" i="1"/>
  <c r="L161" i="1"/>
  <c r="L153" i="1"/>
  <c r="T153" i="1" s="1"/>
  <c r="L145" i="1"/>
  <c r="U145" i="1" s="1"/>
  <c r="L137" i="1"/>
  <c r="L65" i="1"/>
  <c r="T65" i="1" s="1"/>
  <c r="U65" i="1" s="1"/>
  <c r="L57" i="1"/>
  <c r="T57" i="1" s="1"/>
  <c r="L25" i="1"/>
  <c r="T25" i="1" s="1"/>
  <c r="U25" i="1" s="1"/>
  <c r="L17" i="1"/>
  <c r="L148" i="1"/>
  <c r="U148" i="1" s="1"/>
  <c r="L195" i="1"/>
  <c r="U195" i="1" s="1"/>
  <c r="L187" i="1"/>
  <c r="U187" i="1" s="1"/>
  <c r="L116" i="1"/>
  <c r="U116" i="1" s="1"/>
  <c r="L179" i="1"/>
  <c r="T179" i="1" s="1"/>
  <c r="L152" i="1"/>
  <c r="T152" i="1" s="1"/>
  <c r="L144" i="1"/>
  <c r="L136" i="1"/>
  <c r="T136" i="1" s="1"/>
  <c r="L121" i="1"/>
  <c r="T121" i="1" s="1"/>
  <c r="L104" i="1"/>
  <c r="T104" i="1" s="1"/>
  <c r="U104" i="1" s="1"/>
  <c r="L198" i="1"/>
  <c r="T198" i="1" s="1"/>
  <c r="U198" i="1" s="1"/>
  <c r="L190" i="1"/>
  <c r="L174" i="1"/>
  <c r="U174" i="1" s="1"/>
  <c r="L166" i="1"/>
  <c r="T166" i="1" s="1"/>
  <c r="L158" i="1"/>
  <c r="L150" i="1"/>
  <c r="T150" i="1" s="1"/>
  <c r="L142" i="1"/>
  <c r="U142" i="1" s="1"/>
  <c r="L134" i="1"/>
  <c r="T134" i="1" s="1"/>
  <c r="U134" i="1" s="1"/>
  <c r="L126" i="1"/>
  <c r="T126" i="1" s="1"/>
  <c r="L118" i="1"/>
  <c r="T118" i="1" s="1"/>
  <c r="U118" i="1" s="1"/>
  <c r="L110" i="1"/>
  <c r="T110" i="1" s="1"/>
  <c r="L102" i="1"/>
  <c r="T102" i="1" s="1"/>
  <c r="U102" i="1" s="1"/>
  <c r="L94" i="1"/>
  <c r="L100" i="1"/>
  <c r="T100" i="1" s="1"/>
  <c r="L120" i="1"/>
  <c r="U120" i="1" s="1"/>
  <c r="L92" i="1"/>
  <c r="T92" i="1" s="1"/>
  <c r="U92" i="1" s="1"/>
  <c r="L67" i="1"/>
  <c r="T67" i="1" s="1"/>
  <c r="L189" i="1"/>
  <c r="U189" i="1" s="1"/>
  <c r="L181" i="1"/>
  <c r="U181" i="1" s="1"/>
  <c r="L157" i="1"/>
  <c r="T157" i="1" s="1"/>
  <c r="L149" i="1"/>
  <c r="L141" i="1"/>
  <c r="T141" i="1" s="1"/>
  <c r="U141" i="1" s="1"/>
  <c r="L61" i="1"/>
  <c r="T61" i="1" s="1"/>
  <c r="U61" i="1" s="1"/>
  <c r="L53" i="1"/>
  <c r="L21" i="1"/>
  <c r="T21" i="1" s="1"/>
  <c r="U21" i="1" s="1"/>
  <c r="L13" i="1"/>
  <c r="L156" i="1"/>
  <c r="U156" i="1" s="1"/>
  <c r="L140" i="1"/>
  <c r="U140" i="1" s="1"/>
  <c r="L202" i="1"/>
  <c r="T202" i="1" s="1"/>
  <c r="U202" i="1" s="1"/>
  <c r="L170" i="1"/>
  <c r="T170" i="1" s="1"/>
  <c r="L162" i="1"/>
  <c r="T162" i="1" s="1"/>
  <c r="L154" i="1"/>
  <c r="U154" i="1" s="1"/>
  <c r="L146" i="1"/>
  <c r="U146" i="1" s="1"/>
  <c r="L138" i="1"/>
  <c r="T138" i="1" s="1"/>
  <c r="U138" i="1" s="1"/>
  <c r="L130" i="1"/>
  <c r="T130" i="1" s="1"/>
  <c r="U130" i="1" s="1"/>
  <c r="L114" i="1"/>
  <c r="T114" i="1" s="1"/>
  <c r="L98" i="1"/>
  <c r="T98" i="1" s="1"/>
  <c r="L90" i="1"/>
  <c r="T90" i="1" s="1"/>
  <c r="U193" i="1"/>
  <c r="T189" i="1"/>
  <c r="U111" i="1"/>
  <c r="T20" i="1"/>
  <c r="U20" i="1" s="1"/>
  <c r="T165" i="1"/>
  <c r="T94" i="1"/>
  <c r="U201" i="1"/>
  <c r="U177" i="1"/>
  <c r="T197" i="1"/>
  <c r="U197" i="1" s="1"/>
  <c r="T173" i="1"/>
  <c r="U173" i="1" s="1"/>
  <c r="T60" i="1"/>
  <c r="U60" i="1" s="1"/>
  <c r="T122" i="1"/>
  <c r="U107" i="1"/>
  <c r="L66" i="1"/>
  <c r="T66" i="1" s="1"/>
  <c r="U66" i="1" s="1"/>
  <c r="L26" i="1"/>
  <c r="T26" i="1" s="1"/>
  <c r="U26" i="1" s="1"/>
  <c r="L133" i="1"/>
  <c r="T117" i="1"/>
  <c r="U117" i="1" s="1"/>
  <c r="L109" i="1"/>
  <c r="T109" i="1" s="1"/>
  <c r="T101" i="1"/>
  <c r="T97" i="1"/>
  <c r="L86" i="1"/>
  <c r="L82" i="1"/>
  <c r="T82" i="1" s="1"/>
  <c r="L78" i="1"/>
  <c r="T78" i="1" s="1"/>
  <c r="U78" i="1" s="1"/>
  <c r="L50" i="1"/>
  <c r="T50" i="1" s="1"/>
  <c r="L46" i="1"/>
  <c r="T46" i="1" s="1"/>
  <c r="U46" i="1" s="1"/>
  <c r="L10" i="1"/>
  <c r="L6" i="1"/>
  <c r="T6" i="1" s="1"/>
  <c r="U6" i="1" s="1"/>
  <c r="L62" i="1"/>
  <c r="T62" i="1" s="1"/>
  <c r="U62" i="1" s="1"/>
  <c r="L22" i="1"/>
  <c r="T22" i="1" s="1"/>
  <c r="U22" i="1" s="1"/>
  <c r="L129" i="1"/>
  <c r="T129" i="1" s="1"/>
  <c r="L113" i="1"/>
  <c r="T113" i="1" s="1"/>
  <c r="T105" i="1"/>
  <c r="L93" i="1"/>
  <c r="T93" i="1" s="1"/>
  <c r="U93" i="1" s="1"/>
  <c r="L89" i="1"/>
  <c r="T89" i="1" s="1"/>
  <c r="L85" i="1"/>
  <c r="T85" i="1" s="1"/>
  <c r="U85" i="1" s="1"/>
  <c r="T75" i="1"/>
  <c r="L74" i="1"/>
  <c r="T74" i="1" s="1"/>
  <c r="U74" i="1" s="1"/>
  <c r="L70" i="1"/>
  <c r="T70" i="1" s="1"/>
  <c r="U70" i="1" s="1"/>
  <c r="L42" i="1"/>
  <c r="U42" i="1" s="1"/>
  <c r="L38" i="1"/>
  <c r="T38" i="1" s="1"/>
  <c r="U38" i="1" s="1"/>
  <c r="L34" i="1"/>
  <c r="T34" i="1" s="1"/>
  <c r="U34" i="1" s="1"/>
  <c r="L30" i="1"/>
  <c r="T131" i="1"/>
  <c r="U131" i="1" s="1"/>
  <c r="T72" i="1"/>
  <c r="U72" i="1" s="1"/>
  <c r="T56" i="1"/>
  <c r="U56" i="1" s="1"/>
  <c r="T40" i="1"/>
  <c r="U40" i="1" s="1"/>
  <c r="T199" i="1"/>
  <c r="U199" i="1" s="1"/>
  <c r="L192" i="1"/>
  <c r="U183" i="1"/>
  <c r="T183" i="1"/>
  <c r="U175" i="1"/>
  <c r="T175" i="1"/>
  <c r="L168" i="1"/>
  <c r="T155" i="1"/>
  <c r="U155" i="1" s="1"/>
  <c r="T148" i="1"/>
  <c r="T144" i="1"/>
  <c r="U144" i="1"/>
  <c r="T24" i="1"/>
  <c r="U24" i="1" s="1"/>
  <c r="T8" i="1"/>
  <c r="U8" i="1" s="1"/>
  <c r="T201" i="1"/>
  <c r="T193" i="1"/>
  <c r="T177" i="1"/>
  <c r="T169" i="1"/>
  <c r="U169" i="1" s="1"/>
  <c r="L204" i="1"/>
  <c r="L196" i="1"/>
  <c r="L188" i="1"/>
  <c r="T182" i="1"/>
  <c r="U182" i="1" s="1"/>
  <c r="L180" i="1"/>
  <c r="T174" i="1"/>
  <c r="L172" i="1"/>
  <c r="U171" i="1"/>
  <c r="T171" i="1"/>
  <c r="L164" i="1"/>
  <c r="T163" i="1"/>
  <c r="U163" i="1" s="1"/>
  <c r="T158" i="1"/>
  <c r="U158" i="1" s="1"/>
  <c r="T149" i="1"/>
  <c r="T145" i="1"/>
  <c r="T32" i="1"/>
  <c r="U32" i="1" s="1"/>
  <c r="T16" i="1"/>
  <c r="U16" i="1" s="1"/>
  <c r="L200" i="1"/>
  <c r="T191" i="1"/>
  <c r="U191" i="1" s="1"/>
  <c r="T186" i="1"/>
  <c r="L184" i="1"/>
  <c r="L176" i="1"/>
  <c r="U167" i="1"/>
  <c r="T167" i="1"/>
  <c r="L160" i="1"/>
  <c r="U147" i="1"/>
  <c r="T147" i="1"/>
  <c r="U139" i="1"/>
  <c r="T139" i="1"/>
  <c r="U165" i="1"/>
  <c r="T123" i="1"/>
  <c r="U123" i="1" s="1"/>
  <c r="T80" i="1"/>
  <c r="U80" i="1" s="1"/>
  <c r="T64" i="1"/>
  <c r="U64" i="1" s="1"/>
  <c r="T48" i="1"/>
  <c r="U48" i="1" s="1"/>
  <c r="U153" i="1"/>
  <c r="U87" i="1"/>
  <c r="U122" i="1"/>
  <c r="U98" i="1"/>
  <c r="T120" i="1"/>
  <c r="T116" i="1"/>
  <c r="T112" i="1"/>
  <c r="U112" i="1" s="1"/>
  <c r="U105" i="1"/>
  <c r="U101" i="1"/>
  <c r="U97" i="1"/>
  <c r="T96" i="1"/>
  <c r="U96" i="1" s="1"/>
  <c r="U149" i="1"/>
  <c r="U186" i="1"/>
  <c r="U150" i="1"/>
  <c r="U94" i="1"/>
  <c r="U88" i="1"/>
  <c r="T88" i="1"/>
  <c r="L132" i="1"/>
  <c r="L128" i="1"/>
  <c r="L124" i="1"/>
  <c r="T119" i="1"/>
  <c r="T115" i="1"/>
  <c r="T111" i="1"/>
  <c r="T107" i="1"/>
  <c r="T103" i="1"/>
  <c r="U103" i="1" s="1"/>
  <c r="T95" i="1"/>
  <c r="T91" i="1"/>
  <c r="U91" i="1" s="1"/>
  <c r="U76" i="1"/>
  <c r="U12" i="1"/>
  <c r="U75" i="1"/>
  <c r="U71" i="1"/>
  <c r="L59" i="1"/>
  <c r="L55" i="1"/>
  <c r="T54" i="1"/>
  <c r="U54" i="1" s="1"/>
  <c r="L51" i="1"/>
  <c r="L47" i="1"/>
  <c r="L43" i="1"/>
  <c r="L39" i="1"/>
  <c r="L35" i="1"/>
  <c r="L31" i="1"/>
  <c r="T30" i="1"/>
  <c r="U30" i="1" s="1"/>
  <c r="L27" i="1"/>
  <c r="L23" i="1"/>
  <c r="L19" i="1"/>
  <c r="T18" i="1"/>
  <c r="U18" i="1" s="1"/>
  <c r="L15" i="1"/>
  <c r="T14" i="1"/>
  <c r="U14" i="1" s="1"/>
  <c r="L11" i="1"/>
  <c r="L7" i="1"/>
  <c r="T81" i="1"/>
  <c r="U81" i="1" s="1"/>
  <c r="T73" i="1"/>
  <c r="U73" i="1" s="1"/>
  <c r="T69" i="1"/>
  <c r="U69" i="1" s="1"/>
  <c r="T53" i="1"/>
  <c r="U53" i="1" s="1"/>
  <c r="T49" i="1"/>
  <c r="U49" i="1" s="1"/>
  <c r="T45" i="1"/>
  <c r="U45" i="1" s="1"/>
  <c r="T41" i="1"/>
  <c r="U41" i="1" s="1"/>
  <c r="T33" i="1"/>
  <c r="U33" i="1" s="1"/>
  <c r="T13" i="1"/>
  <c r="U13" i="1" s="1"/>
  <c r="T9" i="1"/>
  <c r="U9" i="1" s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106" i="1" l="1"/>
  <c r="T106" i="1"/>
  <c r="U100" i="1"/>
  <c r="U157" i="1"/>
  <c r="U58" i="1"/>
  <c r="U44" i="1"/>
  <c r="T17" i="1"/>
  <c r="U17" i="1" s="1"/>
  <c r="U159" i="1"/>
  <c r="U178" i="1"/>
  <c r="U57" i="1"/>
  <c r="T137" i="1"/>
  <c r="U137" i="1" s="1"/>
  <c r="U110" i="1"/>
  <c r="U28" i="1"/>
  <c r="T185" i="1"/>
  <c r="U185" i="1" s="1"/>
  <c r="U50" i="1"/>
  <c r="U126" i="1"/>
  <c r="T127" i="1"/>
  <c r="U127" i="1" s="1"/>
  <c r="U179" i="1"/>
  <c r="T68" i="1"/>
  <c r="U68" i="1" s="1"/>
  <c r="U133" i="1"/>
  <c r="T203" i="1"/>
  <c r="U203" i="1" s="1"/>
  <c r="T142" i="1"/>
  <c r="U152" i="1"/>
  <c r="U114" i="1"/>
  <c r="T143" i="1"/>
  <c r="T154" i="1"/>
  <c r="T140" i="1"/>
  <c r="U166" i="1"/>
  <c r="T161" i="1"/>
  <c r="U161" i="1" s="1"/>
  <c r="U90" i="1"/>
  <c r="U121" i="1"/>
  <c r="T190" i="1"/>
  <c r="U190" i="1" s="1"/>
  <c r="U170" i="1"/>
  <c r="T195" i="1"/>
  <c r="U136" i="1"/>
  <c r="U162" i="1"/>
  <c r="T181" i="1"/>
  <c r="T146" i="1"/>
  <c r="T133" i="1"/>
  <c r="U67" i="1"/>
  <c r="U89" i="1"/>
  <c r="T156" i="1"/>
  <c r="T187" i="1"/>
  <c r="U113" i="1"/>
  <c r="U129" i="1"/>
  <c r="T10" i="1"/>
  <c r="U10" i="1" s="1"/>
  <c r="T42" i="1"/>
  <c r="T86" i="1"/>
  <c r="U86" i="1" s="1"/>
  <c r="U82" i="1"/>
  <c r="U109" i="1"/>
  <c r="T176" i="1"/>
  <c r="U176" i="1" s="1"/>
  <c r="T164" i="1"/>
  <c r="U164" i="1" s="1"/>
  <c r="T180" i="1"/>
  <c r="U180" i="1" s="1"/>
  <c r="U196" i="1"/>
  <c r="U192" i="1"/>
  <c r="T192" i="1"/>
  <c r="T11" i="1"/>
  <c r="U11" i="1" s="1"/>
  <c r="T43" i="1"/>
  <c r="U43" i="1" s="1"/>
  <c r="T184" i="1"/>
  <c r="U184" i="1" s="1"/>
  <c r="U19" i="1"/>
  <c r="T19" i="1"/>
  <c r="T35" i="1"/>
  <c r="U35" i="1" s="1"/>
  <c r="T51" i="1"/>
  <c r="U51" i="1" s="1"/>
  <c r="T132" i="1"/>
  <c r="U132" i="1" s="1"/>
  <c r="T15" i="1"/>
  <c r="U15" i="1" s="1"/>
  <c r="T31" i="1"/>
  <c r="U31" i="1" s="1"/>
  <c r="T47" i="1"/>
  <c r="U47" i="1" s="1"/>
  <c r="T160" i="1"/>
  <c r="U160" i="1" s="1"/>
  <c r="T172" i="1"/>
  <c r="U172" i="1" s="1"/>
  <c r="U188" i="1"/>
  <c r="T188" i="1"/>
  <c r="U204" i="1"/>
  <c r="T204" i="1"/>
  <c r="T27" i="1"/>
  <c r="U27" i="1" s="1"/>
  <c r="T59" i="1"/>
  <c r="U59" i="1" s="1"/>
  <c r="T124" i="1"/>
  <c r="U124" i="1" s="1"/>
  <c r="U200" i="1"/>
  <c r="T200" i="1"/>
  <c r="T7" i="1"/>
  <c r="U7" i="1" s="1"/>
  <c r="T23" i="1"/>
  <c r="U23" i="1" s="1"/>
  <c r="T39" i="1"/>
  <c r="U39" i="1" s="1"/>
  <c r="T55" i="1"/>
  <c r="U55" i="1" s="1"/>
  <c r="U128" i="1"/>
  <c r="T128" i="1"/>
  <c r="U168" i="1"/>
  <c r="T168" i="1"/>
  <c r="R3" i="1"/>
  <c r="O3" i="1"/>
  <c r="R8" i="3" s="1"/>
  <c r="H3" i="1"/>
  <c r="A203" i="5" l="1"/>
  <c r="A204" i="5"/>
  <c r="A205" i="5"/>
  <c r="A206" i="5"/>
  <c r="A207" i="5"/>
  <c r="A208" i="5"/>
  <c r="A209" i="5"/>
  <c r="B203" i="5"/>
  <c r="C203" i="5"/>
  <c r="B204" i="5"/>
  <c r="C204" i="5"/>
  <c r="B205" i="5"/>
  <c r="C205" i="5"/>
  <c r="B206" i="5"/>
  <c r="C206" i="5"/>
  <c r="B207" i="5"/>
  <c r="C207" i="5"/>
  <c r="B208" i="5"/>
  <c r="C208" i="5"/>
  <c r="B209" i="5"/>
  <c r="C209" i="5"/>
  <c r="R202" i="3"/>
  <c r="S202" i="3"/>
  <c r="R203" i="3"/>
  <c r="S203" i="3"/>
  <c r="R204" i="3"/>
  <c r="S204" i="3"/>
  <c r="R205" i="3"/>
  <c r="S205" i="3"/>
  <c r="R206" i="3"/>
  <c r="S206" i="3"/>
  <c r="R207" i="3"/>
  <c r="S207" i="3"/>
  <c r="R208" i="3"/>
  <c r="S208" i="3"/>
  <c r="R209" i="3"/>
  <c r="S209" i="3"/>
  <c r="A202" i="3"/>
  <c r="A203" i="3"/>
  <c r="A204" i="3"/>
  <c r="A205" i="3"/>
  <c r="A206" i="3"/>
  <c r="A207" i="3"/>
  <c r="A208" i="3"/>
  <c r="A209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A92" i="5"/>
  <c r="B92" i="5"/>
  <c r="C92" i="5"/>
  <c r="A93" i="5"/>
  <c r="B93" i="5"/>
  <c r="C93" i="5"/>
  <c r="A94" i="5"/>
  <c r="B94" i="5"/>
  <c r="C94" i="5"/>
  <c r="A95" i="5"/>
  <c r="B95" i="5"/>
  <c r="C95" i="5"/>
  <c r="A96" i="5"/>
  <c r="B96" i="5"/>
  <c r="C96" i="5"/>
  <c r="A97" i="5"/>
  <c r="B97" i="5"/>
  <c r="C97" i="5"/>
  <c r="A98" i="5"/>
  <c r="B98" i="5"/>
  <c r="C98" i="5"/>
  <c r="A99" i="5"/>
  <c r="B99" i="5"/>
  <c r="C99" i="5"/>
  <c r="A100" i="5"/>
  <c r="B100" i="5"/>
  <c r="C100" i="5"/>
  <c r="A101" i="5"/>
  <c r="B101" i="5"/>
  <c r="C101" i="5"/>
  <c r="A102" i="5"/>
  <c r="B102" i="5"/>
  <c r="C102" i="5"/>
  <c r="A103" i="5"/>
  <c r="B103" i="5"/>
  <c r="C103" i="5"/>
  <c r="A104" i="5"/>
  <c r="B104" i="5"/>
  <c r="C104" i="5"/>
  <c r="A105" i="5"/>
  <c r="B105" i="5"/>
  <c r="C105" i="5"/>
  <c r="A106" i="5"/>
  <c r="B106" i="5"/>
  <c r="C106" i="5"/>
  <c r="A107" i="5"/>
  <c r="B107" i="5"/>
  <c r="C107" i="5"/>
  <c r="A108" i="5"/>
  <c r="B108" i="5"/>
  <c r="C108" i="5"/>
  <c r="A109" i="5"/>
  <c r="B109" i="5"/>
  <c r="C109" i="5"/>
  <c r="A110" i="5"/>
  <c r="B110" i="5"/>
  <c r="C110" i="5"/>
  <c r="A111" i="5"/>
  <c r="B111" i="5"/>
  <c r="C111" i="5"/>
  <c r="A112" i="5"/>
  <c r="B112" i="5"/>
  <c r="C112" i="5"/>
  <c r="A113" i="5"/>
  <c r="B113" i="5"/>
  <c r="C113" i="5"/>
  <c r="A114" i="5"/>
  <c r="B114" i="5"/>
  <c r="C114" i="5"/>
  <c r="A115" i="5"/>
  <c r="B115" i="5"/>
  <c r="C115" i="5"/>
  <c r="A116" i="5"/>
  <c r="B116" i="5"/>
  <c r="C116" i="5"/>
  <c r="A117" i="5"/>
  <c r="B117" i="5"/>
  <c r="C117" i="5"/>
  <c r="A118" i="5"/>
  <c r="B118" i="5"/>
  <c r="C118" i="5"/>
  <c r="A119" i="5"/>
  <c r="B119" i="5"/>
  <c r="C119" i="5"/>
  <c r="A120" i="5"/>
  <c r="B120" i="5"/>
  <c r="C120" i="5"/>
  <c r="A121" i="5"/>
  <c r="B121" i="5"/>
  <c r="C121" i="5"/>
  <c r="A122" i="5"/>
  <c r="B122" i="5"/>
  <c r="C122" i="5"/>
  <c r="A123" i="5"/>
  <c r="B123" i="5"/>
  <c r="C123" i="5"/>
  <c r="A124" i="5"/>
  <c r="B124" i="5"/>
  <c r="C124" i="5"/>
  <c r="A125" i="5"/>
  <c r="B125" i="5"/>
  <c r="C125" i="5"/>
  <c r="A126" i="5"/>
  <c r="B126" i="5"/>
  <c r="C126" i="5"/>
  <c r="A127" i="5"/>
  <c r="B127" i="5"/>
  <c r="C127" i="5"/>
  <c r="A128" i="5"/>
  <c r="B128" i="5"/>
  <c r="C128" i="5"/>
  <c r="A129" i="5"/>
  <c r="B129" i="5"/>
  <c r="C129" i="5"/>
  <c r="A130" i="5"/>
  <c r="B130" i="5"/>
  <c r="C130" i="5"/>
  <c r="A131" i="5"/>
  <c r="B131" i="5"/>
  <c r="C131" i="5"/>
  <c r="A132" i="5"/>
  <c r="B132" i="5"/>
  <c r="C132" i="5"/>
  <c r="A133" i="5"/>
  <c r="B133" i="5"/>
  <c r="C133" i="5"/>
  <c r="A134" i="5"/>
  <c r="B134" i="5"/>
  <c r="C134" i="5"/>
  <c r="A135" i="5"/>
  <c r="B135" i="5"/>
  <c r="C135" i="5"/>
  <c r="A136" i="5"/>
  <c r="B136" i="5"/>
  <c r="C136" i="5"/>
  <c r="A137" i="5"/>
  <c r="B137" i="5"/>
  <c r="C137" i="5"/>
  <c r="A138" i="5"/>
  <c r="B138" i="5"/>
  <c r="C138" i="5"/>
  <c r="A139" i="5"/>
  <c r="B139" i="5"/>
  <c r="C139" i="5"/>
  <c r="A140" i="5"/>
  <c r="B140" i="5"/>
  <c r="C140" i="5"/>
  <c r="A141" i="5"/>
  <c r="B141" i="5"/>
  <c r="C141" i="5"/>
  <c r="A142" i="5"/>
  <c r="B142" i="5"/>
  <c r="C142" i="5"/>
  <c r="A143" i="5"/>
  <c r="B143" i="5"/>
  <c r="C143" i="5"/>
  <c r="A144" i="5"/>
  <c r="B144" i="5"/>
  <c r="C144" i="5"/>
  <c r="A145" i="5"/>
  <c r="B145" i="5"/>
  <c r="C145" i="5"/>
  <c r="A146" i="5"/>
  <c r="B146" i="5"/>
  <c r="C146" i="5"/>
  <c r="A147" i="5"/>
  <c r="B147" i="5"/>
  <c r="C147" i="5"/>
  <c r="A148" i="5"/>
  <c r="B148" i="5"/>
  <c r="C148" i="5"/>
  <c r="A149" i="5"/>
  <c r="B149" i="5"/>
  <c r="C149" i="5"/>
  <c r="A150" i="5"/>
  <c r="B150" i="5"/>
  <c r="C150" i="5"/>
  <c r="A151" i="5"/>
  <c r="B151" i="5"/>
  <c r="C151" i="5"/>
  <c r="A152" i="5"/>
  <c r="B152" i="5"/>
  <c r="C152" i="5"/>
  <c r="A153" i="5"/>
  <c r="B153" i="5"/>
  <c r="C153" i="5"/>
  <c r="A154" i="5"/>
  <c r="B154" i="5"/>
  <c r="C154" i="5"/>
  <c r="A155" i="5"/>
  <c r="B155" i="5"/>
  <c r="C155" i="5"/>
  <c r="A156" i="5"/>
  <c r="B156" i="5"/>
  <c r="C156" i="5"/>
  <c r="A157" i="5"/>
  <c r="B157" i="5"/>
  <c r="C157" i="5"/>
  <c r="A158" i="5"/>
  <c r="B158" i="5"/>
  <c r="C158" i="5"/>
  <c r="A159" i="5"/>
  <c r="B159" i="5"/>
  <c r="C159" i="5"/>
  <c r="A160" i="5"/>
  <c r="B160" i="5"/>
  <c r="C160" i="5"/>
  <c r="A161" i="5"/>
  <c r="B161" i="5"/>
  <c r="C161" i="5"/>
  <c r="A162" i="5"/>
  <c r="B162" i="5"/>
  <c r="C162" i="5"/>
  <c r="A163" i="5"/>
  <c r="B163" i="5"/>
  <c r="C163" i="5"/>
  <c r="A164" i="5"/>
  <c r="B164" i="5"/>
  <c r="C164" i="5"/>
  <c r="A165" i="5"/>
  <c r="B165" i="5"/>
  <c r="C165" i="5"/>
  <c r="A166" i="5"/>
  <c r="B166" i="5"/>
  <c r="C166" i="5"/>
  <c r="A167" i="5"/>
  <c r="B167" i="5"/>
  <c r="C167" i="5"/>
  <c r="A168" i="5"/>
  <c r="B168" i="5"/>
  <c r="C168" i="5"/>
  <c r="A169" i="5"/>
  <c r="B169" i="5"/>
  <c r="C169" i="5"/>
  <c r="A170" i="5"/>
  <c r="B170" i="5"/>
  <c r="C170" i="5"/>
  <c r="A171" i="5"/>
  <c r="B171" i="5"/>
  <c r="C171" i="5"/>
  <c r="A172" i="5"/>
  <c r="B172" i="5"/>
  <c r="C172" i="5"/>
  <c r="A173" i="5"/>
  <c r="B173" i="5"/>
  <c r="C173" i="5"/>
  <c r="A174" i="5"/>
  <c r="B174" i="5"/>
  <c r="C174" i="5"/>
  <c r="A175" i="5"/>
  <c r="B175" i="5"/>
  <c r="C175" i="5"/>
  <c r="A176" i="5"/>
  <c r="B176" i="5"/>
  <c r="C176" i="5"/>
  <c r="A177" i="5"/>
  <c r="B177" i="5"/>
  <c r="C177" i="5"/>
  <c r="A178" i="5"/>
  <c r="B178" i="5"/>
  <c r="C178" i="5"/>
  <c r="A179" i="5"/>
  <c r="B179" i="5"/>
  <c r="C179" i="5"/>
  <c r="A180" i="5"/>
  <c r="B180" i="5"/>
  <c r="C180" i="5"/>
  <c r="A181" i="5"/>
  <c r="B181" i="5"/>
  <c r="C181" i="5"/>
  <c r="A182" i="5"/>
  <c r="B182" i="5"/>
  <c r="C182" i="5"/>
  <c r="A183" i="5"/>
  <c r="B183" i="5"/>
  <c r="C183" i="5"/>
  <c r="A184" i="5"/>
  <c r="B184" i="5"/>
  <c r="C184" i="5"/>
  <c r="A185" i="5"/>
  <c r="B185" i="5"/>
  <c r="C185" i="5"/>
  <c r="A186" i="5"/>
  <c r="B186" i="5"/>
  <c r="C186" i="5"/>
  <c r="A187" i="5"/>
  <c r="B187" i="5"/>
  <c r="C187" i="5"/>
  <c r="A188" i="5"/>
  <c r="B188" i="5"/>
  <c r="C188" i="5"/>
  <c r="A189" i="5"/>
  <c r="B189" i="5"/>
  <c r="C189" i="5"/>
  <c r="A190" i="5"/>
  <c r="B190" i="5"/>
  <c r="C190" i="5"/>
  <c r="A191" i="5"/>
  <c r="B191" i="5"/>
  <c r="C191" i="5"/>
  <c r="A192" i="5"/>
  <c r="B192" i="5"/>
  <c r="C192" i="5"/>
  <c r="A193" i="5"/>
  <c r="B193" i="5"/>
  <c r="C193" i="5"/>
  <c r="A194" i="5"/>
  <c r="B194" i="5"/>
  <c r="C194" i="5"/>
  <c r="A195" i="5"/>
  <c r="B195" i="5"/>
  <c r="C195" i="5"/>
  <c r="A196" i="5"/>
  <c r="B196" i="5"/>
  <c r="C196" i="5"/>
  <c r="A197" i="5"/>
  <c r="B197" i="5"/>
  <c r="C197" i="5"/>
  <c r="A198" i="5"/>
  <c r="B198" i="5"/>
  <c r="C198" i="5"/>
  <c r="A199" i="5"/>
  <c r="B199" i="5"/>
  <c r="C199" i="5"/>
  <c r="A200" i="5"/>
  <c r="B200" i="5"/>
  <c r="C200" i="5"/>
  <c r="A201" i="5"/>
  <c r="B201" i="5"/>
  <c r="C201" i="5"/>
  <c r="A202" i="5"/>
  <c r="B202" i="5"/>
  <c r="C202" i="5"/>
  <c r="R92" i="3"/>
  <c r="S92" i="3"/>
  <c r="O93" i="3"/>
  <c r="E93" i="5" s="1"/>
  <c r="R93" i="3"/>
  <c r="S93" i="3"/>
  <c r="O94" i="3"/>
  <c r="E94" i="5" s="1"/>
  <c r="R94" i="3"/>
  <c r="S94" i="3"/>
  <c r="R95" i="3"/>
  <c r="S95" i="3"/>
  <c r="R96" i="3"/>
  <c r="S96" i="3"/>
  <c r="R97" i="3"/>
  <c r="S97" i="3"/>
  <c r="R98" i="3"/>
  <c r="S98" i="3"/>
  <c r="R99" i="3"/>
  <c r="S99" i="3"/>
  <c r="R100" i="3"/>
  <c r="S100" i="3"/>
  <c r="R101" i="3"/>
  <c r="S101" i="3"/>
  <c r="O102" i="3"/>
  <c r="E102" i="5" s="1"/>
  <c r="R102" i="3"/>
  <c r="S102" i="3"/>
  <c r="R103" i="3"/>
  <c r="S103" i="3"/>
  <c r="R104" i="3"/>
  <c r="S104" i="3"/>
  <c r="R105" i="3"/>
  <c r="S105" i="3"/>
  <c r="R106" i="3"/>
  <c r="S106" i="3"/>
  <c r="R107" i="3"/>
  <c r="S107" i="3"/>
  <c r="R108" i="3"/>
  <c r="S108" i="3"/>
  <c r="R109" i="3"/>
  <c r="S109" i="3"/>
  <c r="O110" i="3"/>
  <c r="E110" i="5" s="1"/>
  <c r="R110" i="3"/>
  <c r="S110" i="3"/>
  <c r="R111" i="3"/>
  <c r="S111" i="3"/>
  <c r="R112" i="3"/>
  <c r="S112" i="3"/>
  <c r="R113" i="3"/>
  <c r="S113" i="3"/>
  <c r="R114" i="3"/>
  <c r="S114" i="3"/>
  <c r="R115" i="3"/>
  <c r="S115" i="3"/>
  <c r="R116" i="3"/>
  <c r="S116" i="3"/>
  <c r="R117" i="3"/>
  <c r="S117" i="3"/>
  <c r="O118" i="3"/>
  <c r="E118" i="5" s="1"/>
  <c r="R118" i="3"/>
  <c r="S118" i="3"/>
  <c r="R119" i="3"/>
  <c r="S119" i="3"/>
  <c r="R120" i="3"/>
  <c r="S120" i="3"/>
  <c r="R121" i="3"/>
  <c r="S121" i="3"/>
  <c r="R122" i="3"/>
  <c r="S122" i="3"/>
  <c r="R123" i="3"/>
  <c r="S123" i="3"/>
  <c r="R124" i="3"/>
  <c r="S124" i="3"/>
  <c r="R125" i="3"/>
  <c r="S125" i="3"/>
  <c r="R126" i="3"/>
  <c r="S126" i="3"/>
  <c r="R127" i="3"/>
  <c r="S127" i="3"/>
  <c r="R128" i="3"/>
  <c r="S128" i="3"/>
  <c r="R129" i="3"/>
  <c r="S129" i="3"/>
  <c r="R130" i="3"/>
  <c r="S130" i="3"/>
  <c r="R131" i="3"/>
  <c r="S131" i="3"/>
  <c r="R132" i="3"/>
  <c r="S132" i="3"/>
  <c r="R133" i="3"/>
  <c r="S133" i="3"/>
  <c r="R134" i="3"/>
  <c r="S134" i="3"/>
  <c r="R135" i="3"/>
  <c r="S135" i="3"/>
  <c r="R136" i="3"/>
  <c r="S136" i="3"/>
  <c r="R137" i="3"/>
  <c r="S137" i="3"/>
  <c r="R138" i="3"/>
  <c r="S138" i="3"/>
  <c r="R139" i="3"/>
  <c r="S139" i="3"/>
  <c r="R140" i="3"/>
  <c r="S140" i="3"/>
  <c r="R141" i="3"/>
  <c r="S141" i="3"/>
  <c r="R142" i="3"/>
  <c r="S142" i="3"/>
  <c r="R143" i="3"/>
  <c r="S143" i="3"/>
  <c r="R144" i="3"/>
  <c r="S144" i="3"/>
  <c r="R145" i="3"/>
  <c r="S145" i="3"/>
  <c r="R146" i="3"/>
  <c r="S146" i="3"/>
  <c r="R147" i="3"/>
  <c r="S147" i="3"/>
  <c r="R148" i="3"/>
  <c r="S148" i="3"/>
  <c r="R149" i="3"/>
  <c r="S149" i="3"/>
  <c r="R150" i="3"/>
  <c r="S150" i="3"/>
  <c r="R151" i="3"/>
  <c r="S151" i="3"/>
  <c r="R152" i="3"/>
  <c r="S152" i="3"/>
  <c r="R153" i="3"/>
  <c r="S153" i="3"/>
  <c r="R154" i="3"/>
  <c r="S154" i="3"/>
  <c r="R155" i="3"/>
  <c r="S155" i="3"/>
  <c r="R156" i="3"/>
  <c r="S156" i="3"/>
  <c r="R157" i="3"/>
  <c r="S157" i="3"/>
  <c r="R158" i="3"/>
  <c r="S158" i="3"/>
  <c r="R159" i="3"/>
  <c r="S159" i="3"/>
  <c r="R160" i="3"/>
  <c r="S160" i="3"/>
  <c r="R161" i="3"/>
  <c r="S161" i="3"/>
  <c r="R162" i="3"/>
  <c r="S162" i="3"/>
  <c r="R163" i="3"/>
  <c r="S163" i="3"/>
  <c r="R164" i="3"/>
  <c r="S164" i="3"/>
  <c r="R165" i="3"/>
  <c r="S165" i="3"/>
  <c r="R166" i="3"/>
  <c r="S166" i="3"/>
  <c r="R167" i="3"/>
  <c r="S167" i="3"/>
  <c r="R168" i="3"/>
  <c r="S168" i="3"/>
  <c r="R169" i="3"/>
  <c r="S169" i="3"/>
  <c r="R170" i="3"/>
  <c r="S170" i="3"/>
  <c r="R171" i="3"/>
  <c r="S171" i="3"/>
  <c r="R172" i="3"/>
  <c r="S172" i="3"/>
  <c r="R173" i="3"/>
  <c r="S173" i="3"/>
  <c r="R174" i="3"/>
  <c r="S174" i="3"/>
  <c r="R175" i="3"/>
  <c r="S175" i="3"/>
  <c r="R176" i="3"/>
  <c r="S176" i="3"/>
  <c r="R177" i="3"/>
  <c r="S177" i="3"/>
  <c r="R178" i="3"/>
  <c r="S178" i="3"/>
  <c r="R179" i="3"/>
  <c r="S179" i="3"/>
  <c r="R180" i="3"/>
  <c r="S180" i="3"/>
  <c r="R181" i="3"/>
  <c r="S181" i="3"/>
  <c r="O182" i="3"/>
  <c r="E182" i="5" s="1"/>
  <c r="R182" i="3"/>
  <c r="S182" i="3"/>
  <c r="O183" i="3"/>
  <c r="E183" i="5" s="1"/>
  <c r="R183" i="3"/>
  <c r="S183" i="3"/>
  <c r="R184" i="3"/>
  <c r="S184" i="3"/>
  <c r="R185" i="3"/>
  <c r="S185" i="3"/>
  <c r="R186" i="3"/>
  <c r="S186" i="3"/>
  <c r="R187" i="3"/>
  <c r="S187" i="3"/>
  <c r="R188" i="3"/>
  <c r="S188" i="3"/>
  <c r="R189" i="3"/>
  <c r="S189" i="3"/>
  <c r="R190" i="3"/>
  <c r="S190" i="3"/>
  <c r="R191" i="3"/>
  <c r="S191" i="3"/>
  <c r="R192" i="3"/>
  <c r="S192" i="3"/>
  <c r="R193" i="3"/>
  <c r="S193" i="3"/>
  <c r="R194" i="3"/>
  <c r="S194" i="3"/>
  <c r="R195" i="3"/>
  <c r="S195" i="3"/>
  <c r="R196" i="3"/>
  <c r="S196" i="3"/>
  <c r="R197" i="3"/>
  <c r="S197" i="3"/>
  <c r="O198" i="3"/>
  <c r="E198" i="5" s="1"/>
  <c r="R198" i="3"/>
  <c r="S198" i="3"/>
  <c r="R199" i="3"/>
  <c r="S199" i="3"/>
  <c r="R200" i="3"/>
  <c r="S200" i="3"/>
  <c r="R201" i="3"/>
  <c r="S20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F175" i="5" l="1"/>
  <c r="F167" i="5"/>
  <c r="F159" i="5"/>
  <c r="F151" i="5"/>
  <c r="F135" i="5"/>
  <c r="F199" i="5"/>
  <c r="U21" i="3"/>
  <c r="U206" i="3"/>
  <c r="H206" i="5" s="1"/>
  <c r="U198" i="3"/>
  <c r="H198" i="5" s="1"/>
  <c r="U186" i="3"/>
  <c r="H186" i="5" s="1"/>
  <c r="U182" i="3"/>
  <c r="H182" i="5" s="1"/>
  <c r="U174" i="3"/>
  <c r="H174" i="5" s="1"/>
  <c r="U166" i="3"/>
  <c r="H166" i="5" s="1"/>
  <c r="U162" i="3"/>
  <c r="H162" i="5" s="1"/>
  <c r="U158" i="3"/>
  <c r="H158" i="5" s="1"/>
  <c r="U150" i="3"/>
  <c r="H150" i="5" s="1"/>
  <c r="U142" i="3"/>
  <c r="H142" i="5" s="1"/>
  <c r="U138" i="3"/>
  <c r="H138" i="5" s="1"/>
  <c r="U126" i="3"/>
  <c r="H126" i="5" s="1"/>
  <c r="U118" i="3"/>
  <c r="H118" i="5" s="1"/>
  <c r="U114" i="3"/>
  <c r="H114" i="5" s="1"/>
  <c r="U106" i="3"/>
  <c r="H106" i="5" s="1"/>
  <c r="U94" i="3"/>
  <c r="H94" i="5" s="1"/>
  <c r="U62" i="3"/>
  <c r="U209" i="3"/>
  <c r="H209" i="5" s="1"/>
  <c r="O193" i="3"/>
  <c r="E193" i="5" s="1"/>
  <c r="U193" i="3"/>
  <c r="H193" i="5" s="1"/>
  <c r="O181" i="3"/>
  <c r="E181" i="5" s="1"/>
  <c r="O169" i="3"/>
  <c r="E169" i="5" s="1"/>
  <c r="U165" i="3"/>
  <c r="H165" i="5" s="1"/>
  <c r="U161" i="3"/>
  <c r="H161" i="5" s="1"/>
  <c r="O153" i="3"/>
  <c r="E153" i="5" s="1"/>
  <c r="U153" i="3"/>
  <c r="H153" i="5" s="1"/>
  <c r="U149" i="3"/>
  <c r="H149" i="5" s="1"/>
  <c r="U141" i="3"/>
  <c r="H141" i="5" s="1"/>
  <c r="U137" i="3"/>
  <c r="H137" i="5" s="1"/>
  <c r="U133" i="3"/>
  <c r="H133" i="5" s="1"/>
  <c r="U125" i="3"/>
  <c r="H125" i="5" s="1"/>
  <c r="U121" i="3"/>
  <c r="H121" i="5" s="1"/>
  <c r="U105" i="3"/>
  <c r="H105" i="5" s="1"/>
  <c r="O97" i="3"/>
  <c r="E97" i="5" s="1"/>
  <c r="U41" i="3"/>
  <c r="U204" i="3"/>
  <c r="H204" i="5" s="1"/>
  <c r="U200" i="3"/>
  <c r="H200" i="5" s="1"/>
  <c r="U192" i="3"/>
  <c r="H192" i="5" s="1"/>
  <c r="U184" i="3"/>
  <c r="H184" i="5" s="1"/>
  <c r="U180" i="3"/>
  <c r="H180" i="5" s="1"/>
  <c r="U164" i="3"/>
  <c r="H164" i="5" s="1"/>
  <c r="U152" i="3"/>
  <c r="H152" i="5" s="1"/>
  <c r="U148" i="3"/>
  <c r="H148" i="5" s="1"/>
  <c r="U136" i="3"/>
  <c r="H136" i="5" s="1"/>
  <c r="U132" i="3"/>
  <c r="H132" i="5" s="1"/>
  <c r="U124" i="3"/>
  <c r="H124" i="5" s="1"/>
  <c r="U116" i="3"/>
  <c r="H116" i="5" s="1"/>
  <c r="U112" i="3"/>
  <c r="H112" i="5" s="1"/>
  <c r="U108" i="3"/>
  <c r="H108" i="5" s="1"/>
  <c r="U88" i="3"/>
  <c r="U80" i="3"/>
  <c r="U76" i="3"/>
  <c r="F119" i="5"/>
  <c r="U22" i="3"/>
  <c r="O199" i="3"/>
  <c r="E199" i="5" s="1"/>
  <c r="U191" i="3"/>
  <c r="H191" i="5" s="1"/>
  <c r="U183" i="3"/>
  <c r="H183" i="5" s="1"/>
  <c r="U179" i="3"/>
  <c r="H179" i="5" s="1"/>
  <c r="U171" i="3"/>
  <c r="H171" i="5" s="1"/>
  <c r="U167" i="3"/>
  <c r="H167" i="5" s="1"/>
  <c r="U159" i="3"/>
  <c r="H159" i="5" s="1"/>
  <c r="U151" i="3"/>
  <c r="H151" i="5" s="1"/>
  <c r="U147" i="3"/>
  <c r="H147" i="5" s="1"/>
  <c r="U131" i="3"/>
  <c r="H131" i="5" s="1"/>
  <c r="U119" i="3"/>
  <c r="H119" i="5" s="1"/>
  <c r="U115" i="3"/>
  <c r="H115" i="5" s="1"/>
  <c r="U111" i="3"/>
  <c r="H111" i="5" s="1"/>
  <c r="U99" i="3"/>
  <c r="H99" i="5" s="1"/>
  <c r="U95" i="3"/>
  <c r="H95" i="5" s="1"/>
  <c r="U87" i="3"/>
  <c r="U55" i="3"/>
  <c r="U47" i="3"/>
  <c r="U43" i="3"/>
  <c r="F113" i="5"/>
  <c r="F98" i="5"/>
  <c r="F94" i="5"/>
  <c r="F208" i="5"/>
  <c r="F204" i="5"/>
  <c r="F187" i="5"/>
  <c r="F180" i="5"/>
  <c r="F176" i="5"/>
  <c r="F164" i="5"/>
  <c r="F160" i="5"/>
  <c r="F156" i="5"/>
  <c r="F152" i="5"/>
  <c r="F148" i="5"/>
  <c r="F144" i="5"/>
  <c r="F140" i="5"/>
  <c r="F136" i="5"/>
  <c r="F132" i="5"/>
  <c r="F128" i="5"/>
  <c r="F124" i="5"/>
  <c r="F120" i="5"/>
  <c r="F105" i="5"/>
  <c r="F100" i="5"/>
  <c r="F96" i="5"/>
  <c r="F206" i="5"/>
  <c r="F193" i="5"/>
  <c r="F170" i="5"/>
  <c r="F154" i="5"/>
  <c r="F146" i="5"/>
  <c r="F142" i="5"/>
  <c r="F138" i="5"/>
  <c r="F130" i="5"/>
  <c r="F126" i="5"/>
  <c r="F122" i="5"/>
  <c r="F101" i="5"/>
  <c r="F203" i="5"/>
  <c r="F181" i="5"/>
  <c r="F173" i="5"/>
  <c r="F169" i="5"/>
  <c r="F165" i="5"/>
  <c r="F157" i="5"/>
  <c r="F149" i="5"/>
  <c r="F133" i="5"/>
  <c r="T96" i="3"/>
  <c r="G96" i="5" s="1"/>
  <c r="U96" i="3"/>
  <c r="H96" i="5" s="1"/>
  <c r="F116" i="5"/>
  <c r="F114" i="5"/>
  <c r="F112" i="5"/>
  <c r="F110" i="5"/>
  <c r="F97" i="5"/>
  <c r="F196" i="5"/>
  <c r="F192" i="5"/>
  <c r="F190" i="5"/>
  <c r="F186" i="5"/>
  <c r="F177" i="5"/>
  <c r="F153" i="5"/>
  <c r="F145" i="5"/>
  <c r="F137" i="5"/>
  <c r="F129" i="5"/>
  <c r="F121" i="5"/>
  <c r="F117" i="5"/>
  <c r="F108" i="5"/>
  <c r="F106" i="5"/>
  <c r="F104" i="5"/>
  <c r="F92" i="5"/>
  <c r="F209" i="5"/>
  <c r="F207" i="5"/>
  <c r="F205" i="5"/>
  <c r="F197" i="5"/>
  <c r="F191" i="5"/>
  <c r="F189" i="5"/>
  <c r="F185" i="5"/>
  <c r="F183" i="5"/>
  <c r="F103" i="5"/>
  <c r="F202" i="5"/>
  <c r="U20" i="3"/>
  <c r="T20" i="3"/>
  <c r="T209" i="3"/>
  <c r="G209" i="5" s="1"/>
  <c r="O209" i="3"/>
  <c r="E209" i="5" s="1"/>
  <c r="U197" i="3"/>
  <c r="H197" i="5" s="1"/>
  <c r="T197" i="3"/>
  <c r="G197" i="5" s="1"/>
  <c r="O177" i="3"/>
  <c r="E177" i="5" s="1"/>
  <c r="T165" i="3"/>
  <c r="G165" i="5" s="1"/>
  <c r="O165" i="3"/>
  <c r="E165" i="5" s="1"/>
  <c r="U157" i="3"/>
  <c r="H157" i="5" s="1"/>
  <c r="T157" i="3"/>
  <c r="G157" i="5" s="1"/>
  <c r="O157" i="3"/>
  <c r="E157" i="5" s="1"/>
  <c r="T149" i="3"/>
  <c r="G149" i="5" s="1"/>
  <c r="O149" i="3"/>
  <c r="E149" i="5" s="1"/>
  <c r="T137" i="3"/>
  <c r="G137" i="5" s="1"/>
  <c r="O137" i="3"/>
  <c r="E137" i="5" s="1"/>
  <c r="U129" i="3"/>
  <c r="H129" i="5" s="1"/>
  <c r="T129" i="3"/>
  <c r="G129" i="5" s="1"/>
  <c r="O129" i="3"/>
  <c r="E129" i="5" s="1"/>
  <c r="T121" i="3"/>
  <c r="G121" i="5" s="1"/>
  <c r="O121" i="3"/>
  <c r="E121" i="5" s="1"/>
  <c r="O113" i="3"/>
  <c r="E113" i="5" s="1"/>
  <c r="O101" i="3"/>
  <c r="E101" i="5" s="1"/>
  <c r="F184" i="5"/>
  <c r="F172" i="5"/>
  <c r="O208" i="3"/>
  <c r="E208" i="5" s="1"/>
  <c r="U208" i="3"/>
  <c r="H208" i="5" s="1"/>
  <c r="T208" i="3"/>
  <c r="G208" i="5" s="1"/>
  <c r="O204" i="3"/>
  <c r="E204" i="5" s="1"/>
  <c r="T204" i="3"/>
  <c r="G204" i="5" s="1"/>
  <c r="O200" i="3"/>
  <c r="E200" i="5" s="1"/>
  <c r="T200" i="3"/>
  <c r="G200" i="5" s="1"/>
  <c r="O196" i="3"/>
  <c r="E196" i="5" s="1"/>
  <c r="O192" i="3"/>
  <c r="E192" i="5" s="1"/>
  <c r="T192" i="3"/>
  <c r="G192" i="5" s="1"/>
  <c r="O188" i="3"/>
  <c r="E188" i="5" s="1"/>
  <c r="U188" i="3"/>
  <c r="H188" i="5" s="1"/>
  <c r="T188" i="3"/>
  <c r="G188" i="5" s="1"/>
  <c r="O184" i="3"/>
  <c r="E184" i="5" s="1"/>
  <c r="T184" i="3"/>
  <c r="G184" i="5" s="1"/>
  <c r="O180" i="3"/>
  <c r="E180" i="5" s="1"/>
  <c r="T180" i="3"/>
  <c r="G180" i="5" s="1"/>
  <c r="O176" i="3"/>
  <c r="E176" i="5" s="1"/>
  <c r="U176" i="3"/>
  <c r="H176" i="5" s="1"/>
  <c r="T176" i="3"/>
  <c r="G176" i="5" s="1"/>
  <c r="O172" i="3"/>
  <c r="E172" i="5" s="1"/>
  <c r="U172" i="3"/>
  <c r="H172" i="5" s="1"/>
  <c r="T172" i="3"/>
  <c r="G172" i="5" s="1"/>
  <c r="O168" i="3"/>
  <c r="E168" i="5" s="1"/>
  <c r="O164" i="3"/>
  <c r="E164" i="5" s="1"/>
  <c r="T164" i="3"/>
  <c r="G164" i="5" s="1"/>
  <c r="O160" i="3"/>
  <c r="E160" i="5" s="1"/>
  <c r="O156" i="3"/>
  <c r="E156" i="5" s="1"/>
  <c r="O152" i="3"/>
  <c r="E152" i="5" s="1"/>
  <c r="T152" i="3"/>
  <c r="G152" i="5" s="1"/>
  <c r="O148" i="3"/>
  <c r="E148" i="5" s="1"/>
  <c r="T148" i="3"/>
  <c r="G148" i="5" s="1"/>
  <c r="O144" i="3"/>
  <c r="E144" i="5" s="1"/>
  <c r="U144" i="3"/>
  <c r="H144" i="5" s="1"/>
  <c r="T144" i="3"/>
  <c r="G144" i="5" s="1"/>
  <c r="O140" i="3"/>
  <c r="E140" i="5" s="1"/>
  <c r="O136" i="3"/>
  <c r="E136" i="5" s="1"/>
  <c r="T136" i="3"/>
  <c r="G136" i="5" s="1"/>
  <c r="O132" i="3"/>
  <c r="E132" i="5" s="1"/>
  <c r="T132" i="3"/>
  <c r="G132" i="5" s="1"/>
  <c r="O128" i="3"/>
  <c r="E128" i="5" s="1"/>
  <c r="O124" i="3"/>
  <c r="E124" i="5" s="1"/>
  <c r="T124" i="3"/>
  <c r="G124" i="5" s="1"/>
  <c r="O120" i="3"/>
  <c r="E120" i="5" s="1"/>
  <c r="U120" i="3"/>
  <c r="H120" i="5" s="1"/>
  <c r="T120" i="3"/>
  <c r="G120" i="5" s="1"/>
  <c r="O116" i="3"/>
  <c r="E116" i="5" s="1"/>
  <c r="T116" i="3"/>
  <c r="G116" i="5" s="1"/>
  <c r="O112" i="3"/>
  <c r="E112" i="5" s="1"/>
  <c r="T112" i="3"/>
  <c r="G112" i="5" s="1"/>
  <c r="O108" i="3"/>
  <c r="E108" i="5" s="1"/>
  <c r="T108" i="3"/>
  <c r="G108" i="5" s="1"/>
  <c r="O104" i="3"/>
  <c r="E104" i="5" s="1"/>
  <c r="O100" i="3"/>
  <c r="E100" i="5" s="1"/>
  <c r="U100" i="3"/>
  <c r="H100" i="5" s="1"/>
  <c r="T100" i="3"/>
  <c r="G100" i="5" s="1"/>
  <c r="O205" i="3"/>
  <c r="E205" i="5" s="1"/>
  <c r="U205" i="3"/>
  <c r="H205" i="5" s="1"/>
  <c r="T205" i="3"/>
  <c r="G205" i="5" s="1"/>
  <c r="O189" i="3"/>
  <c r="E189" i="5" s="1"/>
  <c r="U173" i="3"/>
  <c r="H173" i="5" s="1"/>
  <c r="T173" i="3"/>
  <c r="G173" i="5" s="1"/>
  <c r="O173" i="3"/>
  <c r="E173" i="5" s="1"/>
  <c r="T161" i="3"/>
  <c r="G161" i="5" s="1"/>
  <c r="O161" i="3"/>
  <c r="E161" i="5" s="1"/>
  <c r="T141" i="3"/>
  <c r="G141" i="5" s="1"/>
  <c r="O141" i="3"/>
  <c r="E141" i="5" s="1"/>
  <c r="O197" i="3"/>
  <c r="E197" i="5" s="1"/>
  <c r="F194" i="5"/>
  <c r="F188" i="5"/>
  <c r="F182" i="5"/>
  <c r="F178" i="5"/>
  <c r="F161" i="5"/>
  <c r="O207" i="3"/>
  <c r="E207" i="5" s="1"/>
  <c r="O203" i="3"/>
  <c r="E203" i="5" s="1"/>
  <c r="O195" i="3"/>
  <c r="E195" i="5" s="1"/>
  <c r="U195" i="3"/>
  <c r="H195" i="5" s="1"/>
  <c r="T195" i="3"/>
  <c r="G195" i="5" s="1"/>
  <c r="T191" i="3"/>
  <c r="G191" i="5" s="1"/>
  <c r="O191" i="3"/>
  <c r="E191" i="5" s="1"/>
  <c r="O187" i="3"/>
  <c r="E187" i="5" s="1"/>
  <c r="T183" i="3"/>
  <c r="G183" i="5" s="1"/>
  <c r="O179" i="3"/>
  <c r="E179" i="5" s="1"/>
  <c r="T179" i="3"/>
  <c r="G179" i="5" s="1"/>
  <c r="U175" i="3"/>
  <c r="H175" i="5" s="1"/>
  <c r="T175" i="3"/>
  <c r="G175" i="5" s="1"/>
  <c r="O175" i="3"/>
  <c r="E175" i="5" s="1"/>
  <c r="O171" i="3"/>
  <c r="E171" i="5" s="1"/>
  <c r="T171" i="3"/>
  <c r="G171" i="5" s="1"/>
  <c r="T167" i="3"/>
  <c r="G167" i="5" s="1"/>
  <c r="O167" i="3"/>
  <c r="E167" i="5" s="1"/>
  <c r="O163" i="3"/>
  <c r="E163" i="5" s="1"/>
  <c r="T159" i="3"/>
  <c r="G159" i="5" s="1"/>
  <c r="O159" i="3"/>
  <c r="E159" i="5" s="1"/>
  <c r="O155" i="3"/>
  <c r="E155" i="5" s="1"/>
  <c r="U155" i="3"/>
  <c r="H155" i="5" s="1"/>
  <c r="T155" i="3"/>
  <c r="G155" i="5" s="1"/>
  <c r="T151" i="3"/>
  <c r="G151" i="5" s="1"/>
  <c r="O151" i="3"/>
  <c r="E151" i="5" s="1"/>
  <c r="O147" i="3"/>
  <c r="E147" i="5" s="1"/>
  <c r="T147" i="3"/>
  <c r="G147" i="5" s="1"/>
  <c r="O143" i="3"/>
  <c r="E143" i="5" s="1"/>
  <c r="O139" i="3"/>
  <c r="E139" i="5" s="1"/>
  <c r="O135" i="3"/>
  <c r="E135" i="5" s="1"/>
  <c r="O131" i="3"/>
  <c r="E131" i="5" s="1"/>
  <c r="T131" i="3"/>
  <c r="G131" i="5" s="1"/>
  <c r="O127" i="3"/>
  <c r="E127" i="5" s="1"/>
  <c r="O123" i="3"/>
  <c r="E123" i="5" s="1"/>
  <c r="U123" i="3"/>
  <c r="H123" i="5" s="1"/>
  <c r="T123" i="3"/>
  <c r="G123" i="5" s="1"/>
  <c r="T119" i="3"/>
  <c r="G119" i="5" s="1"/>
  <c r="O119" i="3"/>
  <c r="E119" i="5" s="1"/>
  <c r="T111" i="3"/>
  <c r="G111" i="5" s="1"/>
  <c r="O111" i="3"/>
  <c r="E111" i="5" s="1"/>
  <c r="O107" i="3"/>
  <c r="E107" i="5" s="1"/>
  <c r="U103" i="3"/>
  <c r="H103" i="5" s="1"/>
  <c r="T103" i="3"/>
  <c r="G103" i="5" s="1"/>
  <c r="O103" i="3"/>
  <c r="E103" i="5" s="1"/>
  <c r="T95" i="3"/>
  <c r="G95" i="5" s="1"/>
  <c r="O95" i="3"/>
  <c r="E95" i="5" s="1"/>
  <c r="U63" i="3"/>
  <c r="T193" i="3"/>
  <c r="G193" i="5" s="1"/>
  <c r="T153" i="3"/>
  <c r="G153" i="5" s="1"/>
  <c r="U145" i="3"/>
  <c r="H145" i="5" s="1"/>
  <c r="T145" i="3"/>
  <c r="G145" i="5" s="1"/>
  <c r="O145" i="3"/>
  <c r="E145" i="5" s="1"/>
  <c r="T133" i="3"/>
  <c r="G133" i="5" s="1"/>
  <c r="O133" i="3"/>
  <c r="E133" i="5" s="1"/>
  <c r="T125" i="3"/>
  <c r="G125" i="5" s="1"/>
  <c r="O125" i="3"/>
  <c r="E125" i="5" s="1"/>
  <c r="O117" i="3"/>
  <c r="E117" i="5" s="1"/>
  <c r="O109" i="3"/>
  <c r="E109" i="5" s="1"/>
  <c r="T105" i="3"/>
  <c r="G105" i="5" s="1"/>
  <c r="O105" i="3"/>
  <c r="E105" i="5" s="1"/>
  <c r="F200" i="5"/>
  <c r="F201" i="5"/>
  <c r="F198" i="5"/>
  <c r="O201" i="3"/>
  <c r="E201" i="5" s="1"/>
  <c r="O185" i="3"/>
  <c r="E185" i="5" s="1"/>
  <c r="F171" i="5"/>
  <c r="F166" i="5"/>
  <c r="T21" i="3"/>
  <c r="T206" i="3"/>
  <c r="G206" i="5" s="1"/>
  <c r="O206" i="3"/>
  <c r="E206" i="5" s="1"/>
  <c r="O202" i="3"/>
  <c r="E202" i="5" s="1"/>
  <c r="T198" i="3"/>
  <c r="G198" i="5" s="1"/>
  <c r="O194" i="3"/>
  <c r="E194" i="5" s="1"/>
  <c r="U190" i="3"/>
  <c r="H190" i="5" s="1"/>
  <c r="T190" i="3"/>
  <c r="G190" i="5" s="1"/>
  <c r="O190" i="3"/>
  <c r="E190" i="5" s="1"/>
  <c r="O186" i="3"/>
  <c r="E186" i="5" s="1"/>
  <c r="T186" i="3"/>
  <c r="G186" i="5" s="1"/>
  <c r="T182" i="3"/>
  <c r="G182" i="5" s="1"/>
  <c r="O178" i="3"/>
  <c r="E178" i="5" s="1"/>
  <c r="T174" i="3"/>
  <c r="G174" i="5" s="1"/>
  <c r="O174" i="3"/>
  <c r="E174" i="5" s="1"/>
  <c r="O170" i="3"/>
  <c r="E170" i="5" s="1"/>
  <c r="U170" i="3"/>
  <c r="H170" i="5" s="1"/>
  <c r="T170" i="3"/>
  <c r="G170" i="5" s="1"/>
  <c r="T166" i="3"/>
  <c r="G166" i="5" s="1"/>
  <c r="O166" i="3"/>
  <c r="E166" i="5" s="1"/>
  <c r="O162" i="3"/>
  <c r="E162" i="5" s="1"/>
  <c r="T162" i="3"/>
  <c r="G162" i="5" s="1"/>
  <c r="T158" i="3"/>
  <c r="G158" i="5" s="1"/>
  <c r="O158" i="3"/>
  <c r="E158" i="5" s="1"/>
  <c r="O154" i="3"/>
  <c r="E154" i="5" s="1"/>
  <c r="U154" i="3"/>
  <c r="H154" i="5" s="1"/>
  <c r="T154" i="3"/>
  <c r="G154" i="5" s="1"/>
  <c r="T150" i="3"/>
  <c r="G150" i="5" s="1"/>
  <c r="O150" i="3"/>
  <c r="E150" i="5" s="1"/>
  <c r="O146" i="3"/>
  <c r="E146" i="5" s="1"/>
  <c r="T142" i="3"/>
  <c r="G142" i="5" s="1"/>
  <c r="O142" i="3"/>
  <c r="E142" i="5" s="1"/>
  <c r="O138" i="3"/>
  <c r="E138" i="5" s="1"/>
  <c r="T138" i="3"/>
  <c r="G138" i="5" s="1"/>
  <c r="U134" i="3"/>
  <c r="H134" i="5" s="1"/>
  <c r="T134" i="3"/>
  <c r="G134" i="5" s="1"/>
  <c r="O134" i="3"/>
  <c r="E134" i="5" s="1"/>
  <c r="O130" i="3"/>
  <c r="E130" i="5" s="1"/>
  <c r="T126" i="3"/>
  <c r="G126" i="5" s="1"/>
  <c r="O126" i="3"/>
  <c r="E126" i="5" s="1"/>
  <c r="O122" i="3"/>
  <c r="E122" i="5" s="1"/>
  <c r="F195" i="5"/>
  <c r="F179" i="5"/>
  <c r="F163" i="5"/>
  <c r="F147" i="5"/>
  <c r="F131" i="5"/>
  <c r="F115" i="5"/>
  <c r="F99" i="5"/>
  <c r="T22" i="3"/>
  <c r="T118" i="3"/>
  <c r="G118" i="5" s="1"/>
  <c r="O114" i="3"/>
  <c r="E114" i="5" s="1"/>
  <c r="T114" i="3"/>
  <c r="G114" i="5" s="1"/>
  <c r="U110" i="3"/>
  <c r="H110" i="5" s="1"/>
  <c r="T110" i="3"/>
  <c r="G110" i="5" s="1"/>
  <c r="O106" i="3"/>
  <c r="E106" i="5" s="1"/>
  <c r="T106" i="3"/>
  <c r="G106" i="5" s="1"/>
  <c r="O98" i="3"/>
  <c r="E98" i="5" s="1"/>
  <c r="T94" i="3"/>
  <c r="G94" i="5" s="1"/>
  <c r="U42" i="3"/>
  <c r="F155" i="5"/>
  <c r="F150" i="5"/>
  <c r="F143" i="5"/>
  <c r="F141" i="5"/>
  <c r="F139" i="5"/>
  <c r="F134" i="5"/>
  <c r="F127" i="5"/>
  <c r="F125" i="5"/>
  <c r="F123" i="5"/>
  <c r="F118" i="5"/>
  <c r="F111" i="5"/>
  <c r="F109" i="5"/>
  <c r="F107" i="5"/>
  <c r="F102" i="5"/>
  <c r="F95" i="5"/>
  <c r="F93" i="5"/>
  <c r="U93" i="3"/>
  <c r="H93" i="5" s="1"/>
  <c r="T93" i="3"/>
  <c r="G93" i="5" s="1"/>
  <c r="U33" i="3"/>
  <c r="F174" i="5"/>
  <c r="F168" i="5"/>
  <c r="F162" i="5"/>
  <c r="F158" i="5"/>
  <c r="O96" i="3"/>
  <c r="E96" i="5" s="1"/>
  <c r="O92" i="3"/>
  <c r="E92" i="5" s="1"/>
  <c r="U24" i="3"/>
  <c r="O115" i="3"/>
  <c r="E115" i="5" s="1"/>
  <c r="T115" i="3"/>
  <c r="G115" i="5" s="1"/>
  <c r="O99" i="3"/>
  <c r="E99" i="5" s="1"/>
  <c r="T99" i="3"/>
  <c r="G99" i="5" s="1"/>
  <c r="K3" i="1"/>
  <c r="S3" i="1"/>
  <c r="U37" i="3" l="1"/>
  <c r="U65" i="3"/>
  <c r="U66" i="3"/>
  <c r="T122" i="3"/>
  <c r="G122" i="5" s="1"/>
  <c r="T146" i="3"/>
  <c r="G146" i="5" s="1"/>
  <c r="U146" i="3"/>
  <c r="H146" i="5" s="1"/>
  <c r="T169" i="3"/>
  <c r="G169" i="5" s="1"/>
  <c r="U31" i="3"/>
  <c r="U59" i="3"/>
  <c r="U91" i="3"/>
  <c r="T135" i="3"/>
  <c r="G135" i="5" s="1"/>
  <c r="U135" i="3"/>
  <c r="H135" i="5" s="1"/>
  <c r="T189" i="3"/>
  <c r="G189" i="5" s="1"/>
  <c r="T128" i="3"/>
  <c r="G128" i="5" s="1"/>
  <c r="U128" i="3"/>
  <c r="H128" i="5" s="1"/>
  <c r="T140" i="3"/>
  <c r="G140" i="5" s="1"/>
  <c r="U140" i="3"/>
  <c r="H140" i="5" s="1"/>
  <c r="T113" i="3"/>
  <c r="G113" i="5" s="1"/>
  <c r="U113" i="3"/>
  <c r="H113" i="5" s="1"/>
  <c r="U32" i="3"/>
  <c r="U84" i="3"/>
  <c r="U48" i="3"/>
  <c r="U69" i="3"/>
  <c r="T97" i="3"/>
  <c r="G97" i="5" s="1"/>
  <c r="U70" i="3"/>
  <c r="T98" i="3"/>
  <c r="G98" i="5" s="1"/>
  <c r="U98" i="3"/>
  <c r="H98" i="5" s="1"/>
  <c r="T194" i="3"/>
  <c r="G194" i="5" s="1"/>
  <c r="U194" i="3"/>
  <c r="H194" i="5" s="1"/>
  <c r="T181" i="3"/>
  <c r="G181" i="5" s="1"/>
  <c r="U181" i="3"/>
  <c r="H181" i="5" s="1"/>
  <c r="U39" i="3"/>
  <c r="T139" i="3"/>
  <c r="G139" i="5" s="1"/>
  <c r="U139" i="3"/>
  <c r="H139" i="5" s="1"/>
  <c r="T163" i="3"/>
  <c r="G163" i="5" s="1"/>
  <c r="U163" i="3"/>
  <c r="H163" i="5" s="1"/>
  <c r="T187" i="3"/>
  <c r="G187" i="5" s="1"/>
  <c r="U187" i="3"/>
  <c r="H187" i="5" s="1"/>
  <c r="T199" i="3"/>
  <c r="G199" i="5" s="1"/>
  <c r="U199" i="3"/>
  <c r="H199" i="5" s="1"/>
  <c r="U61" i="3"/>
  <c r="U38" i="3"/>
  <c r="T178" i="3"/>
  <c r="G178" i="5" s="1"/>
  <c r="T107" i="3"/>
  <c r="G107" i="5" s="1"/>
  <c r="U107" i="3"/>
  <c r="H107" i="5" s="1"/>
  <c r="U36" i="3"/>
  <c r="T45" i="3"/>
  <c r="G45" i="5" s="1"/>
  <c r="U45" i="3"/>
  <c r="U46" i="3"/>
  <c r="T168" i="3"/>
  <c r="G168" i="5" s="1"/>
  <c r="U168" i="3"/>
  <c r="H168" i="5" s="1"/>
  <c r="T44" i="3"/>
  <c r="G44" i="5" s="1"/>
  <c r="U44" i="3"/>
  <c r="U78" i="3"/>
  <c r="T127" i="3"/>
  <c r="G127" i="5" s="1"/>
  <c r="U35" i="3"/>
  <c r="U52" i="3"/>
  <c r="U54" i="3"/>
  <c r="U82" i="3"/>
  <c r="T117" i="3"/>
  <c r="G117" i="5" s="1"/>
  <c r="U117" i="3"/>
  <c r="H117" i="5" s="1"/>
  <c r="T201" i="3"/>
  <c r="G201" i="5" s="1"/>
  <c r="U201" i="3"/>
  <c r="H201" i="5" s="1"/>
  <c r="U75" i="3"/>
  <c r="T143" i="3"/>
  <c r="G143" i="5" s="1"/>
  <c r="U143" i="3"/>
  <c r="H143" i="5" s="1"/>
  <c r="T207" i="3"/>
  <c r="G207" i="5" s="1"/>
  <c r="U207" i="3"/>
  <c r="H207" i="5" s="1"/>
  <c r="T177" i="3"/>
  <c r="G177" i="5" s="1"/>
  <c r="U177" i="3"/>
  <c r="H177" i="5" s="1"/>
  <c r="U83" i="3"/>
  <c r="T104" i="3"/>
  <c r="G104" i="5" s="1"/>
  <c r="U104" i="3"/>
  <c r="H104" i="5" s="1"/>
  <c r="T92" i="3"/>
  <c r="G92" i="5" s="1"/>
  <c r="U92" i="3"/>
  <c r="H92" i="5" s="1"/>
  <c r="U73" i="3"/>
  <c r="T109" i="3"/>
  <c r="G109" i="5" s="1"/>
  <c r="U109" i="3"/>
  <c r="H109" i="5" s="1"/>
  <c r="T203" i="3"/>
  <c r="G203" i="5" s="1"/>
  <c r="U203" i="3"/>
  <c r="H203" i="5" s="1"/>
  <c r="U77" i="3"/>
  <c r="U50" i="3"/>
  <c r="T102" i="3"/>
  <c r="G102" i="5" s="1"/>
  <c r="U102" i="3"/>
  <c r="H102" i="5" s="1"/>
  <c r="T156" i="3"/>
  <c r="G156" i="5" s="1"/>
  <c r="U156" i="3"/>
  <c r="H156" i="5" s="1"/>
  <c r="U49" i="3"/>
  <c r="U81" i="3"/>
  <c r="U51" i="3"/>
  <c r="U60" i="3"/>
  <c r="U53" i="3"/>
  <c r="U85" i="3"/>
  <c r="U58" i="3"/>
  <c r="U86" i="3"/>
  <c r="T130" i="3"/>
  <c r="G130" i="5" s="1"/>
  <c r="U130" i="3"/>
  <c r="H130" i="5" s="1"/>
  <c r="U79" i="3"/>
  <c r="T160" i="3"/>
  <c r="G160" i="5" s="1"/>
  <c r="U160" i="3"/>
  <c r="H160" i="5" s="1"/>
  <c r="T185" i="3"/>
  <c r="G185" i="5" s="1"/>
  <c r="U185" i="3"/>
  <c r="H185" i="5" s="1"/>
  <c r="U40" i="3"/>
  <c r="U56" i="3"/>
  <c r="U74" i="3"/>
  <c r="U72" i="3"/>
  <c r="U71" i="3"/>
  <c r="U67" i="3"/>
  <c r="U68" i="3"/>
  <c r="U57" i="3"/>
  <c r="U89" i="3"/>
  <c r="U34" i="3"/>
  <c r="U90" i="3"/>
  <c r="U64" i="3"/>
  <c r="T202" i="3"/>
  <c r="G202" i="5" s="1"/>
  <c r="U202" i="3"/>
  <c r="H202" i="5" s="1"/>
  <c r="T196" i="3"/>
  <c r="G196" i="5" s="1"/>
  <c r="U196" i="3"/>
  <c r="H196" i="5" s="1"/>
  <c r="T101" i="3"/>
  <c r="G101" i="5" s="1"/>
  <c r="U101" i="3"/>
  <c r="H101" i="5" s="1"/>
  <c r="T17" i="3"/>
  <c r="G17" i="5" s="1"/>
  <c r="U17" i="3"/>
  <c r="T23" i="3"/>
  <c r="G23" i="5" s="1"/>
  <c r="U23" i="3"/>
  <c r="T14" i="3"/>
  <c r="G14" i="5" s="1"/>
  <c r="U14" i="3"/>
  <c r="U29" i="3"/>
  <c r="U30" i="3"/>
  <c r="T16" i="3"/>
  <c r="G16" i="5" s="1"/>
  <c r="U16" i="3"/>
  <c r="U28" i="3"/>
  <c r="T18" i="3"/>
  <c r="G18" i="5" s="1"/>
  <c r="U18" i="3"/>
  <c r="U26" i="3"/>
  <c r="T15" i="3"/>
  <c r="G15" i="5" s="1"/>
  <c r="U15" i="3"/>
  <c r="U25" i="3"/>
  <c r="T13" i="3"/>
  <c r="G13" i="5" s="1"/>
  <c r="U13" i="3"/>
  <c r="T19" i="3"/>
  <c r="G19" i="5" s="1"/>
  <c r="U19" i="3"/>
  <c r="U27" i="3"/>
  <c r="U122" i="3"/>
  <c r="H122" i="5" s="1"/>
  <c r="U97" i="3"/>
  <c r="H97" i="5" s="1"/>
  <c r="U178" i="3"/>
  <c r="H178" i="5" s="1"/>
  <c r="U169" i="3"/>
  <c r="H169" i="5" s="1"/>
  <c r="U127" i="3"/>
  <c r="H127" i="5" s="1"/>
  <c r="U189" i="3"/>
  <c r="H189" i="5" s="1"/>
  <c r="L3" i="1"/>
  <c r="G20" i="5"/>
  <c r="G21" i="5"/>
  <c r="G22" i="5"/>
  <c r="T24" i="3"/>
  <c r="G24" i="5" s="1"/>
  <c r="T25" i="3"/>
  <c r="G25" i="5" s="1"/>
  <c r="T26" i="3"/>
  <c r="G26" i="5" s="1"/>
  <c r="T27" i="3"/>
  <c r="G27" i="5" s="1"/>
  <c r="T28" i="3"/>
  <c r="G28" i="5" s="1"/>
  <c r="T29" i="3"/>
  <c r="G29" i="5" s="1"/>
  <c r="T30" i="3"/>
  <c r="G30" i="5" s="1"/>
  <c r="T31" i="3"/>
  <c r="G31" i="5" s="1"/>
  <c r="T32" i="3"/>
  <c r="G32" i="5" s="1"/>
  <c r="T33" i="3"/>
  <c r="G33" i="5" s="1"/>
  <c r="T34" i="3"/>
  <c r="G34" i="5" s="1"/>
  <c r="T35" i="3"/>
  <c r="G35" i="5" s="1"/>
  <c r="T36" i="3"/>
  <c r="G36" i="5" s="1"/>
  <c r="T37" i="3"/>
  <c r="G37" i="5" s="1"/>
  <c r="T38" i="3"/>
  <c r="G38" i="5" s="1"/>
  <c r="T39" i="3"/>
  <c r="G39" i="5" s="1"/>
  <c r="T40" i="3"/>
  <c r="G40" i="5" s="1"/>
  <c r="T41" i="3"/>
  <c r="G41" i="5" s="1"/>
  <c r="T42" i="3"/>
  <c r="G42" i="5" s="1"/>
  <c r="T43" i="3"/>
  <c r="G43" i="5" s="1"/>
  <c r="T46" i="3"/>
  <c r="G46" i="5" s="1"/>
  <c r="T47" i="3"/>
  <c r="G47" i="5" s="1"/>
  <c r="T48" i="3"/>
  <c r="G48" i="5" s="1"/>
  <c r="T49" i="3"/>
  <c r="G49" i="5" s="1"/>
  <c r="T50" i="3"/>
  <c r="G50" i="5" s="1"/>
  <c r="T51" i="3"/>
  <c r="G51" i="5" s="1"/>
  <c r="T52" i="3"/>
  <c r="G52" i="5" s="1"/>
  <c r="T53" i="3"/>
  <c r="G53" i="5" s="1"/>
  <c r="T54" i="3"/>
  <c r="G54" i="5" s="1"/>
  <c r="T55" i="3"/>
  <c r="G55" i="5" s="1"/>
  <c r="T56" i="3"/>
  <c r="G56" i="5" s="1"/>
  <c r="T57" i="3"/>
  <c r="G57" i="5" s="1"/>
  <c r="T58" i="3"/>
  <c r="G58" i="5" s="1"/>
  <c r="T59" i="3"/>
  <c r="G59" i="5" s="1"/>
  <c r="T60" i="3"/>
  <c r="G60" i="5" s="1"/>
  <c r="T61" i="3"/>
  <c r="G61" i="5" s="1"/>
  <c r="T62" i="3"/>
  <c r="G62" i="5" s="1"/>
  <c r="T63" i="3"/>
  <c r="G63" i="5" s="1"/>
  <c r="T64" i="3"/>
  <c r="G64" i="5" s="1"/>
  <c r="T65" i="3"/>
  <c r="G65" i="5" s="1"/>
  <c r="T66" i="3"/>
  <c r="G66" i="5" s="1"/>
  <c r="T67" i="3"/>
  <c r="G67" i="5" s="1"/>
  <c r="T68" i="3"/>
  <c r="G68" i="5" s="1"/>
  <c r="T69" i="3"/>
  <c r="G69" i="5" s="1"/>
  <c r="T70" i="3"/>
  <c r="G70" i="5" s="1"/>
  <c r="T71" i="3"/>
  <c r="G71" i="5" s="1"/>
  <c r="T72" i="3"/>
  <c r="G72" i="5" s="1"/>
  <c r="T73" i="3"/>
  <c r="G73" i="5" s="1"/>
  <c r="T74" i="3"/>
  <c r="G74" i="5" s="1"/>
  <c r="T75" i="3"/>
  <c r="G75" i="5" s="1"/>
  <c r="T76" i="3"/>
  <c r="G76" i="5" s="1"/>
  <c r="T77" i="3"/>
  <c r="G77" i="5" s="1"/>
  <c r="T78" i="3"/>
  <c r="G78" i="5" s="1"/>
  <c r="T79" i="3"/>
  <c r="G79" i="5" s="1"/>
  <c r="T80" i="3"/>
  <c r="G80" i="5" s="1"/>
  <c r="T81" i="3"/>
  <c r="G81" i="5" s="1"/>
  <c r="T82" i="3"/>
  <c r="G82" i="5" s="1"/>
  <c r="T83" i="3"/>
  <c r="G83" i="5" s="1"/>
  <c r="T84" i="3"/>
  <c r="G84" i="5" s="1"/>
  <c r="T85" i="3"/>
  <c r="G85" i="5" s="1"/>
  <c r="T86" i="3"/>
  <c r="G86" i="5" s="1"/>
  <c r="T87" i="3"/>
  <c r="G87" i="5" s="1"/>
  <c r="T88" i="3"/>
  <c r="G88" i="5" s="1"/>
  <c r="T89" i="3"/>
  <c r="G89" i="5" s="1"/>
  <c r="T90" i="3"/>
  <c r="G90" i="5" s="1"/>
  <c r="T91" i="3"/>
  <c r="G91" i="5" s="1"/>
  <c r="T3" i="1" l="1"/>
  <c r="U3" i="1" s="1"/>
  <c r="O8" i="3"/>
  <c r="E8" i="5" s="1"/>
  <c r="T12" i="3"/>
  <c r="G12" i="5" s="1"/>
  <c r="U12" i="3"/>
  <c r="H12" i="5" s="1"/>
  <c r="T9" i="3"/>
  <c r="G9" i="5" s="1"/>
  <c r="U9" i="3"/>
  <c r="T11" i="3"/>
  <c r="G11" i="5" s="1"/>
  <c r="U11" i="3"/>
  <c r="H11" i="5" s="1"/>
  <c r="T10" i="3"/>
  <c r="G10" i="5" s="1"/>
  <c r="H91" i="5"/>
  <c r="H17" i="5"/>
  <c r="H19" i="5"/>
  <c r="H20" i="5"/>
  <c r="H21" i="5"/>
  <c r="H28" i="5"/>
  <c r="H37" i="5"/>
  <c r="H38" i="5"/>
  <c r="H39" i="5"/>
  <c r="H40" i="5"/>
  <c r="H43" i="5"/>
  <c r="H45" i="5"/>
  <c r="H46" i="5"/>
  <c r="H48" i="5"/>
  <c r="H50" i="5"/>
  <c r="H51" i="5"/>
  <c r="H53" i="5"/>
  <c r="H54" i="5"/>
  <c r="H55" i="5"/>
  <c r="H56" i="5"/>
  <c r="H57" i="5"/>
  <c r="H58" i="5"/>
  <c r="H59" i="5"/>
  <c r="H62" i="5"/>
  <c r="H63" i="5"/>
  <c r="H64" i="5"/>
  <c r="H66" i="5"/>
  <c r="H68" i="5"/>
  <c r="H70" i="5"/>
  <c r="H71" i="5"/>
  <c r="H82" i="5"/>
  <c r="H83" i="5"/>
  <c r="H84" i="5"/>
  <c r="H85" i="5"/>
  <c r="H86" i="5"/>
  <c r="H87" i="5"/>
  <c r="H90" i="5"/>
  <c r="H14" i="5"/>
  <c r="H15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A17" i="5"/>
  <c r="A18" i="5"/>
  <c r="A19" i="5"/>
  <c r="A20" i="5"/>
  <c r="A21" i="5"/>
  <c r="A22" i="5"/>
  <c r="A23" i="5"/>
  <c r="A25" i="5"/>
  <c r="A26" i="5"/>
  <c r="A27" i="5"/>
  <c r="A28" i="5"/>
  <c r="A29" i="5"/>
  <c r="A30" i="5"/>
  <c r="A31" i="5"/>
  <c r="A33" i="5"/>
  <c r="A34" i="5"/>
  <c r="A35" i="5"/>
  <c r="A36" i="5"/>
  <c r="A37" i="5"/>
  <c r="A38" i="5"/>
  <c r="A39" i="5"/>
  <c r="A41" i="5"/>
  <c r="A42" i="5"/>
  <c r="A43" i="5"/>
  <c r="A44" i="5"/>
  <c r="A45" i="5"/>
  <c r="A46" i="5"/>
  <c r="A47" i="5"/>
  <c r="A49" i="5"/>
  <c r="A50" i="5"/>
  <c r="A51" i="5"/>
  <c r="A52" i="5"/>
  <c r="A53" i="5"/>
  <c r="A54" i="5"/>
  <c r="A55" i="5"/>
  <c r="A57" i="5"/>
  <c r="A58" i="5"/>
  <c r="A59" i="5"/>
  <c r="A60" i="5"/>
  <c r="A61" i="5"/>
  <c r="A62" i="5"/>
  <c r="A63" i="5"/>
  <c r="A65" i="5"/>
  <c r="A66" i="5"/>
  <c r="A67" i="5"/>
  <c r="A68" i="5"/>
  <c r="A69" i="5"/>
  <c r="A70" i="5"/>
  <c r="A71" i="5"/>
  <c r="A73" i="5"/>
  <c r="A74" i="5"/>
  <c r="A75" i="5"/>
  <c r="A76" i="5"/>
  <c r="A77" i="5"/>
  <c r="A78" i="5"/>
  <c r="A79" i="5"/>
  <c r="A81" i="5"/>
  <c r="A82" i="5"/>
  <c r="A83" i="5"/>
  <c r="A84" i="5"/>
  <c r="A85" i="5"/>
  <c r="A86" i="5"/>
  <c r="A87" i="5"/>
  <c r="A89" i="5"/>
  <c r="A90" i="5"/>
  <c r="A91" i="5"/>
  <c r="A9" i="5"/>
  <c r="A10" i="5"/>
  <c r="A11" i="5"/>
  <c r="A12" i="5"/>
  <c r="A13" i="5"/>
  <c r="A14" i="5"/>
  <c r="A15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S91" i="3"/>
  <c r="S19" i="3"/>
  <c r="S20" i="3"/>
  <c r="S21" i="3"/>
  <c r="S25" i="3"/>
  <c r="S28" i="3"/>
  <c r="S30" i="3"/>
  <c r="S37" i="3"/>
  <c r="S38" i="3"/>
  <c r="S39" i="3"/>
  <c r="S40" i="3"/>
  <c r="S41" i="3"/>
  <c r="S43" i="3"/>
  <c r="S45" i="3"/>
  <c r="S46" i="3"/>
  <c r="S48" i="3"/>
  <c r="S49" i="3"/>
  <c r="S50" i="3"/>
  <c r="S51" i="3"/>
  <c r="S53" i="3"/>
  <c r="S54" i="3"/>
  <c r="S55" i="3"/>
  <c r="S56" i="3"/>
  <c r="S57" i="3"/>
  <c r="S58" i="3"/>
  <c r="S59" i="3"/>
  <c r="S60" i="3"/>
  <c r="S62" i="3"/>
  <c r="S63" i="3"/>
  <c r="S64" i="3"/>
  <c r="S65" i="3"/>
  <c r="S66" i="3"/>
  <c r="S68" i="3"/>
  <c r="S69" i="3"/>
  <c r="S70" i="3"/>
  <c r="S71" i="3"/>
  <c r="S72" i="3"/>
  <c r="S73" i="3"/>
  <c r="S74" i="3"/>
  <c r="S76" i="3"/>
  <c r="S77" i="3"/>
  <c r="S78" i="3"/>
  <c r="S80" i="3"/>
  <c r="S81" i="3"/>
  <c r="S82" i="3"/>
  <c r="S83" i="3"/>
  <c r="S84" i="3"/>
  <c r="S85" i="3"/>
  <c r="S86" i="3"/>
  <c r="S87" i="3"/>
  <c r="S9" i="3"/>
  <c r="S11" i="3"/>
  <c r="S12" i="3"/>
  <c r="S13" i="3"/>
  <c r="S14" i="3"/>
  <c r="S15" i="3"/>
  <c r="S17" i="3"/>
  <c r="A9" i="3"/>
  <c r="R9" i="3"/>
  <c r="A10" i="3"/>
  <c r="R10" i="3"/>
  <c r="A11" i="3"/>
  <c r="O11" i="3"/>
  <c r="E11" i="5" s="1"/>
  <c r="R11" i="3"/>
  <c r="A12" i="3"/>
  <c r="O12" i="3"/>
  <c r="E12" i="5" s="1"/>
  <c r="R12" i="3"/>
  <c r="A13" i="3"/>
  <c r="R13" i="3"/>
  <c r="A14" i="3"/>
  <c r="O14" i="3"/>
  <c r="E14" i="5" s="1"/>
  <c r="R14" i="3"/>
  <c r="A15" i="3"/>
  <c r="O15" i="3"/>
  <c r="E15" i="5" s="1"/>
  <c r="R15" i="3"/>
  <c r="A16" i="3"/>
  <c r="R16" i="3"/>
  <c r="A17" i="3"/>
  <c r="O17" i="3"/>
  <c r="E17" i="5" s="1"/>
  <c r="R17" i="3"/>
  <c r="A18" i="3"/>
  <c r="O18" i="3"/>
  <c r="E18" i="5" s="1"/>
  <c r="R18" i="3"/>
  <c r="A19" i="3"/>
  <c r="O19" i="3"/>
  <c r="E19" i="5" s="1"/>
  <c r="R19" i="3"/>
  <c r="A20" i="3"/>
  <c r="O20" i="3"/>
  <c r="E20" i="5" s="1"/>
  <c r="R20" i="3"/>
  <c r="A21" i="3"/>
  <c r="O21" i="3"/>
  <c r="E21" i="5" s="1"/>
  <c r="R21" i="3"/>
  <c r="A22" i="3"/>
  <c r="R22" i="3"/>
  <c r="A23" i="3"/>
  <c r="R23" i="3"/>
  <c r="A24" i="3"/>
  <c r="O24" i="3"/>
  <c r="E24" i="5" s="1"/>
  <c r="R24" i="3"/>
  <c r="A25" i="3"/>
  <c r="O25" i="3"/>
  <c r="E25" i="5" s="1"/>
  <c r="R25" i="3"/>
  <c r="A26" i="3"/>
  <c r="O26" i="3"/>
  <c r="E26" i="5" s="1"/>
  <c r="R26" i="3"/>
  <c r="A27" i="3"/>
  <c r="R27" i="3"/>
  <c r="A28" i="3"/>
  <c r="O28" i="3"/>
  <c r="E28" i="5" s="1"/>
  <c r="R28" i="3"/>
  <c r="A29" i="3"/>
  <c r="O29" i="3"/>
  <c r="E29" i="5" s="1"/>
  <c r="A30" i="3"/>
  <c r="R30" i="3"/>
  <c r="A31" i="3"/>
  <c r="O31" i="3"/>
  <c r="E31" i="5" s="1"/>
  <c r="R31" i="3"/>
  <c r="A32" i="3"/>
  <c r="R32" i="3"/>
  <c r="A33" i="3"/>
  <c r="R33" i="3"/>
  <c r="A34" i="3"/>
  <c r="R34" i="3"/>
  <c r="A35" i="3"/>
  <c r="R35" i="3"/>
  <c r="A36" i="3"/>
  <c r="O36" i="3"/>
  <c r="E36" i="5" s="1"/>
  <c r="R36" i="3"/>
  <c r="A37" i="3"/>
  <c r="O37" i="3"/>
  <c r="E37" i="5" s="1"/>
  <c r="R37" i="3"/>
  <c r="A38" i="3"/>
  <c r="O38" i="3"/>
  <c r="E38" i="5" s="1"/>
  <c r="R38" i="3"/>
  <c r="A39" i="3"/>
  <c r="O39" i="3"/>
  <c r="E39" i="5" s="1"/>
  <c r="R39" i="3"/>
  <c r="A40" i="3"/>
  <c r="O40" i="3"/>
  <c r="E40" i="5" s="1"/>
  <c r="R40" i="3"/>
  <c r="A41" i="3"/>
  <c r="R41" i="3"/>
  <c r="A42" i="3"/>
  <c r="R42" i="3"/>
  <c r="A43" i="3"/>
  <c r="O43" i="3"/>
  <c r="E43" i="5" s="1"/>
  <c r="R43" i="3"/>
  <c r="A44" i="3"/>
  <c r="O44" i="3"/>
  <c r="E44" i="5" s="1"/>
  <c r="R44" i="3"/>
  <c r="A45" i="3"/>
  <c r="O45" i="3"/>
  <c r="E45" i="5" s="1"/>
  <c r="R45" i="3"/>
  <c r="A46" i="3"/>
  <c r="O46" i="3"/>
  <c r="E46" i="5" s="1"/>
  <c r="R46" i="3"/>
  <c r="A47" i="3"/>
  <c r="O47" i="3"/>
  <c r="E47" i="5" s="1"/>
  <c r="R47" i="3"/>
  <c r="A48" i="3"/>
  <c r="O48" i="3"/>
  <c r="E48" i="5" s="1"/>
  <c r="R48" i="3"/>
  <c r="A49" i="3"/>
  <c r="O49" i="3"/>
  <c r="E49" i="5" s="1"/>
  <c r="R49" i="3"/>
  <c r="A50" i="3"/>
  <c r="O50" i="3"/>
  <c r="E50" i="5" s="1"/>
  <c r="R50" i="3"/>
  <c r="A51" i="3"/>
  <c r="O51" i="3"/>
  <c r="E51" i="5" s="1"/>
  <c r="R51" i="3"/>
  <c r="F51" i="5" s="1"/>
  <c r="A52" i="3"/>
  <c r="R52" i="3"/>
  <c r="A53" i="3"/>
  <c r="O53" i="3"/>
  <c r="E53" i="5" s="1"/>
  <c r="R53" i="3"/>
  <c r="A54" i="3"/>
  <c r="O54" i="3"/>
  <c r="E54" i="5" s="1"/>
  <c r="R54" i="3"/>
  <c r="A55" i="3"/>
  <c r="O55" i="3"/>
  <c r="E55" i="5" s="1"/>
  <c r="R55" i="3"/>
  <c r="F55" i="5" s="1"/>
  <c r="A56" i="3"/>
  <c r="O56" i="3"/>
  <c r="E56" i="5" s="1"/>
  <c r="R56" i="3"/>
  <c r="A57" i="3"/>
  <c r="O57" i="3"/>
  <c r="E57" i="5" s="1"/>
  <c r="R57" i="3"/>
  <c r="A58" i="3"/>
  <c r="O58" i="3"/>
  <c r="E58" i="5" s="1"/>
  <c r="R58" i="3"/>
  <c r="A59" i="3"/>
  <c r="O59" i="3"/>
  <c r="E59" i="5" s="1"/>
  <c r="R59" i="3"/>
  <c r="F59" i="5" s="1"/>
  <c r="A60" i="3"/>
  <c r="R60" i="3"/>
  <c r="A61" i="3"/>
  <c r="O61" i="3"/>
  <c r="E61" i="5" s="1"/>
  <c r="R61" i="3"/>
  <c r="A62" i="3"/>
  <c r="O62" i="3"/>
  <c r="E62" i="5" s="1"/>
  <c r="R62" i="3"/>
  <c r="A63" i="3"/>
  <c r="O63" i="3"/>
  <c r="E63" i="5" s="1"/>
  <c r="R63" i="3"/>
  <c r="A64" i="3"/>
  <c r="O64" i="3"/>
  <c r="E64" i="5" s="1"/>
  <c r="R64" i="3"/>
  <c r="A65" i="3"/>
  <c r="R65" i="3"/>
  <c r="A66" i="3"/>
  <c r="O66" i="3"/>
  <c r="E66" i="5" s="1"/>
  <c r="R66" i="3"/>
  <c r="A67" i="3"/>
  <c r="O67" i="3"/>
  <c r="E67" i="5" s="1"/>
  <c r="R67" i="3"/>
  <c r="A68" i="3"/>
  <c r="O68" i="3"/>
  <c r="E68" i="5" s="1"/>
  <c r="R68" i="3"/>
  <c r="A69" i="3"/>
  <c r="R69" i="3"/>
  <c r="A70" i="3"/>
  <c r="O70" i="3"/>
  <c r="E70" i="5" s="1"/>
  <c r="R70" i="3"/>
  <c r="A71" i="3"/>
  <c r="O71" i="3"/>
  <c r="E71" i="5" s="1"/>
  <c r="R71" i="3"/>
  <c r="A72" i="3"/>
  <c r="O72" i="3"/>
  <c r="E72" i="5" s="1"/>
  <c r="R72" i="3"/>
  <c r="A73" i="3"/>
  <c r="O73" i="3"/>
  <c r="E73" i="5" s="1"/>
  <c r="R73" i="3"/>
  <c r="A74" i="3"/>
  <c r="O74" i="3"/>
  <c r="E74" i="5" s="1"/>
  <c r="R74" i="3"/>
  <c r="A75" i="3"/>
  <c r="O75" i="3"/>
  <c r="E75" i="5" s="1"/>
  <c r="R75" i="3"/>
  <c r="A76" i="3"/>
  <c r="O76" i="3"/>
  <c r="E76" i="5" s="1"/>
  <c r="R76" i="3"/>
  <c r="A77" i="3"/>
  <c r="O77" i="3"/>
  <c r="E77" i="5" s="1"/>
  <c r="R77" i="3"/>
  <c r="A78" i="3"/>
  <c r="O78" i="3"/>
  <c r="E78" i="5" s="1"/>
  <c r="R78" i="3"/>
  <c r="A79" i="3"/>
  <c r="O79" i="3"/>
  <c r="E79" i="5" s="1"/>
  <c r="R79" i="3"/>
  <c r="A80" i="3"/>
  <c r="O80" i="3"/>
  <c r="E80" i="5" s="1"/>
  <c r="R80" i="3"/>
  <c r="A81" i="3"/>
  <c r="R81" i="3"/>
  <c r="A82" i="3"/>
  <c r="O82" i="3"/>
  <c r="E82" i="5" s="1"/>
  <c r="R82" i="3"/>
  <c r="A83" i="3"/>
  <c r="O83" i="3"/>
  <c r="E83" i="5" s="1"/>
  <c r="R83" i="3"/>
  <c r="A84" i="3"/>
  <c r="O84" i="3"/>
  <c r="E84" i="5" s="1"/>
  <c r="R84" i="3"/>
  <c r="A85" i="3"/>
  <c r="O85" i="3"/>
  <c r="E85" i="5" s="1"/>
  <c r="R85" i="3"/>
  <c r="A86" i="3"/>
  <c r="O86" i="3"/>
  <c r="E86" i="5" s="1"/>
  <c r="R86" i="3"/>
  <c r="A87" i="3"/>
  <c r="O87" i="3"/>
  <c r="E87" i="5" s="1"/>
  <c r="R87" i="3"/>
  <c r="A88" i="3"/>
  <c r="R88" i="3"/>
  <c r="A89" i="3"/>
  <c r="R89" i="3"/>
  <c r="A90" i="3"/>
  <c r="O90" i="3"/>
  <c r="E90" i="5" s="1"/>
  <c r="R90" i="3"/>
  <c r="A91" i="3"/>
  <c r="O91" i="3"/>
  <c r="E91" i="5" s="1"/>
  <c r="R91" i="3"/>
  <c r="O41" i="3"/>
  <c r="E41" i="5" s="1"/>
  <c r="O42" i="3"/>
  <c r="E42" i="5" s="1"/>
  <c r="O52" i="3"/>
  <c r="E52" i="5" s="1"/>
  <c r="O60" i="3"/>
  <c r="E60" i="5" s="1"/>
  <c r="O65" i="3"/>
  <c r="E65" i="5" s="1"/>
  <c r="O69" i="3"/>
  <c r="E69" i="5" s="1"/>
  <c r="O81" i="3"/>
  <c r="E81" i="5" s="1"/>
  <c r="O88" i="3"/>
  <c r="E88" i="5" s="1"/>
  <c r="O89" i="3"/>
  <c r="E89" i="5" s="1"/>
  <c r="O33" i="3"/>
  <c r="E33" i="5" s="1"/>
  <c r="O34" i="3"/>
  <c r="E34" i="5" s="1"/>
  <c r="O35" i="3"/>
  <c r="E35" i="5" s="1"/>
  <c r="O9" i="3"/>
  <c r="E9" i="5" s="1"/>
  <c r="O10" i="3"/>
  <c r="E10" i="5" s="1"/>
  <c r="O13" i="3"/>
  <c r="E13" i="5" s="1"/>
  <c r="O16" i="3"/>
  <c r="E16" i="5" s="1"/>
  <c r="O22" i="3"/>
  <c r="E22" i="5" s="1"/>
  <c r="O23" i="3"/>
  <c r="E23" i="5" s="1"/>
  <c r="O27" i="3"/>
  <c r="E27" i="5" s="1"/>
  <c r="O30" i="3"/>
  <c r="E30" i="5" s="1"/>
  <c r="O32" i="3"/>
  <c r="E32" i="5" s="1"/>
  <c r="S31" i="3"/>
  <c r="S32" i="3"/>
  <c r="S33" i="3"/>
  <c r="S34" i="3"/>
  <c r="S35" i="3"/>
  <c r="S36" i="3"/>
  <c r="S42" i="3"/>
  <c r="S44" i="3"/>
  <c r="S47" i="3"/>
  <c r="S52" i="3"/>
  <c r="S61" i="3"/>
  <c r="S67" i="3"/>
  <c r="S75" i="3"/>
  <c r="S79" i="3"/>
  <c r="S88" i="3"/>
  <c r="S89" i="3"/>
  <c r="S90" i="3"/>
  <c r="S10" i="3"/>
  <c r="S16" i="3"/>
  <c r="S22" i="3"/>
  <c r="S23" i="3"/>
  <c r="S24" i="3"/>
  <c r="S26" i="3"/>
  <c r="S27" i="3"/>
  <c r="S8" i="3"/>
  <c r="F77" i="5" l="1"/>
  <c r="F49" i="5"/>
  <c r="F87" i="5"/>
  <c r="F70" i="5"/>
  <c r="F40" i="5"/>
  <c r="F41" i="5"/>
  <c r="F66" i="5"/>
  <c r="F57" i="5"/>
  <c r="F37" i="5"/>
  <c r="F76" i="5"/>
  <c r="F65" i="5"/>
  <c r="F48" i="5"/>
  <c r="F85" i="5"/>
  <c r="F79" i="5"/>
  <c r="U10" i="3"/>
  <c r="F90" i="5"/>
  <c r="F38" i="5"/>
  <c r="F26" i="5"/>
  <c r="F33" i="5"/>
  <c r="F91" i="5"/>
  <c r="F11" i="5"/>
  <c r="F53" i="5"/>
  <c r="F52" i="5"/>
  <c r="F86" i="5"/>
  <c r="F58" i="5"/>
  <c r="F54" i="5"/>
  <c r="F15" i="5"/>
  <c r="F20" i="5"/>
  <c r="F19" i="5"/>
  <c r="F44" i="5"/>
  <c r="F56" i="5"/>
  <c r="F45" i="5"/>
  <c r="F39" i="5"/>
  <c r="F84" i="5"/>
  <c r="F64" i="5"/>
  <c r="F50" i="5"/>
  <c r="F62" i="5"/>
  <c r="F22" i="5"/>
  <c r="F69" i="5"/>
  <c r="F13" i="5"/>
  <c r="F25" i="5"/>
  <c r="F74" i="5"/>
  <c r="F46" i="5"/>
  <c r="F32" i="5"/>
  <c r="F21" i="5"/>
  <c r="F17" i="5"/>
  <c r="F89" i="5"/>
  <c r="F63" i="5"/>
  <c r="F14" i="5"/>
  <c r="F43" i="5"/>
  <c r="F81" i="5"/>
  <c r="F36" i="5"/>
  <c r="F71" i="5"/>
  <c r="F60" i="5"/>
  <c r="F82" i="5"/>
  <c r="F24" i="5"/>
  <c r="F23" i="5"/>
  <c r="F68" i="5"/>
  <c r="F12" i="5"/>
  <c r="F67" i="5"/>
  <c r="F34" i="5"/>
  <c r="F72" i="5"/>
  <c r="F83" i="5"/>
  <c r="F73" i="5"/>
  <c r="F75" i="5"/>
  <c r="F35" i="5"/>
  <c r="F47" i="5"/>
  <c r="F80" i="5"/>
  <c r="F61" i="5"/>
  <c r="F28" i="5"/>
  <c r="F78" i="5"/>
  <c r="F27" i="5"/>
  <c r="F88" i="5"/>
  <c r="F42" i="5"/>
  <c r="F9" i="5"/>
  <c r="F31" i="5"/>
  <c r="F16" i="5"/>
  <c r="F10" i="5"/>
  <c r="F30" i="5"/>
  <c r="S18" i="3"/>
  <c r="F18" i="5" s="1"/>
  <c r="C8" i="5"/>
  <c r="B8" i="5"/>
  <c r="S29" i="3" l="1"/>
  <c r="R29" i="3"/>
  <c r="F29" i="5" l="1"/>
  <c r="H30" i="5" l="1"/>
  <c r="H49" i="5"/>
  <c r="H73" i="5"/>
  <c r="H74" i="5"/>
  <c r="H76" i="5"/>
  <c r="H77" i="5"/>
  <c r="H78" i="5"/>
  <c r="H89" i="5"/>
  <c r="H26" i="5" l="1"/>
  <c r="H24" i="5"/>
  <c r="H88" i="5"/>
  <c r="H29" i="5"/>
  <c r="H47" i="5"/>
  <c r="H36" i="5"/>
  <c r="B8" i="3"/>
  <c r="A8" i="3"/>
  <c r="H69" i="5" l="1"/>
  <c r="H80" i="5"/>
  <c r="H67" i="5"/>
  <c r="H23" i="5"/>
  <c r="H60" i="5"/>
  <c r="H81" i="5"/>
  <c r="H25" i="5"/>
  <c r="H75" i="5"/>
  <c r="H61" i="5"/>
  <c r="H33" i="5"/>
  <c r="H42" i="5"/>
  <c r="H52" i="5"/>
  <c r="H31" i="5"/>
  <c r="H41" i="5"/>
  <c r="H44" i="5"/>
  <c r="H34" i="5"/>
  <c r="H27" i="5"/>
  <c r="H79" i="5"/>
  <c r="H65" i="5"/>
  <c r="H32" i="5"/>
  <c r="H72" i="5"/>
  <c r="H35" i="5"/>
  <c r="F8" i="5" l="1"/>
  <c r="H16" i="5" l="1"/>
  <c r="T8" i="3"/>
  <c r="G8" i="5" s="1"/>
  <c r="H22" i="5"/>
  <c r="H13" i="5"/>
  <c r="H18" i="5"/>
  <c r="U8" i="3" l="1"/>
  <c r="H8" i="5" s="1"/>
  <c r="H10" i="5"/>
  <c r="H9" i="5"/>
</calcChain>
</file>

<file path=xl/sharedStrings.xml><?xml version="1.0" encoding="utf-8"?>
<sst xmlns="http://schemas.openxmlformats.org/spreadsheetml/2006/main" count="511" uniqueCount="499">
  <si>
    <t xml:space="preserve">r.b. </t>
  </si>
  <si>
    <t>Br. ind.</t>
  </si>
  <si>
    <t>Prezime i ime</t>
  </si>
  <si>
    <t>K1</t>
  </si>
  <si>
    <t>PK1</t>
  </si>
  <si>
    <t>ZI</t>
  </si>
  <si>
    <t>PZI</t>
  </si>
  <si>
    <t>UKUPNO</t>
  </si>
  <si>
    <t>Ocjena</t>
  </si>
  <si>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</si>
  <si>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</si>
  <si>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</si>
  <si>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</si>
  <si>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</si>
  <si>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</si>
  <si>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</si>
  <si>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</si>
  <si>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</si>
  <si>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</si>
  <si>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</si>
  <si>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</si>
  <si>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</si>
  <si>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</si>
  <si>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</si>
  <si>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</si>
  <si>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</si>
  <si>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</si>
  <si>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</si>
  <si>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OBRAZAC ZA ZAKLJUČNE OCJENE</t>
  </si>
  <si>
    <t>PREZIME I IME STUDENTA</t>
  </si>
  <si>
    <t>OSVOJENI BROJ POENA</t>
  </si>
  <si>
    <t>ZAKLJUČNA OCJENA</t>
  </si>
  <si>
    <t>U TOKU SEMESTRA</t>
  </si>
  <si>
    <t>NA ZAVRŠNOM ISPITU</t>
  </si>
  <si>
    <t>ZIZ</t>
  </si>
  <si>
    <t>ZIT</t>
  </si>
  <si>
    <t>PZIZ</t>
  </si>
  <si>
    <t>PZIT</t>
  </si>
  <si>
    <t>K1D</t>
  </si>
  <si>
    <t>ZID</t>
  </si>
  <si>
    <t>Popunjava predmetni nastavnik</t>
  </si>
  <si>
    <t xml:space="preserve">Popunjava se i potpisuje kao odluka Vijeća </t>
  </si>
  <si>
    <t>Redni broj</t>
  </si>
  <si>
    <r>
      <t xml:space="preserve">Broj ECTS kredita
</t>
    </r>
    <r>
      <rPr>
        <b/>
        <sz val="12"/>
        <rFont val="Arial"/>
        <family val="2"/>
        <charset val="238"/>
      </rPr>
      <t>5</t>
    </r>
  </si>
  <si>
    <r>
      <t xml:space="preserve">BROJ ECTS KREDITA: </t>
    </r>
    <r>
      <rPr>
        <b/>
        <sz val="12"/>
        <color indexed="8"/>
        <rFont val="Arial"/>
        <family val="2"/>
        <charset val="238"/>
      </rPr>
      <t>5</t>
    </r>
  </si>
  <si>
    <t>D1</t>
  </si>
  <si>
    <t>D2</t>
  </si>
  <si>
    <t>K1Z</t>
  </si>
  <si>
    <t>K1T</t>
  </si>
  <si>
    <t>PK1Z</t>
  </si>
  <si>
    <t>PK1T</t>
  </si>
  <si>
    <r>
      <t xml:space="preserve">NASTAVNIK: </t>
    </r>
    <r>
      <rPr>
        <b/>
        <sz val="10"/>
        <rFont val="Arial"/>
        <family val="2"/>
        <charset val="238"/>
      </rPr>
      <t>Prof.dr Sanja Jančić Rašović</t>
    </r>
  </si>
  <si>
    <r>
      <t>STUDIJE:</t>
    </r>
    <r>
      <rPr>
        <b/>
        <sz val="12"/>
        <rFont val="Arial"/>
        <family val="2"/>
        <charset val="238"/>
      </rPr>
      <t xml:space="preserve"> Akademske - osnovne</t>
    </r>
  </si>
  <si>
    <r>
      <t xml:space="preserve">STUDIJSKI PROGRAM: </t>
    </r>
    <r>
      <rPr>
        <b/>
        <sz val="12"/>
        <rFont val="Arial"/>
        <family val="2"/>
      </rPr>
      <t>Građevinarstvo</t>
    </r>
  </si>
  <si>
    <r>
      <t xml:space="preserve">PREDMET: </t>
    </r>
    <r>
      <rPr>
        <b/>
        <sz val="10"/>
        <rFont val="Arial"/>
        <family val="2"/>
        <charset val="238"/>
      </rPr>
      <t>Matematika II</t>
    </r>
  </si>
  <si>
    <r>
      <t>STUDIJSKI PROGRAM:</t>
    </r>
    <r>
      <rPr>
        <b/>
        <sz val="12"/>
        <color indexed="8"/>
        <rFont val="Arial"/>
        <family val="2"/>
        <charset val="238"/>
      </rPr>
      <t xml:space="preserve"> Građevinarstvo</t>
    </r>
  </si>
  <si>
    <r>
      <t>STUDIJE:</t>
    </r>
    <r>
      <rPr>
        <b/>
        <sz val="10"/>
        <color indexed="8"/>
        <rFont val="Arial"/>
        <family val="2"/>
      </rPr>
      <t xml:space="preserve"> </t>
    </r>
    <r>
      <rPr>
        <b/>
        <sz val="12"/>
        <color indexed="8"/>
        <rFont val="Arial"/>
        <family val="2"/>
        <charset val="238"/>
      </rPr>
      <t>Akademske - osnovne</t>
    </r>
  </si>
  <si>
    <t>NASTAVNIK: Prof.dr Sanja Jančić Rašović</t>
  </si>
  <si>
    <r>
      <t>PREDMET:</t>
    </r>
    <r>
      <rPr>
        <b/>
        <sz val="12"/>
        <color indexed="8"/>
        <rFont val="Arial"/>
        <family val="2"/>
        <charset val="238"/>
      </rPr>
      <t xml:space="preserve"> Matematika  II</t>
    </r>
  </si>
  <si>
    <t>Avg_I_kol</t>
  </si>
  <si>
    <t>Avg_I_z</t>
  </si>
  <si>
    <t>Avg_II_k</t>
  </si>
  <si>
    <t>Avg_II_z</t>
  </si>
  <si>
    <t>2/2019</t>
  </si>
  <si>
    <t>3/2019</t>
  </si>
  <si>
    <t>6/2019</t>
  </si>
  <si>
    <t>14/2019</t>
  </si>
  <si>
    <t>15/2019</t>
  </si>
  <si>
    <t>23/2019</t>
  </si>
  <si>
    <t>24/2019</t>
  </si>
  <si>
    <t>27/2019</t>
  </si>
  <si>
    <t>31/2019</t>
  </si>
  <si>
    <t>33/2019</t>
  </si>
  <si>
    <t>34/2019</t>
  </si>
  <si>
    <t>35/2019</t>
  </si>
  <si>
    <t>37/2019</t>
  </si>
  <si>
    <t>42/2019</t>
  </si>
  <si>
    <t>43/2019</t>
  </si>
  <si>
    <t>45/2019</t>
  </si>
  <si>
    <t>48/2019</t>
  </si>
  <si>
    <t>49/2019</t>
  </si>
  <si>
    <t>50/2019</t>
  </si>
  <si>
    <t>52/2019</t>
  </si>
  <si>
    <t>53/2019</t>
  </si>
  <si>
    <t>57/2019</t>
  </si>
  <si>
    <t>58/2019</t>
  </si>
  <si>
    <t>60/2019</t>
  </si>
  <si>
    <t>65/2019</t>
  </si>
  <si>
    <t>69/2019</t>
  </si>
  <si>
    <t>70/2019</t>
  </si>
  <si>
    <t>71/2019</t>
  </si>
  <si>
    <t>74/2019</t>
  </si>
  <si>
    <t>75/2019</t>
  </si>
  <si>
    <t>76/2019</t>
  </si>
  <si>
    <t>78/2019</t>
  </si>
  <si>
    <t>82/2019</t>
  </si>
  <si>
    <t>83/2019</t>
  </si>
  <si>
    <t>84/2019</t>
  </si>
  <si>
    <t>86/2019</t>
  </si>
  <si>
    <t>89/2019</t>
  </si>
  <si>
    <t>94/2019</t>
  </si>
  <si>
    <t>95/2019</t>
  </si>
  <si>
    <t>96/2019</t>
  </si>
  <si>
    <t>97/2019</t>
  </si>
  <si>
    <t>101/2019</t>
  </si>
  <si>
    <t>104/2019</t>
  </si>
  <si>
    <t>110/2019</t>
  </si>
  <si>
    <t>3/2018</t>
  </si>
  <si>
    <t>12/2018</t>
  </si>
  <si>
    <t>21/2018</t>
  </si>
  <si>
    <t>25/2018</t>
  </si>
  <si>
    <t>30/2018</t>
  </si>
  <si>
    <t>33/2018</t>
  </si>
  <si>
    <t>36/2018</t>
  </si>
  <si>
    <t>39/2018</t>
  </si>
  <si>
    <t>46/2018</t>
  </si>
  <si>
    <t>55/2018</t>
  </si>
  <si>
    <t>62/2018</t>
  </si>
  <si>
    <t>72/2018</t>
  </si>
  <si>
    <t>73/2018</t>
  </si>
  <si>
    <t>79/2018</t>
  </si>
  <si>
    <t>84/2018</t>
  </si>
  <si>
    <t>85/2018</t>
  </si>
  <si>
    <t>86/2018</t>
  </si>
  <si>
    <t>92/2018</t>
  </si>
  <si>
    <t>3/2017</t>
  </si>
  <si>
    <t>16/2017</t>
  </si>
  <si>
    <t>19/2017</t>
  </si>
  <si>
    <t>28/2017</t>
  </si>
  <si>
    <t>29/2017</t>
  </si>
  <si>
    <t>32/2017</t>
  </si>
  <si>
    <t>36/2017</t>
  </si>
  <si>
    <t>49/2017</t>
  </si>
  <si>
    <t>54/2017</t>
  </si>
  <si>
    <t>65/2017</t>
  </si>
  <si>
    <t>91/2017</t>
  </si>
  <si>
    <t>104/2017</t>
  </si>
  <si>
    <t>118/2017</t>
  </si>
  <si>
    <t>11/2016</t>
  </si>
  <si>
    <t>28/2016</t>
  </si>
  <si>
    <t>37/2016</t>
  </si>
  <si>
    <t>48/2016</t>
  </si>
  <si>
    <t>54/2016</t>
  </si>
  <si>
    <t>70/2016</t>
  </si>
  <si>
    <t>82/2016</t>
  </si>
  <si>
    <t>87/2016</t>
  </si>
  <si>
    <t>9/2015</t>
  </si>
  <si>
    <t>16/2015</t>
  </si>
  <si>
    <t>25/2015</t>
  </si>
  <si>
    <t>26/2015</t>
  </si>
  <si>
    <t>75/2015</t>
  </si>
  <si>
    <t>94/2015</t>
  </si>
  <si>
    <t>100/2015</t>
  </si>
  <si>
    <t>37/2014</t>
  </si>
  <si>
    <t>71/2014</t>
  </si>
  <si>
    <t>119/2014</t>
  </si>
  <si>
    <t>120/2014</t>
  </si>
  <si>
    <t>132/2014</t>
  </si>
  <si>
    <t>133/2014</t>
  </si>
  <si>
    <t>143/2014</t>
  </si>
  <si>
    <t>145/2014</t>
  </si>
  <si>
    <t>64/2013</t>
  </si>
  <si>
    <t>74/2013</t>
  </si>
  <si>
    <t>78/2013</t>
  </si>
  <si>
    <t>115/2013</t>
  </si>
  <si>
    <t>124/2013</t>
  </si>
  <si>
    <t>126/2013</t>
  </si>
  <si>
    <t>140/2013</t>
  </si>
  <si>
    <t>149/2013</t>
  </si>
  <si>
    <t>42/2012</t>
  </si>
  <si>
    <t>80/2012</t>
  </si>
  <si>
    <t>101/2012</t>
  </si>
  <si>
    <t>5/2011</t>
  </si>
  <si>
    <t>105/2010</t>
  </si>
  <si>
    <t>78/2005</t>
  </si>
  <si>
    <t>1/2020</t>
  </si>
  <si>
    <t>Jovana Roganović</t>
  </si>
  <si>
    <t>2/2020</t>
  </si>
  <si>
    <t>Mina Grebović</t>
  </si>
  <si>
    <t>3/2020</t>
  </si>
  <si>
    <t>Miljan Pejović</t>
  </si>
  <si>
    <t>4/2020</t>
  </si>
  <si>
    <t>Dragana Bjelić</t>
  </si>
  <si>
    <t>5/2020</t>
  </si>
  <si>
    <t>Nikolina Šuković</t>
  </si>
  <si>
    <t>6/2020</t>
  </si>
  <si>
    <t>Luka Raičević</t>
  </si>
  <si>
    <t>7/2020</t>
  </si>
  <si>
    <t>Kristina Terzić</t>
  </si>
  <si>
    <t>8/2020</t>
  </si>
  <si>
    <t>Anja Raičević</t>
  </si>
  <si>
    <t>9/2020</t>
  </si>
  <si>
    <t>Maja Senić</t>
  </si>
  <si>
    <t>10/2020</t>
  </si>
  <si>
    <t>Jelena Perović</t>
  </si>
  <si>
    <t>11/2020</t>
  </si>
  <si>
    <t>Drago Rakonjac</t>
  </si>
  <si>
    <t>12/2020</t>
  </si>
  <si>
    <t>Vidak Bušković</t>
  </si>
  <si>
    <t>13/2020</t>
  </si>
  <si>
    <t>Savo Rudanović</t>
  </si>
  <si>
    <t>14/2020</t>
  </si>
  <si>
    <t>David Čolović</t>
  </si>
  <si>
    <t>15/2020</t>
  </si>
  <si>
    <t>Sanja Žarić</t>
  </si>
  <si>
    <t>16/2020</t>
  </si>
  <si>
    <t>Milica Potpara</t>
  </si>
  <si>
    <t>17/2020</t>
  </si>
  <si>
    <t>Lazar Raičević</t>
  </si>
  <si>
    <t>18/2020</t>
  </si>
  <si>
    <t>Vasilije Zečević</t>
  </si>
  <si>
    <t>19/2020</t>
  </si>
  <si>
    <t>Milutin Kankaraš</t>
  </si>
  <si>
    <t>20/2020</t>
  </si>
  <si>
    <t>Ivana Krsmanović</t>
  </si>
  <si>
    <t>21/2020</t>
  </si>
  <si>
    <t>Jovana Radović</t>
  </si>
  <si>
    <t>22/2020</t>
  </si>
  <si>
    <t>Strahinja Bojanić</t>
  </si>
  <si>
    <t>23/2020</t>
  </si>
  <si>
    <t>Stefan Knežević</t>
  </si>
  <si>
    <t>24/2020</t>
  </si>
  <si>
    <t>Ivana Živković</t>
  </si>
  <si>
    <t>25/2020</t>
  </si>
  <si>
    <t>Filip Dragović</t>
  </si>
  <si>
    <t>26/2020</t>
  </si>
  <si>
    <t>Ilma Burdžović</t>
  </si>
  <si>
    <t>27/2020</t>
  </si>
  <si>
    <t>Danilo Mihajlović</t>
  </si>
  <si>
    <t>28/2020</t>
  </si>
  <si>
    <t>Nikola Vujošević</t>
  </si>
  <si>
    <t>29/2020</t>
  </si>
  <si>
    <t>Adis Crnovršanin</t>
  </si>
  <si>
    <t>30/2020</t>
  </si>
  <si>
    <t>Jana Pivljanin</t>
  </si>
  <si>
    <t>31/2020</t>
  </si>
  <si>
    <t>Matija Zejak</t>
  </si>
  <si>
    <t>32/2020</t>
  </si>
  <si>
    <t>Ernest Adžija</t>
  </si>
  <si>
    <t>33/2020</t>
  </si>
  <si>
    <t>Svetislav Vukanić</t>
  </si>
  <si>
    <t>34/2020</t>
  </si>
  <si>
    <t>Vuk Vojinović</t>
  </si>
  <si>
    <t>35/2020</t>
  </si>
  <si>
    <t>Stefan Bošković</t>
  </si>
  <si>
    <t>36/2020</t>
  </si>
  <si>
    <t>Mirjana Ljujić</t>
  </si>
  <si>
    <t>37/2020</t>
  </si>
  <si>
    <t>Ivana Veličković</t>
  </si>
  <si>
    <t>38/2020</t>
  </si>
  <si>
    <t>Jovana Rovčanin</t>
  </si>
  <si>
    <t>39/2020</t>
  </si>
  <si>
    <t>Uroš Babić</t>
  </si>
  <si>
    <t>40/2020</t>
  </si>
  <si>
    <t>Pavle Knežević</t>
  </si>
  <si>
    <t>41/2020</t>
  </si>
  <si>
    <t>Danilo Kosović</t>
  </si>
  <si>
    <t>42/2020</t>
  </si>
  <si>
    <t>Aleksandra Stamenković</t>
  </si>
  <si>
    <t>43/2020</t>
  </si>
  <si>
    <t>Neda Miletić</t>
  </si>
  <si>
    <t>44/2020</t>
  </si>
  <si>
    <t>Riad Mujević</t>
  </si>
  <si>
    <t>45/2020</t>
  </si>
  <si>
    <t>Elmin Mujević</t>
  </si>
  <si>
    <t>46/2020</t>
  </si>
  <si>
    <t>Samra Đeljošević</t>
  </si>
  <si>
    <t>47/2020</t>
  </si>
  <si>
    <t>Ajla Kalač</t>
  </si>
  <si>
    <t>48/2020</t>
  </si>
  <si>
    <t>Tijana Blagojević</t>
  </si>
  <si>
    <t>49/2020</t>
  </si>
  <si>
    <t>Luka Ralević</t>
  </si>
  <si>
    <t>52/2020</t>
  </si>
  <si>
    <t>Aleksandra Grba</t>
  </si>
  <si>
    <t>53/2020</t>
  </si>
  <si>
    <t>Stefan Medigović</t>
  </si>
  <si>
    <t>54/2020</t>
  </si>
  <si>
    <t>Tijana Žižić</t>
  </si>
  <si>
    <t>55/2020</t>
  </si>
  <si>
    <t>Danilo Kovačević</t>
  </si>
  <si>
    <t>56/2020</t>
  </si>
  <si>
    <t>Andrijana Janković</t>
  </si>
  <si>
    <t>57/2020</t>
  </si>
  <si>
    <t>Aleksa Konatar</t>
  </si>
  <si>
    <t>58/2020</t>
  </si>
  <si>
    <t>Samir Purišić</t>
  </si>
  <si>
    <t>59/2020</t>
  </si>
  <si>
    <t>Almir Kalender</t>
  </si>
  <si>
    <t>60/2020</t>
  </si>
  <si>
    <t>Luka Đekić</t>
  </si>
  <si>
    <t>61/2020</t>
  </si>
  <si>
    <t>Adis Šukurica</t>
  </si>
  <si>
    <t>62/2020</t>
  </si>
  <si>
    <t>Nikola Damjanović</t>
  </si>
  <si>
    <t>63/2020</t>
  </si>
  <si>
    <t>Nejla Kalač</t>
  </si>
  <si>
    <t>64/2020</t>
  </si>
  <si>
    <t>Adnan Uković</t>
  </si>
  <si>
    <t>65/2020</t>
  </si>
  <si>
    <t>Andrea Ćeranić</t>
  </si>
  <si>
    <t>66/2020</t>
  </si>
  <si>
    <t>Aleksandra Jovović</t>
  </si>
  <si>
    <t>67/2020</t>
  </si>
  <si>
    <t>Belma Hašinović</t>
  </si>
  <si>
    <t>68/2020</t>
  </si>
  <si>
    <t>Elvis Ibrahimović</t>
  </si>
  <si>
    <t>69/2020</t>
  </si>
  <si>
    <t>Kristina Kljajević</t>
  </si>
  <si>
    <t>70/2020</t>
  </si>
  <si>
    <t>Lazar Perišić</t>
  </si>
  <si>
    <t>72/2020</t>
  </si>
  <si>
    <t>73/2020</t>
  </si>
  <si>
    <t>Kristina Popović</t>
  </si>
  <si>
    <t>74/2020</t>
  </si>
  <si>
    <t>Miroslav Mitrović</t>
  </si>
  <si>
    <t>76/2020</t>
  </si>
  <si>
    <t>Vladimir Vujisić</t>
  </si>
  <si>
    <t>77/2020</t>
  </si>
  <si>
    <t>Nikola Mitrić</t>
  </si>
  <si>
    <t>78/2020</t>
  </si>
  <si>
    <t>Fako Mehović</t>
  </si>
  <si>
    <t>79/2020</t>
  </si>
  <si>
    <t>Ognjen Nišavić</t>
  </si>
  <si>
    <t>80/2020</t>
  </si>
  <si>
    <t>Davud Agović</t>
  </si>
  <si>
    <t>81/2020</t>
  </si>
  <si>
    <t>Dženisa Nurković</t>
  </si>
  <si>
    <t>82/2020</t>
  </si>
  <si>
    <t>Andrea Ralević</t>
  </si>
  <si>
    <t>83/2020</t>
  </si>
  <si>
    <t>Neda Mraković</t>
  </si>
  <si>
    <t>84/2020</t>
  </si>
  <si>
    <t>Belmin Murić</t>
  </si>
  <si>
    <t>85/2020</t>
  </si>
  <si>
    <t>Jelena Radoičić</t>
  </si>
  <si>
    <t>86/2020</t>
  </si>
  <si>
    <t>Elvira Muradbašić</t>
  </si>
  <si>
    <t>87/2020</t>
  </si>
  <si>
    <t>Jovan Despot</t>
  </si>
  <si>
    <t>88/2020</t>
  </si>
  <si>
    <t>Dijana Petrović</t>
  </si>
  <si>
    <t>89/2020</t>
  </si>
  <si>
    <t>Jovan Dulović</t>
  </si>
  <si>
    <t>90/2020</t>
  </si>
  <si>
    <t>Dimitrije Dragaš</t>
  </si>
  <si>
    <t>91/2020</t>
  </si>
  <si>
    <t>Mina Jakšić</t>
  </si>
  <si>
    <t>92/2020</t>
  </si>
  <si>
    <t>Anđela Jovović</t>
  </si>
  <si>
    <t>93/2020</t>
  </si>
  <si>
    <t>Ivana Nikić</t>
  </si>
  <si>
    <t>94/2020</t>
  </si>
  <si>
    <t>Tijana Lončar</t>
  </si>
  <si>
    <t>95/2020</t>
  </si>
  <si>
    <t>Melida Husović</t>
  </si>
  <si>
    <t>97/2020</t>
  </si>
  <si>
    <t>Muhamed Hasović</t>
  </si>
  <si>
    <t>98/2020</t>
  </si>
  <si>
    <t>Vasilije Soković</t>
  </si>
  <si>
    <t>99/2020</t>
  </si>
  <si>
    <t>Iva Perunović</t>
  </si>
  <si>
    <t>100/2020</t>
  </si>
  <si>
    <t>Tamara Jaćimović</t>
  </si>
  <si>
    <t>101/2020</t>
  </si>
  <si>
    <t>Veljko Smolović</t>
  </si>
  <si>
    <t>102/2020</t>
  </si>
  <si>
    <t>Arnela Suljević</t>
  </si>
  <si>
    <t>103/2020</t>
  </si>
  <si>
    <t>Nataša Vučeraković</t>
  </si>
  <si>
    <t>104/2020</t>
  </si>
  <si>
    <t>Milena Lakušić</t>
  </si>
  <si>
    <t>105/2020</t>
  </si>
  <si>
    <t>Kasem Đokić</t>
  </si>
  <si>
    <t>106/2020</t>
  </si>
  <si>
    <t>Amrudin Murić</t>
  </si>
  <si>
    <t>107/2020</t>
  </si>
  <si>
    <t>Deniz Šećerović</t>
  </si>
  <si>
    <t>108/2020</t>
  </si>
  <si>
    <t>Stefan Stojanović</t>
  </si>
  <si>
    <t>109/2020</t>
  </si>
  <si>
    <t>Emir Ćeman</t>
  </si>
  <si>
    <t>110/2020</t>
  </si>
  <si>
    <t>Ratko Praščević</t>
  </si>
  <si>
    <t>Jelena Gačević</t>
  </si>
  <si>
    <t>Jelena Zogović</t>
  </si>
  <si>
    <t>Petar Brajović</t>
  </si>
  <si>
    <t>Ivan Mirotić</t>
  </si>
  <si>
    <t>Anđela Rešetar</t>
  </si>
  <si>
    <t>Anđela Zejak</t>
  </si>
  <si>
    <t>Lazar Stožinić</t>
  </si>
  <si>
    <t>Nikolina Brnović</t>
  </si>
  <si>
    <t>Luka Stanišić</t>
  </si>
  <si>
    <t>Danka Kartal</t>
  </si>
  <si>
    <t>Anja Jovićević</t>
  </si>
  <si>
    <t>Lidija Zećirović</t>
  </si>
  <si>
    <t>Tamara Drašković</t>
  </si>
  <si>
    <t>Miomir Zečević</t>
  </si>
  <si>
    <t>Vasilije Šljivančanin</t>
  </si>
  <si>
    <t>Mihailo Musić</t>
  </si>
  <si>
    <t>Ruždija Fetahović</t>
  </si>
  <si>
    <t>Vasko Stojanović</t>
  </si>
  <si>
    <t>Matija Simonović</t>
  </si>
  <si>
    <t>Dragana Lazarević</t>
  </si>
  <si>
    <t>Bogdan Kustudić</t>
  </si>
  <si>
    <t>Radenko Kljajević</t>
  </si>
  <si>
    <t>Strahinja Jelić</t>
  </si>
  <si>
    <t>Ivan Đeković</t>
  </si>
  <si>
    <t>Kristina Miljanić</t>
  </si>
  <si>
    <t>Andrea Vučić</t>
  </si>
  <si>
    <t>Andrijana Nedović</t>
  </si>
  <si>
    <t>Luka Sekulović</t>
  </si>
  <si>
    <t>Marko Šorović</t>
  </si>
  <si>
    <t>Anja Bojović</t>
  </si>
  <si>
    <t>Ivan Lučić</t>
  </si>
  <si>
    <t>Benjamin Hadžisalihović</t>
  </si>
  <si>
    <t>Nikola Uskoković</t>
  </si>
  <si>
    <t>Novo Mojašević</t>
  </si>
  <si>
    <t>Filip Đurišić</t>
  </si>
  <si>
    <t>Nikolaj Žarković</t>
  </si>
  <si>
    <t>Dušan Jelić</t>
  </si>
  <si>
    <t>Minja Korać</t>
  </si>
  <si>
    <t>Ksenija Roganović</t>
  </si>
  <si>
    <t>Cano Krpuljević</t>
  </si>
  <si>
    <t>Mihaela Knez</t>
  </si>
  <si>
    <t>Tatjana Vučetić</t>
  </si>
  <si>
    <t>Đorđe Jušković</t>
  </si>
  <si>
    <t>Natalija Radulović</t>
  </si>
  <si>
    <t>Adis Džogović</t>
  </si>
  <si>
    <t>Đina Stojković</t>
  </si>
  <si>
    <t>Edin Drpljanin</t>
  </si>
  <si>
    <t>Miloš Kovačević</t>
  </si>
  <si>
    <t>Denis Ećo</t>
  </si>
  <si>
    <t>Edita Kandić</t>
  </si>
  <si>
    <t>Andrej Blečić</t>
  </si>
  <si>
    <t>Anja Perišić</t>
  </si>
  <si>
    <t>Damjan Traparić</t>
  </si>
  <si>
    <t>Bojana Laketić</t>
  </si>
  <si>
    <t>Adis Demić</t>
  </si>
  <si>
    <t>Jovana Vučurović</t>
  </si>
  <si>
    <t>Dražen Ralević</t>
  </si>
  <si>
    <t>Bogdan Bubanja</t>
  </si>
  <si>
    <t>Vojislav Svičević</t>
  </si>
  <si>
    <t>Petar Svičević</t>
  </si>
  <si>
    <t>Aleksandra Beha</t>
  </si>
  <si>
    <t>Ranko Vujisić</t>
  </si>
  <si>
    <t>Luka Minić</t>
  </si>
  <si>
    <t>Jana Cimbaljević</t>
  </si>
  <si>
    <t>Adin Muzurović</t>
  </si>
  <si>
    <t>Aleksandar Beljkaš</t>
  </si>
  <si>
    <t>Dimitrije Ćaćić</t>
  </si>
  <si>
    <t>Vasilije Golubović</t>
  </si>
  <si>
    <t>Ivana Tomić</t>
  </si>
  <si>
    <t>44/2017</t>
  </si>
  <si>
    <t>Vaso Pejović</t>
  </si>
  <si>
    <t>Marija Roganović</t>
  </si>
  <si>
    <t>Elma Mehonjić</t>
  </si>
  <si>
    <t>Ratko Konjević</t>
  </si>
  <si>
    <t>Milica Đurović</t>
  </si>
  <si>
    <t>Aleksa Marićević</t>
  </si>
  <si>
    <t>Radovan Krnjević</t>
  </si>
  <si>
    <t>Svetozar Šljivančanin</t>
  </si>
  <si>
    <t>Janko Zečević</t>
  </si>
  <si>
    <t>Rajko Koprivica</t>
  </si>
  <si>
    <t>Haris Džanković</t>
  </si>
  <si>
    <t>Afrudin Gredić</t>
  </si>
  <si>
    <t>Damir Muratović</t>
  </si>
  <si>
    <t>Vasilije Kasalica</t>
  </si>
  <si>
    <t>Goran Pavlović</t>
  </si>
  <si>
    <t>Andrija Popović</t>
  </si>
  <si>
    <t>Aleksandar Kljajić</t>
  </si>
  <si>
    <t>Duško Perić</t>
  </si>
  <si>
    <t>Nikoleta Ćetković</t>
  </si>
  <si>
    <t>Ernes Bibić</t>
  </si>
  <si>
    <t>Ljilja Đurković</t>
  </si>
  <si>
    <t>Miljan Ralević</t>
  </si>
  <si>
    <t>Anastasija Pešić</t>
  </si>
  <si>
    <t>Armin Kočan</t>
  </si>
  <si>
    <t>Anes Čolović</t>
  </si>
  <si>
    <t>Armin Čolović</t>
  </si>
  <si>
    <t>Marko Kise</t>
  </si>
  <si>
    <t>Miloš Šutović</t>
  </si>
  <si>
    <t>Danilo Bubanja</t>
  </si>
  <si>
    <t>Tamara Jeftović</t>
  </si>
  <si>
    <t>Danjel Camaj</t>
  </si>
  <si>
    <t>Arijan Kalač</t>
  </si>
  <si>
    <t>Ersan Pepić</t>
  </si>
  <si>
    <t>Vuk Gutović</t>
  </si>
  <si>
    <t>Aleksandra Marojević</t>
  </si>
  <si>
    <t>Milica Ivanović</t>
  </si>
  <si>
    <t>Ana Šarović</t>
  </si>
  <si>
    <t>Bojana Bulatović</t>
  </si>
  <si>
    <t>Nataša Tagić</t>
  </si>
  <si>
    <t>Novak Perović</t>
  </si>
  <si>
    <t>Stefan Mijanović</t>
  </si>
  <si>
    <t>Milija Milićević</t>
  </si>
  <si>
    <t>Jelena Femić</t>
  </si>
  <si>
    <t>Gordana Čavić</t>
  </si>
  <si>
    <t>SARADNIK: Velimir Ćorović, Rajko Ćalasan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</si>
</sst>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12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i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Arial"/>
      <family val="2"/>
    </font>
    <font>
      <sz val="10"/>
      <color indexed="10"/>
      <name val="Times New Roman"/>
      <family val="1"/>
    </font>
    <font>
      <b/>
      <sz val="12"/>
      <name val="Arial"/>
      <family val="2"/>
    </font>
    <font>
      <sz val="9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Times New Roman"/>
      <family val="1"/>
    </font>
  </fonts>
  <fills count="5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99FF6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16" fillId="0" borderId="0"/>
    <xf numFmtId="0" fontId="16" fillId="0" borderId="0"/>
    <xf numFmtId="0" fontId="36" fillId="23" borderId="7" applyNumberForma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25" borderId="0" applyNumberFormat="0" applyBorder="0" applyAlignment="0" applyProtection="0"/>
    <xf numFmtId="0" fontId="51" fillId="26" borderId="0" applyNumberFormat="0" applyBorder="0" applyAlignment="0" applyProtection="0"/>
    <xf numFmtId="0" fontId="52" fillId="27" borderId="0" applyNumberFormat="0" applyBorder="0" applyAlignment="0" applyProtection="0"/>
    <xf numFmtId="0" fontId="53" fillId="28" borderId="27" applyNumberFormat="0" applyAlignment="0" applyProtection="0"/>
    <xf numFmtId="0" fontId="54" fillId="29" borderId="28" applyNumberFormat="0" applyAlignment="0" applyProtection="0"/>
    <xf numFmtId="0" fontId="55" fillId="29" borderId="27" applyNumberFormat="0" applyAlignment="0" applyProtection="0"/>
    <xf numFmtId="0" fontId="56" fillId="0" borderId="29" applyNumberFormat="0" applyFill="0" applyAlignment="0" applyProtection="0"/>
    <xf numFmtId="0" fontId="57" fillId="30" borderId="30" applyNumberFormat="0" applyAlignment="0" applyProtection="0"/>
    <xf numFmtId="0" fontId="58" fillId="0" borderId="0" applyNumberFormat="0" applyFill="0" applyBorder="0" applyAlignment="0" applyProtection="0"/>
    <xf numFmtId="0" fontId="1" fillId="31" borderId="31" applyNumberFormat="0" applyFont="0" applyAlignment="0" applyProtection="0"/>
    <xf numFmtId="0" fontId="59" fillId="0" borderId="0" applyNumberFormat="0" applyFill="0" applyBorder="0" applyAlignment="0" applyProtection="0"/>
    <xf numFmtId="0" fontId="60" fillId="0" borderId="32" applyNumberFormat="0" applyFill="0" applyAlignment="0" applyProtection="0"/>
    <xf numFmtId="0" fontId="6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61" fillId="35" borderId="0" applyNumberFormat="0" applyBorder="0" applyAlignment="0" applyProtection="0"/>
    <xf numFmtId="0" fontId="6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61" fillId="39" borderId="0" applyNumberFormat="0" applyBorder="0" applyAlignment="0" applyProtection="0"/>
    <xf numFmtId="0" fontId="6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61" fillId="43" borderId="0" applyNumberFormat="0" applyBorder="0" applyAlignment="0" applyProtection="0"/>
    <xf numFmtId="0" fontId="6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61" fillId="47" borderId="0" applyNumberFormat="0" applyBorder="0" applyAlignment="0" applyProtection="0"/>
    <xf numFmtId="0" fontId="6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61" fillId="51" borderId="0" applyNumberFormat="0" applyBorder="0" applyAlignment="0" applyProtection="0"/>
    <xf numFmtId="0" fontId="6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61" fillId="55" borderId="0" applyNumberFormat="0" applyBorder="0" applyAlignment="0" applyProtection="0"/>
    <xf numFmtId="0" fontId="3" fillId="0" borderId="0"/>
  </cellStyleXfs>
  <cellXfs count="96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29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0" fontId="0" fillId="0" borderId="10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2" xfId="0" applyNumberFormat="1" applyBorder="1"/>
    <xf numFmtId="0" fontId="16" fillId="0" borderId="0" xfId="38"/>
    <xf numFmtId="0" fontId="16" fillId="0" borderId="0" xfId="38" applyAlignment="1">
      <alignment horizontal="left" vertical="center"/>
    </xf>
    <xf numFmtId="0" fontId="16" fillId="0" borderId="0" xfId="38" applyAlignment="1">
      <alignment horizontal="center" vertical="center"/>
    </xf>
    <xf numFmtId="0" fontId="32" fillId="0" borderId="13" xfId="38" applyFont="1" applyBorder="1" applyAlignment="1">
      <alignment horizontal="center" vertical="center" wrapText="1"/>
    </xf>
    <xf numFmtId="0" fontId="0" fillId="0" borderId="16" xfId="0" applyNumberFormat="1" applyFont="1" applyBorder="1"/>
    <xf numFmtId="0" fontId="42" fillId="0" borderId="16" xfId="0" applyNumberFormat="1" applyFont="1" applyFill="1" applyBorder="1" applyAlignment="1">
      <alignment horizontal="center"/>
    </xf>
    <xf numFmtId="0" fontId="32" fillId="0" borderId="11" xfId="38" applyFont="1" applyBorder="1" applyAlignment="1">
      <alignment horizontal="center" vertical="center" wrapText="1"/>
    </xf>
    <xf numFmtId="0" fontId="42" fillId="0" borderId="10" xfId="0" applyFont="1" applyFill="1" applyBorder="1"/>
    <xf numFmtId="0" fontId="22" fillId="0" borderId="16" xfId="38" applyNumberFormat="1" applyFont="1" applyBorder="1" applyAlignment="1">
      <alignment horizontal="center"/>
    </xf>
    <xf numFmtId="0" fontId="22" fillId="0" borderId="16" xfId="0" applyNumberFormat="1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/>
    <xf numFmtId="0" fontId="35" fillId="0" borderId="14" xfId="0" applyFont="1" applyBorder="1" applyProtection="1">
      <protection hidden="1"/>
    </xf>
    <xf numFmtId="0" fontId="35" fillId="0" borderId="14" xfId="0" applyFont="1" applyBorder="1" applyAlignment="1" applyProtection="1">
      <alignment horizontal="center"/>
      <protection hidden="1"/>
    </xf>
    <xf numFmtId="0" fontId="35" fillId="0" borderId="14" xfId="0" applyFont="1" applyBorder="1"/>
    <xf numFmtId="0" fontId="35" fillId="0" borderId="0" xfId="0" applyFont="1"/>
    <xf numFmtId="0" fontId="35" fillId="0" borderId="14" xfId="0" applyFont="1" applyFill="1" applyBorder="1"/>
    <xf numFmtId="0" fontId="35" fillId="0" borderId="0" xfId="0" applyFont="1" applyProtection="1">
      <protection locked="0"/>
    </xf>
    <xf numFmtId="0" fontId="43" fillId="0" borderId="0" xfId="0" applyFont="1"/>
    <xf numFmtId="0" fontId="35" fillId="0" borderId="14" xfId="0" applyFont="1" applyFill="1" applyBorder="1" applyProtection="1">
      <protection locked="0"/>
    </xf>
    <xf numFmtId="164" fontId="35" fillId="0" borderId="14" xfId="0" applyNumberFormat="1" applyFont="1" applyBorder="1" applyAlignment="1" applyProtection="1">
      <alignment vertical="center"/>
      <protection locked="0"/>
    </xf>
    <xf numFmtId="0" fontId="35" fillId="0" borderId="14" xfId="0" applyFont="1" applyBorder="1" applyAlignment="1">
      <alignment horizontal="right"/>
    </xf>
    <xf numFmtId="0" fontId="35" fillId="0" borderId="14" xfId="39" applyFont="1" applyBorder="1" applyAlignment="1">
      <alignment horizontal="center"/>
    </xf>
    <xf numFmtId="0" fontId="35" fillId="0" borderId="14" xfId="39" applyFont="1" applyBorder="1" applyAlignment="1" applyProtection="1">
      <alignment horizontal="center"/>
      <protection hidden="1"/>
    </xf>
    <xf numFmtId="0" fontId="35" fillId="0" borderId="14" xfId="39" applyFont="1" applyBorder="1" applyProtection="1">
      <protection hidden="1"/>
    </xf>
    <xf numFmtId="0" fontId="35" fillId="0" borderId="14" xfId="0" applyFont="1" applyFill="1" applyBorder="1" applyAlignment="1">
      <alignment horizontal="center"/>
    </xf>
    <xf numFmtId="164" fontId="35" fillId="0" borderId="14" xfId="0" applyNumberFormat="1" applyFont="1" applyBorder="1" applyProtection="1">
      <protection hidden="1"/>
    </xf>
    <xf numFmtId="164" fontId="35" fillId="0" borderId="14" xfId="0" applyNumberFormat="1" applyFont="1" applyFill="1" applyBorder="1" applyProtection="1">
      <protection locked="0"/>
    </xf>
    <xf numFmtId="164" fontId="35" fillId="0" borderId="14" xfId="0" applyNumberFormat="1" applyFont="1" applyBorder="1"/>
    <xf numFmtId="0" fontId="42" fillId="0" borderId="15" xfId="0" applyFont="1" applyFill="1" applyBorder="1"/>
    <xf numFmtId="0" fontId="0" fillId="0" borderId="20" xfId="0" applyNumberFormat="1" applyBorder="1" applyAlignment="1">
      <alignment horizontal="center"/>
    </xf>
    <xf numFmtId="0" fontId="0" fillId="0" borderId="23" xfId="0" applyNumberFormat="1" applyBorder="1" applyAlignment="1">
      <alignment horizontal="center"/>
    </xf>
    <xf numFmtId="0" fontId="0" fillId="0" borderId="23" xfId="0" applyNumberFormat="1" applyBorder="1"/>
    <xf numFmtId="0" fontId="42" fillId="0" borderId="33" xfId="0" applyNumberFormat="1" applyFont="1" applyFill="1" applyBorder="1" applyAlignment="1">
      <alignment horizontal="center"/>
    </xf>
    <xf numFmtId="0" fontId="0" fillId="0" borderId="33" xfId="0" applyNumberFormat="1" applyFont="1" applyBorder="1"/>
    <xf numFmtId="0" fontId="0" fillId="0" borderId="14" xfId="0" applyNumberFormat="1" applyBorder="1" applyAlignment="1">
      <alignment horizontal="center"/>
    </xf>
    <xf numFmtId="0" fontId="0" fillId="0" borderId="14" xfId="0" applyNumberFormat="1" applyBorder="1"/>
    <xf numFmtId="0" fontId="42" fillId="0" borderId="14" xfId="0" applyNumberFormat="1" applyFont="1" applyFill="1" applyBorder="1" applyAlignment="1">
      <alignment horizontal="center"/>
    </xf>
    <xf numFmtId="0" fontId="0" fillId="0" borderId="14" xfId="0" applyNumberFormat="1" applyFont="1" applyBorder="1"/>
    <xf numFmtId="0" fontId="0" fillId="0" borderId="14" xfId="0" applyBorder="1"/>
    <xf numFmtId="164" fontId="35" fillId="0" borderId="34" xfId="0" applyNumberFormat="1" applyFont="1" applyBorder="1"/>
    <xf numFmtId="0" fontId="35" fillId="0" borderId="35" xfId="0" applyFont="1" applyFill="1" applyBorder="1" applyAlignment="1">
      <alignment horizontal="center"/>
    </xf>
    <xf numFmtId="0" fontId="35" fillId="0" borderId="35" xfId="0" applyFont="1" applyBorder="1"/>
    <xf numFmtId="0" fontId="35" fillId="0" borderId="35" xfId="0" applyFont="1" applyBorder="1" applyProtection="1">
      <protection hidden="1"/>
    </xf>
    <xf numFmtId="0" fontId="35" fillId="0" borderId="0" xfId="0" applyFont="1" applyFill="1" applyBorder="1" applyAlignment="1">
      <alignment horizontal="center"/>
    </xf>
    <xf numFmtId="0" fontId="35" fillId="0" borderId="0" xfId="0" applyFont="1" applyBorder="1"/>
    <xf numFmtId="0" fontId="35" fillId="0" borderId="0" xfId="0" applyFont="1" applyBorder="1" applyProtection="1">
      <protection hidden="1"/>
    </xf>
    <xf numFmtId="0" fontId="23" fillId="0" borderId="10" xfId="0" applyFont="1" applyBorder="1" applyAlignment="1">
      <alignment horizontal="left" vertical="center"/>
    </xf>
    <xf numFmtId="0" fontId="0" fillId="4" borderId="15" xfId="0" applyFill="1" applyBorder="1" applyAlignment="1">
      <alignment wrapText="1"/>
    </xf>
    <xf numFmtId="0" fontId="0" fillId="4" borderId="18" xfId="0" applyFont="1" applyFill="1" applyBorder="1" applyAlignment="1">
      <alignment wrapText="1"/>
    </xf>
    <xf numFmtId="0" fontId="0" fillId="4" borderId="19" xfId="0" applyFont="1" applyFill="1" applyBorder="1" applyAlignment="1">
      <alignment wrapText="1"/>
    </xf>
    <xf numFmtId="0" fontId="24" fillId="0" borderId="10" xfId="0" applyFont="1" applyBorder="1" applyAlignment="1" applyProtection="1">
      <alignment horizontal="left" vertical="center"/>
      <protection locked="0"/>
    </xf>
    <xf numFmtId="0" fontId="25" fillId="0" borderId="10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left" wrapText="1"/>
    </xf>
    <xf numFmtId="0" fontId="26" fillId="0" borderId="10" xfId="0" applyFont="1" applyBorder="1" applyAlignment="1"/>
    <xf numFmtId="0" fontId="2" fillId="0" borderId="10" xfId="0" applyFont="1" applyBorder="1" applyAlignment="1"/>
    <xf numFmtId="0" fontId="22" fillId="0" borderId="10" xfId="0" applyFont="1" applyBorder="1" applyAlignment="1"/>
    <xf numFmtId="0" fontId="26" fillId="0" borderId="10" xfId="0" applyFont="1" applyBorder="1" applyAlignment="1">
      <alignment horizontal="center" vertical="top" wrapText="1"/>
    </xf>
    <xf numFmtId="0" fontId="28" fillId="0" borderId="11" xfId="0" applyFont="1" applyBorder="1" applyAlignment="1">
      <alignment horizontal="center" vertical="center" textRotation="90" wrapText="1"/>
    </xf>
    <xf numFmtId="0" fontId="25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vertical="center" textRotation="90" wrapText="1"/>
    </xf>
    <xf numFmtId="0" fontId="22" fillId="0" borderId="21" xfId="0" applyFont="1" applyFill="1" applyBorder="1" applyAlignment="1"/>
    <xf numFmtId="0" fontId="22" fillId="0" borderId="22" xfId="0" applyFont="1" applyBorder="1" applyAlignment="1"/>
    <xf numFmtId="0" fontId="2" fillId="0" borderId="20" xfId="38" applyFont="1" applyBorder="1" applyAlignment="1">
      <alignment horizontal="center" vertical="center" wrapText="1"/>
    </xf>
    <xf numFmtId="0" fontId="16" fillId="0" borderId="23" xfId="38" applyBorder="1" applyAlignment="1">
      <alignment horizontal="center" vertical="center" wrapText="1"/>
    </xf>
    <xf numFmtId="0" fontId="32" fillId="0" borderId="15" xfId="38" applyFont="1" applyBorder="1" applyAlignment="1">
      <alignment horizontal="center" vertical="center" wrapText="1"/>
    </xf>
    <xf numFmtId="0" fontId="32" fillId="0" borderId="18" xfId="38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30" fillId="0" borderId="10" xfId="38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32" fillId="0" borderId="10" xfId="38" applyFont="1" applyBorder="1" applyAlignment="1">
      <alignment vertical="center" wrapText="1"/>
    </xf>
    <xf numFmtId="0" fontId="45" fillId="0" borderId="10" xfId="38" applyFont="1" applyBorder="1" applyAlignment="1">
      <alignment vertical="center" wrapText="1"/>
    </xf>
    <xf numFmtId="0" fontId="33" fillId="0" borderId="10" xfId="38" applyFont="1" applyBorder="1" applyAlignment="1">
      <alignment wrapText="1"/>
    </xf>
    <xf numFmtId="0" fontId="39" fillId="24" borderId="10" xfId="38" applyFont="1" applyFill="1" applyBorder="1" applyAlignment="1">
      <alignment horizontal="left" vertical="center" wrapText="1"/>
    </xf>
    <xf numFmtId="0" fontId="0" fillId="24" borderId="10" xfId="0" applyFill="1" applyBorder="1" applyAlignment="1">
      <alignment horizontal="left" vertical="center" wrapText="1"/>
    </xf>
    <xf numFmtId="0" fontId="31" fillId="0" borderId="10" xfId="38" applyFont="1" applyBorder="1" applyAlignment="1">
      <alignment horizontal="left" wrapText="1"/>
    </xf>
    <xf numFmtId="0" fontId="0" fillId="0" borderId="10" xfId="0" applyBorder="1" applyAlignment="1">
      <alignment horizontal="left"/>
    </xf>
    <xf numFmtId="0" fontId="41" fillId="0" borderId="10" xfId="38" applyFont="1" applyBorder="1" applyAlignment="1">
      <alignment horizontal="left" vertical="center" wrapText="1"/>
    </xf>
    <xf numFmtId="0" fontId="33" fillId="0" borderId="10" xfId="38" applyFont="1" applyBorder="1" applyAlignment="1">
      <alignment horizontal="left" wrapText="1"/>
    </xf>
    <xf numFmtId="0" fontId="34" fillId="0" borderId="11" xfId="38" applyFont="1" applyBorder="1" applyAlignment="1">
      <alignment horizontal="center" vertical="center" wrapText="1"/>
    </xf>
    <xf numFmtId="0" fontId="34" fillId="0" borderId="20" xfId="38" applyFont="1" applyBorder="1" applyAlignment="1">
      <alignment horizontal="center" vertical="center" wrapText="1"/>
    </xf>
    <xf numFmtId="0" fontId="32" fillId="0" borderId="11" xfId="38" applyFont="1" applyBorder="1" applyAlignment="1">
      <alignment horizontal="center" vertical="center" wrapText="1"/>
    </xf>
    <xf numFmtId="0" fontId="21" fillId="0" borderId="17" xfId="38" applyFont="1" applyBorder="1" applyAlignment="1">
      <alignment wrapText="1"/>
    </xf>
    <xf numFmtId="164" fontId="62" fillId="0" borderId="14" xfId="0" applyNumberFormat="1" applyFont="1" applyBorder="1"/>
  </cellXfs>
  <cellStyles count="88">
    <cellStyle name="20% - Accent1" xfId="1" builtinId="30" customBuiltin="1"/>
    <cellStyle name="20% - Accent1 2" xfId="64"/>
    <cellStyle name="20% - Accent2" xfId="2" builtinId="34" customBuiltin="1"/>
    <cellStyle name="20% - Accent2 2" xfId="68"/>
    <cellStyle name="20% - Accent3" xfId="3" builtinId="38" customBuiltin="1"/>
    <cellStyle name="20% - Accent3 2" xfId="72"/>
    <cellStyle name="20% - Accent4" xfId="4" builtinId="42" customBuiltin="1"/>
    <cellStyle name="20% - Accent4 2" xfId="76"/>
    <cellStyle name="20% - Accent5" xfId="5" builtinId="46" customBuiltin="1"/>
    <cellStyle name="20% - Accent5 2" xfId="80"/>
    <cellStyle name="20% - Accent6" xfId="6" builtinId="50" customBuiltin="1"/>
    <cellStyle name="20% - Accent6 2" xfId="84"/>
    <cellStyle name="40% - Accent1" xfId="7" builtinId="31" customBuiltin="1"/>
    <cellStyle name="40% - Accent1 2" xfId="65"/>
    <cellStyle name="40% - Accent2" xfId="8" builtinId="35" customBuiltin="1"/>
    <cellStyle name="40% - Accent2 2" xfId="69"/>
    <cellStyle name="40% - Accent3" xfId="9" builtinId="39" customBuiltin="1"/>
    <cellStyle name="40% - Accent3 2" xfId="73"/>
    <cellStyle name="40% - Accent4" xfId="10" builtinId="43" customBuiltin="1"/>
    <cellStyle name="40% - Accent4 2" xfId="77"/>
    <cellStyle name="40% - Accent5" xfId="11" builtinId="47" customBuiltin="1"/>
    <cellStyle name="40% - Accent5 2" xfId="81"/>
    <cellStyle name="40% - Accent6" xfId="12" builtinId="51" customBuiltin="1"/>
    <cellStyle name="40% - Accent6 2" xfId="85"/>
    <cellStyle name="60% - Accent1" xfId="13" builtinId="32" customBuiltin="1"/>
    <cellStyle name="60% - Accent1 2" xfId="66"/>
    <cellStyle name="60% - Accent2" xfId="14" builtinId="36" customBuiltin="1"/>
    <cellStyle name="60% - Accent2 2" xfId="70"/>
    <cellStyle name="60% - Accent3" xfId="15" builtinId="40" customBuiltin="1"/>
    <cellStyle name="60% - Accent3 2" xfId="74"/>
    <cellStyle name="60% - Accent4" xfId="16" builtinId="44" customBuiltin="1"/>
    <cellStyle name="60% - Accent4 2" xfId="78"/>
    <cellStyle name="60% - Accent5" xfId="17" builtinId="48" customBuiltin="1"/>
    <cellStyle name="60% - Accent5 2" xfId="82"/>
    <cellStyle name="60% - Accent6" xfId="18" builtinId="52" customBuiltin="1"/>
    <cellStyle name="60% - Accent6 2" xfId="86"/>
    <cellStyle name="Accent1" xfId="19" builtinId="29" customBuiltin="1"/>
    <cellStyle name="Accent1 2" xfId="63"/>
    <cellStyle name="Accent2" xfId="20" builtinId="33" customBuiltin="1"/>
    <cellStyle name="Accent2 2" xfId="67"/>
    <cellStyle name="Accent3" xfId="21" builtinId="37" customBuiltin="1"/>
    <cellStyle name="Accent3 2" xfId="71"/>
    <cellStyle name="Accent4" xfId="22" builtinId="41" customBuiltin="1"/>
    <cellStyle name="Accent4 2" xfId="75"/>
    <cellStyle name="Accent5" xfId="23" builtinId="45" customBuiltin="1"/>
    <cellStyle name="Accent5 2" xfId="79"/>
    <cellStyle name="Accent6" xfId="24" builtinId="49" customBuiltin="1"/>
    <cellStyle name="Accent6 2" xfId="83"/>
    <cellStyle name="Bad" xfId="25" builtinId="27" customBuiltin="1"/>
    <cellStyle name="Bad 2" xfId="52"/>
    <cellStyle name="Calculation" xfId="26" builtinId="22" customBuiltin="1"/>
    <cellStyle name="Calculation 2" xfId="56"/>
    <cellStyle name="Check Cell" xfId="27" builtinId="23" customBuiltin="1"/>
    <cellStyle name="Check Cell 2" xfId="58"/>
    <cellStyle name="Explanatory Text" xfId="28" builtinId="53" customBuiltin="1"/>
    <cellStyle name="Explanatory Text 2" xfId="61"/>
    <cellStyle name="Good" xfId="29" builtinId="26" customBuiltin="1"/>
    <cellStyle name="Good 2" xfId="51"/>
    <cellStyle name="Heading 1" xfId="30" builtinId="16" customBuiltin="1"/>
    <cellStyle name="Heading 1 2" xfId="47"/>
    <cellStyle name="Heading 2" xfId="31" builtinId="17" customBuiltin="1"/>
    <cellStyle name="Heading 2 2" xfId="48"/>
    <cellStyle name="Heading 3" xfId="32" builtinId="18" customBuiltin="1"/>
    <cellStyle name="Heading 3 2" xfId="49"/>
    <cellStyle name="Heading 4" xfId="33" builtinId="19" customBuiltin="1"/>
    <cellStyle name="Heading 4 2" xfId="50"/>
    <cellStyle name="Input" xfId="34" builtinId="20" customBuiltin="1"/>
    <cellStyle name="Input 2" xfId="54"/>
    <cellStyle name="Linked Cell" xfId="35" builtinId="24" customBuiltin="1"/>
    <cellStyle name="Linked Cell 2" xfId="57"/>
    <cellStyle name="Neutral" xfId="36" builtinId="28" customBuiltin="1"/>
    <cellStyle name="Neutral 2" xfId="53"/>
    <cellStyle name="Normal" xfId="0" builtinId="0"/>
    <cellStyle name="Normal 2" xfId="37"/>
    <cellStyle name="Normal 2 2" xfId="87"/>
    <cellStyle name="Normal 3" xfId="45"/>
    <cellStyle name="Normal_OR1-2005-2006" xfId="38"/>
    <cellStyle name="Normal_Sheet1" xfId="39"/>
    <cellStyle name="Note" xfId="40" builtinId="10" customBuiltin="1"/>
    <cellStyle name="Note 2" xfId="60"/>
    <cellStyle name="Output" xfId="41" builtinId="21" customBuiltin="1"/>
    <cellStyle name="Output 2" xfId="55"/>
    <cellStyle name="Title" xfId="42" builtinId="15" customBuiltin="1"/>
    <cellStyle name="Title 2" xfId="46"/>
    <cellStyle name="Total" xfId="43" builtinId="25" customBuiltin="1"/>
    <cellStyle name="Total 2" xfId="62"/>
    <cellStyle name="Warning Text" xfId="44" builtinId="11" customBuiltin="1"/>
    <cellStyle name="Warning Text 2" xfId="5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8"/>
  <sheetViews>
    <sheetView tabSelected="1" zoomScale="110" zoomScaleNormal="110" workbookViewId="0">
      <pane ySplit="2" topLeftCell="A15" activePane="bottomLeft" state="frozen"/>
      <selection pane="bottomLeft" activeCell="G35" sqref="G35"/>
    </sheetView>
  </sheetViews>
  <sheetFormatPr defaultColWidth="9.109375" defaultRowHeight="13.2" x14ac:dyDescent="0.25"/>
  <cols>
    <col min="1" max="1" width="8.88671875" style="23" customWidth="1"/>
    <col min="2" max="2" width="10.33203125" style="23" customWidth="1"/>
    <col min="3" max="3" width="23.88671875" style="23" customWidth="1"/>
    <col min="4" max="4" width="5.109375" style="23" customWidth="1"/>
    <col min="5" max="5" width="5.88671875" style="23" customWidth="1"/>
    <col min="6" max="8" width="5.109375" style="23" customWidth="1"/>
    <col min="9" max="11" width="5.6640625" style="23" customWidth="1"/>
    <col min="12" max="12" width="5.88671875" style="23" customWidth="1"/>
    <col min="13" max="13" width="5" style="23" customWidth="1"/>
    <col min="14" max="14" width="4.44140625" style="23" customWidth="1"/>
    <col min="15" max="15" width="4.5546875" style="23" bestFit="1" customWidth="1"/>
    <col min="16" max="16" width="5.109375" style="23" customWidth="1"/>
    <col min="17" max="18" width="5.33203125" style="23" customWidth="1"/>
    <col min="19" max="19" width="6.5546875" style="23" customWidth="1"/>
    <col min="20" max="16384" width="9.109375" style="23"/>
  </cols>
  <sheetData>
    <row r="1" spans="1:25" ht="12.75" customHeight="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6"/>
    </row>
    <row r="2" spans="1:25" ht="12.75" customHeight="1" x14ac:dyDescent="0.25">
      <c r="A2" s="30" t="s">
        <v>0</v>
      </c>
      <c r="B2" s="31" t="s">
        <v>1</v>
      </c>
      <c r="C2" s="31" t="s">
        <v>2</v>
      </c>
      <c r="D2" s="32" t="s">
        <v>45</v>
      </c>
      <c r="E2" s="32" t="s">
        <v>46</v>
      </c>
      <c r="F2" s="20" t="s">
        <v>47</v>
      </c>
      <c r="G2" s="20" t="s">
        <v>48</v>
      </c>
      <c r="H2" s="20" t="s">
        <v>3</v>
      </c>
      <c r="I2" s="20" t="s">
        <v>49</v>
      </c>
      <c r="J2" s="20" t="s">
        <v>50</v>
      </c>
      <c r="K2" s="20" t="s">
        <v>4</v>
      </c>
      <c r="L2" s="20" t="s">
        <v>38</v>
      </c>
      <c r="M2" s="27" t="s">
        <v>34</v>
      </c>
      <c r="N2" s="20" t="s">
        <v>35</v>
      </c>
      <c r="O2" s="20" t="s">
        <v>5</v>
      </c>
      <c r="P2" s="20" t="s">
        <v>36</v>
      </c>
      <c r="Q2" s="20" t="s">
        <v>37</v>
      </c>
      <c r="R2" s="20" t="s">
        <v>6</v>
      </c>
      <c r="S2" s="20" t="s">
        <v>39</v>
      </c>
      <c r="T2" s="20" t="s">
        <v>7</v>
      </c>
      <c r="U2" s="20" t="s">
        <v>8</v>
      </c>
      <c r="V2" s="22" t="s">
        <v>59</v>
      </c>
      <c r="W2" s="22" t="s">
        <v>60</v>
      </c>
      <c r="X2" s="22" t="s">
        <v>61</v>
      </c>
      <c r="Y2" s="22" t="s">
        <v>62</v>
      </c>
    </row>
    <row r="3" spans="1:25" x14ac:dyDescent="0.25">
      <c r="A3" s="33">
        <v>1</v>
      </c>
      <c r="B3" t="s">
        <v>175</v>
      </c>
      <c r="C3" t="s">
        <v>176</v>
      </c>
      <c r="D3" s="24"/>
      <c r="E3" s="24"/>
      <c r="F3" s="20">
        <v>11</v>
      </c>
      <c r="G3" s="20">
        <v>7</v>
      </c>
      <c r="H3" s="20">
        <f>IF(AND(F3="",G3=""),"",SUM(F3,G3))</f>
        <v>18</v>
      </c>
      <c r="I3" s="20"/>
      <c r="J3" s="20"/>
      <c r="K3" s="20" t="str">
        <f>IF(AND(I3="",J3=""),"",SUM(I3,J3))</f>
        <v/>
      </c>
      <c r="L3" s="20">
        <f>IF(AND(H3="",K3=""),"",MAX(H3,K3))</f>
        <v>18</v>
      </c>
      <c r="M3" s="27"/>
      <c r="N3" s="20"/>
      <c r="O3" s="20" t="str">
        <f>IF(AND(M3="",N3=""),"",SUM(M3,N3))</f>
        <v/>
      </c>
      <c r="P3" s="20"/>
      <c r="Q3" s="20"/>
      <c r="R3" s="20" t="str">
        <f>IF(AND(P3="",Q3=""),"",SUM(P3,Q3))</f>
        <v/>
      </c>
      <c r="S3" s="20" t="str">
        <f>IF(AND(O3="",R3=""),"",MAX(O3,R3))</f>
        <v/>
      </c>
      <c r="T3" s="28">
        <f>IF(AND(L3="",S3=""),"",SUM(L3,S3))</f>
        <v>18</v>
      </c>
      <c r="U3" s="21" t="str">
        <f>IF(AND(L3="",S3=""),"",IF(T3&gt;79,"A",IF(T3&gt;69,"B",IF(T3&gt;59,"C",IF(T3&gt;49,"D",IF(T3&gt;39,"E","F"))))))</f>
        <v>F</v>
      </c>
      <c r="V3" s="29"/>
      <c r="W3" s="29"/>
      <c r="X3" s="29"/>
      <c r="Y3" s="29"/>
    </row>
    <row r="4" spans="1:25" x14ac:dyDescent="0.25">
      <c r="A4" s="33">
        <v>2</v>
      </c>
      <c r="B4" t="s">
        <v>177</v>
      </c>
      <c r="C4" t="s">
        <v>178</v>
      </c>
      <c r="D4" s="24"/>
      <c r="E4" s="24"/>
      <c r="F4" s="20">
        <v>17</v>
      </c>
      <c r="G4" s="20">
        <v>8</v>
      </c>
      <c r="H4" s="20">
        <f t="shared" ref="H4:H67" si="0">IF(AND(F4="",G4=""),"",SUM(F4,G4))</f>
        <v>25</v>
      </c>
      <c r="I4" s="20"/>
      <c r="J4" s="20"/>
      <c r="K4" s="20" t="str">
        <f t="shared" ref="K4:K67" si="1">IF(AND(I4="",J4=""),"",SUM(I4,J4))</f>
        <v/>
      </c>
      <c r="L4" s="20">
        <f t="shared" ref="L4:L67" si="2">IF(AND(H4="",K4=""),"",MAX(H4,K4))</f>
        <v>25</v>
      </c>
      <c r="M4" s="27"/>
      <c r="N4" s="20"/>
      <c r="O4" s="20" t="str">
        <f t="shared" ref="O4:O67" si="3">IF(AND(M4="",N4=""),"",SUM(M4,N4))</f>
        <v/>
      </c>
      <c r="P4" s="20"/>
      <c r="Q4" s="20"/>
      <c r="R4" s="20" t="str">
        <f t="shared" ref="R4:R67" si="4">IF(AND(P4="",Q4=""),"",SUM(P4,Q4))</f>
        <v/>
      </c>
      <c r="S4" s="20" t="str">
        <f t="shared" ref="S4:S67" si="5">IF(AND(O4="",R4=""),"",MAX(O4,R4))</f>
        <v/>
      </c>
      <c r="T4" s="28">
        <f t="shared" ref="T4:T67" si="6">IF(AND(L4="",S4=""),"",SUM(L4,S4))</f>
        <v>25</v>
      </c>
      <c r="U4" s="21" t="str">
        <f t="shared" ref="U4:U67" si="7">IF(AND(L4="",S4=""),"",IF(T4&gt;79,"A",IF(T4&gt;69,"B",IF(T4&gt;59,"C",IF(T4&gt;49,"D",IF(T4&gt;39,"E","F"))))))</f>
        <v>F</v>
      </c>
      <c r="V4" s="29"/>
      <c r="W4" s="29"/>
      <c r="X4" s="29"/>
      <c r="Y4" s="29"/>
    </row>
    <row r="5" spans="1:25" x14ac:dyDescent="0.25">
      <c r="A5" s="33">
        <v>3</v>
      </c>
      <c r="B5" t="s">
        <v>179</v>
      </c>
      <c r="C5" t="s">
        <v>180</v>
      </c>
      <c r="D5" s="24"/>
      <c r="E5" s="24"/>
      <c r="F5" s="20">
        <v>3</v>
      </c>
      <c r="G5" s="20">
        <v>17</v>
      </c>
      <c r="H5" s="20">
        <f t="shared" si="0"/>
        <v>20</v>
      </c>
      <c r="I5" s="20"/>
      <c r="J5" s="20"/>
      <c r="K5" s="20" t="str">
        <f t="shared" si="1"/>
        <v/>
      </c>
      <c r="L5" s="20">
        <f t="shared" si="2"/>
        <v>20</v>
      </c>
      <c r="M5" s="27"/>
      <c r="N5" s="20"/>
      <c r="O5" s="20" t="str">
        <f t="shared" si="3"/>
        <v/>
      </c>
      <c r="P5" s="20"/>
      <c r="Q5" s="20"/>
      <c r="R5" s="20" t="str">
        <f t="shared" si="4"/>
        <v/>
      </c>
      <c r="S5" s="20" t="str">
        <f t="shared" si="5"/>
        <v/>
      </c>
      <c r="T5" s="28">
        <f t="shared" si="6"/>
        <v>20</v>
      </c>
      <c r="U5" s="21" t="str">
        <f t="shared" si="7"/>
        <v>F</v>
      </c>
      <c r="V5" s="29"/>
      <c r="W5" s="29"/>
      <c r="X5" s="29"/>
      <c r="Y5" s="29"/>
    </row>
    <row r="6" spans="1:25" x14ac:dyDescent="0.25">
      <c r="A6" s="33">
        <v>4</v>
      </c>
      <c r="B6" t="s">
        <v>181</v>
      </c>
      <c r="C6" t="s">
        <v>182</v>
      </c>
      <c r="D6" s="24"/>
      <c r="E6" s="24"/>
      <c r="F6" s="20"/>
      <c r="G6" s="20"/>
      <c r="H6" s="20" t="str">
        <f t="shared" si="0"/>
        <v/>
      </c>
      <c r="I6" s="20"/>
      <c r="J6" s="20"/>
      <c r="K6" s="20" t="str">
        <f t="shared" si="1"/>
        <v/>
      </c>
      <c r="L6" s="20" t="str">
        <f t="shared" si="2"/>
        <v/>
      </c>
      <c r="M6" s="27"/>
      <c r="N6" s="20"/>
      <c r="O6" s="20" t="str">
        <f t="shared" si="3"/>
        <v/>
      </c>
      <c r="P6" s="20"/>
      <c r="Q6" s="20"/>
      <c r="R6" s="20" t="str">
        <f t="shared" si="4"/>
        <v/>
      </c>
      <c r="S6" s="20" t="str">
        <f t="shared" si="5"/>
        <v/>
      </c>
      <c r="T6" s="28" t="str">
        <f t="shared" si="6"/>
        <v/>
      </c>
      <c r="U6" s="21" t="str">
        <f t="shared" si="7"/>
        <v/>
      </c>
      <c r="V6" s="29"/>
      <c r="W6" s="29"/>
      <c r="X6" s="29"/>
      <c r="Y6" s="29"/>
    </row>
    <row r="7" spans="1:25" x14ac:dyDescent="0.25">
      <c r="A7" s="33">
        <v>5</v>
      </c>
      <c r="B7" t="s">
        <v>183</v>
      </c>
      <c r="C7" t="s">
        <v>184</v>
      </c>
      <c r="D7" s="24"/>
      <c r="E7" s="24"/>
      <c r="F7" s="20"/>
      <c r="G7" s="20"/>
      <c r="H7" s="20" t="str">
        <f t="shared" si="0"/>
        <v/>
      </c>
      <c r="I7" s="20"/>
      <c r="J7" s="20"/>
      <c r="K7" s="20" t="str">
        <f t="shared" si="1"/>
        <v/>
      </c>
      <c r="L7" s="20" t="str">
        <f t="shared" si="2"/>
        <v/>
      </c>
      <c r="M7" s="27"/>
      <c r="N7" s="20"/>
      <c r="O7" s="20" t="str">
        <f t="shared" si="3"/>
        <v/>
      </c>
      <c r="P7" s="20"/>
      <c r="Q7" s="20"/>
      <c r="R7" s="20" t="str">
        <f t="shared" si="4"/>
        <v/>
      </c>
      <c r="S7" s="20" t="str">
        <f t="shared" si="5"/>
        <v/>
      </c>
      <c r="T7" s="28" t="str">
        <f t="shared" si="6"/>
        <v/>
      </c>
      <c r="U7" s="21" t="str">
        <f t="shared" si="7"/>
        <v/>
      </c>
      <c r="V7" s="29"/>
      <c r="W7" s="29"/>
      <c r="X7" s="29"/>
      <c r="Y7" s="29"/>
    </row>
    <row r="8" spans="1:25" x14ac:dyDescent="0.25">
      <c r="A8" s="33">
        <v>6</v>
      </c>
      <c r="B8" t="s">
        <v>185</v>
      </c>
      <c r="C8" t="s">
        <v>186</v>
      </c>
      <c r="D8" s="24"/>
      <c r="E8" s="24"/>
      <c r="F8" s="34"/>
      <c r="G8" s="34"/>
      <c r="H8" s="20" t="str">
        <f t="shared" si="0"/>
        <v/>
      </c>
      <c r="I8" s="34"/>
      <c r="J8" s="34"/>
      <c r="K8" s="20" t="str">
        <f t="shared" si="1"/>
        <v/>
      </c>
      <c r="L8" s="20" t="str">
        <f t="shared" si="2"/>
        <v/>
      </c>
      <c r="M8" s="35"/>
      <c r="N8" s="34"/>
      <c r="O8" s="20" t="str">
        <f t="shared" si="3"/>
        <v/>
      </c>
      <c r="P8" s="34"/>
      <c r="Q8" s="34"/>
      <c r="R8" s="20" t="str">
        <f t="shared" si="4"/>
        <v/>
      </c>
      <c r="S8" s="20" t="str">
        <f t="shared" si="5"/>
        <v/>
      </c>
      <c r="T8" s="28" t="str">
        <f t="shared" si="6"/>
        <v/>
      </c>
      <c r="U8" s="21" t="str">
        <f t="shared" si="7"/>
        <v/>
      </c>
      <c r="V8" s="29"/>
      <c r="W8" s="29"/>
      <c r="X8" s="29"/>
      <c r="Y8" s="29"/>
    </row>
    <row r="9" spans="1:25" x14ac:dyDescent="0.25">
      <c r="A9" s="33">
        <v>7</v>
      </c>
      <c r="B9" t="s">
        <v>187</v>
      </c>
      <c r="C9" t="s">
        <v>188</v>
      </c>
      <c r="D9" s="24"/>
      <c r="E9" s="24"/>
      <c r="F9" s="34"/>
      <c r="G9" s="34"/>
      <c r="H9" s="20" t="str">
        <f t="shared" si="0"/>
        <v/>
      </c>
      <c r="I9" s="34"/>
      <c r="J9" s="34"/>
      <c r="K9" s="20" t="str">
        <f t="shared" si="1"/>
        <v/>
      </c>
      <c r="L9" s="20" t="str">
        <f t="shared" si="2"/>
        <v/>
      </c>
      <c r="M9" s="35"/>
      <c r="N9" s="34"/>
      <c r="O9" s="20" t="str">
        <f t="shared" si="3"/>
        <v/>
      </c>
      <c r="P9" s="34"/>
      <c r="Q9" s="34"/>
      <c r="R9" s="20" t="str">
        <f t="shared" si="4"/>
        <v/>
      </c>
      <c r="S9" s="20" t="str">
        <f t="shared" si="5"/>
        <v/>
      </c>
      <c r="T9" s="28" t="str">
        <f t="shared" si="6"/>
        <v/>
      </c>
      <c r="U9" s="21" t="str">
        <f t="shared" si="7"/>
        <v/>
      </c>
      <c r="V9" s="29"/>
      <c r="W9" s="29"/>
      <c r="X9" s="29"/>
      <c r="Y9" s="29"/>
    </row>
    <row r="10" spans="1:25" x14ac:dyDescent="0.25">
      <c r="A10" s="33">
        <v>8</v>
      </c>
      <c r="B10" t="s">
        <v>189</v>
      </c>
      <c r="C10" t="s">
        <v>190</v>
      </c>
      <c r="D10" s="24"/>
      <c r="E10" s="24"/>
      <c r="F10" s="34">
        <v>10</v>
      </c>
      <c r="G10" s="34">
        <v>15</v>
      </c>
      <c r="H10" s="20">
        <f t="shared" si="0"/>
        <v>25</v>
      </c>
      <c r="I10" s="34"/>
      <c r="J10" s="34"/>
      <c r="K10" s="20" t="str">
        <f t="shared" si="1"/>
        <v/>
      </c>
      <c r="L10" s="20">
        <f t="shared" si="2"/>
        <v>25</v>
      </c>
      <c r="M10" s="35"/>
      <c r="N10" s="34"/>
      <c r="O10" s="20" t="str">
        <f t="shared" si="3"/>
        <v/>
      </c>
      <c r="P10" s="34"/>
      <c r="Q10" s="34"/>
      <c r="R10" s="20" t="str">
        <f t="shared" si="4"/>
        <v/>
      </c>
      <c r="S10" s="20" t="str">
        <f t="shared" si="5"/>
        <v/>
      </c>
      <c r="T10" s="28">
        <f t="shared" si="6"/>
        <v>25</v>
      </c>
      <c r="U10" s="21" t="str">
        <f t="shared" si="7"/>
        <v>F</v>
      </c>
      <c r="V10" s="29"/>
      <c r="W10" s="29"/>
      <c r="X10" s="29"/>
      <c r="Y10" s="29"/>
    </row>
    <row r="11" spans="1:25" x14ac:dyDescent="0.25">
      <c r="A11" s="33">
        <v>9</v>
      </c>
      <c r="B11" t="s">
        <v>191</v>
      </c>
      <c r="C11" t="s">
        <v>192</v>
      </c>
      <c r="D11" s="24"/>
      <c r="E11" s="24"/>
      <c r="F11" s="34">
        <v>4</v>
      </c>
      <c r="G11" s="34">
        <v>8</v>
      </c>
      <c r="H11" s="20">
        <f t="shared" si="0"/>
        <v>12</v>
      </c>
      <c r="I11" s="34"/>
      <c r="J11" s="34"/>
      <c r="K11" s="20" t="str">
        <f t="shared" si="1"/>
        <v/>
      </c>
      <c r="L11" s="20">
        <f t="shared" si="2"/>
        <v>12</v>
      </c>
      <c r="M11" s="35"/>
      <c r="N11" s="34"/>
      <c r="O11" s="20" t="str">
        <f t="shared" si="3"/>
        <v/>
      </c>
      <c r="P11" s="34"/>
      <c r="Q11" s="34"/>
      <c r="R11" s="20" t="str">
        <f t="shared" si="4"/>
        <v/>
      </c>
      <c r="S11" s="20" t="str">
        <f t="shared" si="5"/>
        <v/>
      </c>
      <c r="T11" s="28">
        <f t="shared" si="6"/>
        <v>12</v>
      </c>
      <c r="U11" s="21" t="str">
        <f t="shared" si="7"/>
        <v>F</v>
      </c>
      <c r="V11" s="29"/>
      <c r="W11" s="29"/>
      <c r="X11" s="29"/>
      <c r="Y11" s="29"/>
    </row>
    <row r="12" spans="1:25" x14ac:dyDescent="0.25">
      <c r="A12" s="33">
        <v>10</v>
      </c>
      <c r="B12" t="s">
        <v>193</v>
      </c>
      <c r="C12" t="s">
        <v>194</v>
      </c>
      <c r="D12" s="24"/>
      <c r="E12" s="24"/>
      <c r="F12" s="34"/>
      <c r="G12" s="34"/>
      <c r="H12" s="20" t="str">
        <f t="shared" si="0"/>
        <v/>
      </c>
      <c r="I12" s="34"/>
      <c r="J12" s="34"/>
      <c r="K12" s="20" t="str">
        <f t="shared" si="1"/>
        <v/>
      </c>
      <c r="L12" s="20" t="str">
        <f t="shared" si="2"/>
        <v/>
      </c>
      <c r="M12" s="35"/>
      <c r="N12" s="34"/>
      <c r="O12" s="20" t="str">
        <f t="shared" si="3"/>
        <v/>
      </c>
      <c r="P12" s="34"/>
      <c r="Q12" s="34"/>
      <c r="R12" s="20" t="str">
        <f t="shared" si="4"/>
        <v/>
      </c>
      <c r="S12" s="20" t="str">
        <f t="shared" si="5"/>
        <v/>
      </c>
      <c r="T12" s="28" t="str">
        <f t="shared" si="6"/>
        <v/>
      </c>
      <c r="U12" s="21" t="str">
        <f t="shared" si="7"/>
        <v/>
      </c>
      <c r="V12" s="29"/>
      <c r="W12" s="29"/>
      <c r="X12" s="29"/>
      <c r="Y12" s="29"/>
    </row>
    <row r="13" spans="1:25" x14ac:dyDescent="0.25">
      <c r="A13" s="33">
        <v>11</v>
      </c>
      <c r="B13" t="s">
        <v>195</v>
      </c>
      <c r="C13" t="s">
        <v>196</v>
      </c>
      <c r="D13" s="24"/>
      <c r="E13" s="24"/>
      <c r="F13" s="34">
        <v>10</v>
      </c>
      <c r="G13" s="34">
        <v>4</v>
      </c>
      <c r="H13" s="20">
        <f t="shared" si="0"/>
        <v>14</v>
      </c>
      <c r="I13" s="34"/>
      <c r="J13" s="34"/>
      <c r="K13" s="20" t="str">
        <f t="shared" si="1"/>
        <v/>
      </c>
      <c r="L13" s="20">
        <f t="shared" si="2"/>
        <v>14</v>
      </c>
      <c r="M13" s="35"/>
      <c r="N13" s="34"/>
      <c r="O13" s="20" t="str">
        <f t="shared" si="3"/>
        <v/>
      </c>
      <c r="P13" s="34"/>
      <c r="Q13" s="34"/>
      <c r="R13" s="20" t="str">
        <f t="shared" si="4"/>
        <v/>
      </c>
      <c r="S13" s="20" t="str">
        <f t="shared" si="5"/>
        <v/>
      </c>
      <c r="T13" s="28">
        <f t="shared" si="6"/>
        <v>14</v>
      </c>
      <c r="U13" s="21" t="str">
        <f t="shared" si="7"/>
        <v>F</v>
      </c>
      <c r="V13" s="29"/>
      <c r="W13" s="29"/>
      <c r="X13" s="29"/>
      <c r="Y13" s="29"/>
    </row>
    <row r="14" spans="1:25" x14ac:dyDescent="0.25">
      <c r="A14" s="33">
        <v>12</v>
      </c>
      <c r="B14" t="s">
        <v>197</v>
      </c>
      <c r="C14" t="s">
        <v>198</v>
      </c>
      <c r="D14" s="24"/>
      <c r="E14" s="24"/>
      <c r="F14" s="34">
        <v>3</v>
      </c>
      <c r="G14" s="34">
        <v>4</v>
      </c>
      <c r="H14" s="20">
        <f t="shared" si="0"/>
        <v>7</v>
      </c>
      <c r="I14" s="34"/>
      <c r="J14" s="34"/>
      <c r="K14" s="20" t="str">
        <f t="shared" si="1"/>
        <v/>
      </c>
      <c r="L14" s="20">
        <f t="shared" si="2"/>
        <v>7</v>
      </c>
      <c r="M14" s="35"/>
      <c r="N14" s="34"/>
      <c r="O14" s="20" t="str">
        <f t="shared" si="3"/>
        <v/>
      </c>
      <c r="P14" s="34"/>
      <c r="Q14" s="34"/>
      <c r="R14" s="20" t="str">
        <f t="shared" si="4"/>
        <v/>
      </c>
      <c r="S14" s="20" t="str">
        <f t="shared" si="5"/>
        <v/>
      </c>
      <c r="T14" s="28">
        <f t="shared" si="6"/>
        <v>7</v>
      </c>
      <c r="U14" s="21" t="str">
        <f t="shared" si="7"/>
        <v>F</v>
      </c>
      <c r="V14" s="29"/>
      <c r="W14" s="29"/>
      <c r="X14" s="29"/>
      <c r="Y14" s="29"/>
    </row>
    <row r="15" spans="1:25" x14ac:dyDescent="0.25">
      <c r="A15" s="33">
        <v>13</v>
      </c>
      <c r="B15" t="s">
        <v>199</v>
      </c>
      <c r="C15" t="s">
        <v>200</v>
      </c>
      <c r="D15" s="24"/>
      <c r="E15" s="24"/>
      <c r="F15" s="34">
        <v>4</v>
      </c>
      <c r="G15" s="34">
        <v>2</v>
      </c>
      <c r="H15" s="20">
        <f t="shared" si="0"/>
        <v>6</v>
      </c>
      <c r="I15" s="34"/>
      <c r="J15" s="34"/>
      <c r="K15" s="20" t="str">
        <f t="shared" si="1"/>
        <v/>
      </c>
      <c r="L15" s="20">
        <f t="shared" si="2"/>
        <v>6</v>
      </c>
      <c r="M15" s="35"/>
      <c r="N15" s="34"/>
      <c r="O15" s="20" t="str">
        <f t="shared" si="3"/>
        <v/>
      </c>
      <c r="P15" s="34"/>
      <c r="Q15" s="34"/>
      <c r="R15" s="20" t="str">
        <f t="shared" si="4"/>
        <v/>
      </c>
      <c r="S15" s="20" t="str">
        <f t="shared" si="5"/>
        <v/>
      </c>
      <c r="T15" s="28">
        <f t="shared" si="6"/>
        <v>6</v>
      </c>
      <c r="U15" s="21" t="str">
        <f t="shared" si="7"/>
        <v>F</v>
      </c>
      <c r="V15" s="29"/>
      <c r="W15" s="29"/>
      <c r="X15" s="29"/>
      <c r="Y15" s="29"/>
    </row>
    <row r="16" spans="1:25" x14ac:dyDescent="0.25">
      <c r="A16" s="33">
        <v>14</v>
      </c>
      <c r="B16" t="s">
        <v>201</v>
      </c>
      <c r="C16" t="s">
        <v>202</v>
      </c>
      <c r="D16" s="24"/>
      <c r="E16" s="24"/>
      <c r="F16" s="34">
        <v>0</v>
      </c>
      <c r="G16" s="34">
        <v>1</v>
      </c>
      <c r="H16" s="20">
        <f t="shared" si="0"/>
        <v>1</v>
      </c>
      <c r="I16" s="34"/>
      <c r="J16" s="34"/>
      <c r="K16" s="20" t="str">
        <f t="shared" si="1"/>
        <v/>
      </c>
      <c r="L16" s="20">
        <f t="shared" si="2"/>
        <v>1</v>
      </c>
      <c r="M16" s="35"/>
      <c r="N16" s="34"/>
      <c r="O16" s="20" t="str">
        <f t="shared" si="3"/>
        <v/>
      </c>
      <c r="P16" s="34"/>
      <c r="Q16" s="34"/>
      <c r="R16" s="20" t="str">
        <f t="shared" si="4"/>
        <v/>
      </c>
      <c r="S16" s="20" t="str">
        <f t="shared" si="5"/>
        <v/>
      </c>
      <c r="T16" s="28">
        <f t="shared" si="6"/>
        <v>1</v>
      </c>
      <c r="U16" s="21" t="str">
        <f t="shared" si="7"/>
        <v>F</v>
      </c>
      <c r="V16" s="29"/>
      <c r="W16" s="29"/>
      <c r="X16" s="29"/>
      <c r="Y16" s="29"/>
    </row>
    <row r="17" spans="1:25" x14ac:dyDescent="0.25">
      <c r="A17" s="33">
        <v>15</v>
      </c>
      <c r="B17" t="s">
        <v>203</v>
      </c>
      <c r="C17" t="s">
        <v>204</v>
      </c>
      <c r="D17" s="24"/>
      <c r="E17" s="24"/>
      <c r="F17" s="34">
        <v>15</v>
      </c>
      <c r="G17" s="34">
        <v>10</v>
      </c>
      <c r="H17" s="20">
        <f t="shared" si="0"/>
        <v>25</v>
      </c>
      <c r="I17" s="34"/>
      <c r="J17" s="34"/>
      <c r="K17" s="20" t="str">
        <f t="shared" si="1"/>
        <v/>
      </c>
      <c r="L17" s="20">
        <f t="shared" si="2"/>
        <v>25</v>
      </c>
      <c r="M17" s="35"/>
      <c r="N17" s="34"/>
      <c r="O17" s="20" t="str">
        <f t="shared" si="3"/>
        <v/>
      </c>
      <c r="P17" s="34"/>
      <c r="Q17" s="34"/>
      <c r="R17" s="20" t="str">
        <f t="shared" si="4"/>
        <v/>
      </c>
      <c r="S17" s="20" t="str">
        <f t="shared" si="5"/>
        <v/>
      </c>
      <c r="T17" s="28">
        <f t="shared" si="6"/>
        <v>25</v>
      </c>
      <c r="U17" s="21" t="str">
        <f t="shared" si="7"/>
        <v>F</v>
      </c>
      <c r="V17" s="29"/>
      <c r="W17" s="29"/>
      <c r="X17" s="29"/>
      <c r="Y17" s="29"/>
    </row>
    <row r="18" spans="1:25" x14ac:dyDescent="0.25">
      <c r="A18" s="33">
        <v>16</v>
      </c>
      <c r="B18" t="s">
        <v>205</v>
      </c>
      <c r="C18" t="s">
        <v>206</v>
      </c>
      <c r="D18" s="24"/>
      <c r="E18" s="24"/>
      <c r="F18" s="36">
        <v>13</v>
      </c>
      <c r="G18" s="36">
        <v>13</v>
      </c>
      <c r="H18" s="20">
        <f t="shared" si="0"/>
        <v>26</v>
      </c>
      <c r="I18" s="36"/>
      <c r="J18" s="36"/>
      <c r="K18" s="20" t="str">
        <f t="shared" si="1"/>
        <v/>
      </c>
      <c r="L18" s="20">
        <f t="shared" si="2"/>
        <v>26</v>
      </c>
      <c r="M18" s="36"/>
      <c r="N18" s="36"/>
      <c r="O18" s="20" t="str">
        <f t="shared" si="3"/>
        <v/>
      </c>
      <c r="P18" s="36"/>
      <c r="Q18" s="36"/>
      <c r="R18" s="20" t="str">
        <f t="shared" si="4"/>
        <v/>
      </c>
      <c r="S18" s="20" t="str">
        <f t="shared" si="5"/>
        <v/>
      </c>
      <c r="T18" s="28">
        <f t="shared" si="6"/>
        <v>26</v>
      </c>
      <c r="U18" s="21" t="str">
        <f t="shared" si="7"/>
        <v>F</v>
      </c>
      <c r="V18" s="29"/>
      <c r="W18" s="29"/>
      <c r="X18" s="29"/>
      <c r="Y18" s="29"/>
    </row>
    <row r="19" spans="1:25" x14ac:dyDescent="0.25">
      <c r="A19" s="33">
        <v>17</v>
      </c>
      <c r="B19" t="s">
        <v>207</v>
      </c>
      <c r="C19" t="s">
        <v>208</v>
      </c>
      <c r="D19" s="24"/>
      <c r="E19" s="24"/>
      <c r="F19" s="36"/>
      <c r="G19" s="36"/>
      <c r="H19" s="20" t="str">
        <f t="shared" si="0"/>
        <v/>
      </c>
      <c r="I19" s="36"/>
      <c r="J19" s="36"/>
      <c r="K19" s="20" t="str">
        <f t="shared" si="1"/>
        <v/>
      </c>
      <c r="L19" s="20" t="str">
        <f t="shared" si="2"/>
        <v/>
      </c>
      <c r="M19" s="36"/>
      <c r="N19" s="36"/>
      <c r="O19" s="20" t="str">
        <f t="shared" si="3"/>
        <v/>
      </c>
      <c r="P19" s="36"/>
      <c r="Q19" s="36"/>
      <c r="R19" s="20" t="str">
        <f t="shared" si="4"/>
        <v/>
      </c>
      <c r="S19" s="20" t="str">
        <f t="shared" si="5"/>
        <v/>
      </c>
      <c r="T19" s="28" t="str">
        <f t="shared" si="6"/>
        <v/>
      </c>
      <c r="U19" s="21" t="str">
        <f t="shared" si="7"/>
        <v/>
      </c>
      <c r="V19" s="29"/>
      <c r="W19" s="29"/>
      <c r="X19" s="29"/>
      <c r="Y19" s="29"/>
    </row>
    <row r="20" spans="1:25" x14ac:dyDescent="0.25">
      <c r="A20" s="33">
        <v>18</v>
      </c>
      <c r="B20" t="s">
        <v>209</v>
      </c>
      <c r="C20" t="s">
        <v>210</v>
      </c>
      <c r="D20" s="24"/>
      <c r="E20" s="24"/>
      <c r="F20" s="36"/>
      <c r="G20" s="36"/>
      <c r="H20" s="20" t="str">
        <f t="shared" si="0"/>
        <v/>
      </c>
      <c r="I20" s="36"/>
      <c r="J20" s="36"/>
      <c r="K20" s="20" t="str">
        <f t="shared" si="1"/>
        <v/>
      </c>
      <c r="L20" s="20" t="str">
        <f t="shared" si="2"/>
        <v/>
      </c>
      <c r="M20" s="36"/>
      <c r="N20" s="36"/>
      <c r="O20" s="20" t="str">
        <f t="shared" si="3"/>
        <v/>
      </c>
      <c r="P20" s="36"/>
      <c r="Q20" s="36"/>
      <c r="R20" s="20" t="str">
        <f t="shared" si="4"/>
        <v/>
      </c>
      <c r="S20" s="20" t="str">
        <f t="shared" si="5"/>
        <v/>
      </c>
      <c r="T20" s="28" t="str">
        <f t="shared" si="6"/>
        <v/>
      </c>
      <c r="U20" s="21" t="str">
        <f t="shared" si="7"/>
        <v/>
      </c>
      <c r="V20" s="29"/>
      <c r="W20" s="29"/>
      <c r="X20" s="29"/>
      <c r="Y20" s="29"/>
    </row>
    <row r="21" spans="1:25" x14ac:dyDescent="0.25">
      <c r="A21" s="33">
        <v>19</v>
      </c>
      <c r="B21" t="s">
        <v>211</v>
      </c>
      <c r="C21" t="s">
        <v>212</v>
      </c>
      <c r="D21" s="24"/>
      <c r="E21" s="24"/>
      <c r="F21" s="36">
        <v>12</v>
      </c>
      <c r="G21" s="36">
        <v>17</v>
      </c>
      <c r="H21" s="20">
        <f t="shared" si="0"/>
        <v>29</v>
      </c>
      <c r="I21" s="36"/>
      <c r="J21" s="36"/>
      <c r="K21" s="20" t="str">
        <f t="shared" si="1"/>
        <v/>
      </c>
      <c r="L21" s="20">
        <f t="shared" si="2"/>
        <v>29</v>
      </c>
      <c r="M21" s="36"/>
      <c r="N21" s="36"/>
      <c r="O21" s="20" t="str">
        <f t="shared" si="3"/>
        <v/>
      </c>
      <c r="P21" s="36"/>
      <c r="Q21" s="36"/>
      <c r="R21" s="20" t="str">
        <f t="shared" si="4"/>
        <v/>
      </c>
      <c r="S21" s="20" t="str">
        <f t="shared" si="5"/>
        <v/>
      </c>
      <c r="T21" s="28">
        <f t="shared" si="6"/>
        <v>29</v>
      </c>
      <c r="U21" s="21" t="str">
        <f t="shared" si="7"/>
        <v>F</v>
      </c>
      <c r="V21" s="29"/>
      <c r="W21" s="29"/>
      <c r="X21" s="29"/>
      <c r="Y21" s="29"/>
    </row>
    <row r="22" spans="1:25" x14ac:dyDescent="0.25">
      <c r="A22" s="33">
        <v>20</v>
      </c>
      <c r="B22" t="s">
        <v>213</v>
      </c>
      <c r="C22" t="s">
        <v>214</v>
      </c>
      <c r="D22" s="24"/>
      <c r="E22" s="24"/>
      <c r="F22" s="36">
        <v>1</v>
      </c>
      <c r="G22" s="36">
        <v>7</v>
      </c>
      <c r="H22" s="20">
        <f t="shared" si="0"/>
        <v>8</v>
      </c>
      <c r="I22" s="36"/>
      <c r="J22" s="36"/>
      <c r="K22" s="20" t="str">
        <f t="shared" si="1"/>
        <v/>
      </c>
      <c r="L22" s="20">
        <f t="shared" si="2"/>
        <v>8</v>
      </c>
      <c r="M22" s="36"/>
      <c r="N22" s="36"/>
      <c r="O22" s="20" t="str">
        <f t="shared" si="3"/>
        <v/>
      </c>
      <c r="P22" s="36"/>
      <c r="Q22" s="36"/>
      <c r="R22" s="20" t="str">
        <f t="shared" si="4"/>
        <v/>
      </c>
      <c r="S22" s="20" t="str">
        <f t="shared" si="5"/>
        <v/>
      </c>
      <c r="T22" s="28">
        <f t="shared" si="6"/>
        <v>8</v>
      </c>
      <c r="U22" s="21" t="str">
        <f t="shared" si="7"/>
        <v>F</v>
      </c>
      <c r="V22" s="29"/>
      <c r="W22" s="29"/>
      <c r="X22" s="29"/>
      <c r="Y22" s="29"/>
    </row>
    <row r="23" spans="1:25" x14ac:dyDescent="0.25">
      <c r="A23" s="33">
        <v>21</v>
      </c>
      <c r="B23" t="s">
        <v>215</v>
      </c>
      <c r="C23" t="s">
        <v>216</v>
      </c>
      <c r="D23" s="24"/>
      <c r="E23" s="24"/>
      <c r="F23" s="36">
        <v>3</v>
      </c>
      <c r="G23" s="36">
        <v>6</v>
      </c>
      <c r="H23" s="20">
        <f t="shared" si="0"/>
        <v>9</v>
      </c>
      <c r="I23" s="36"/>
      <c r="J23" s="36"/>
      <c r="K23" s="20" t="str">
        <f t="shared" si="1"/>
        <v/>
      </c>
      <c r="L23" s="20">
        <f t="shared" si="2"/>
        <v>9</v>
      </c>
      <c r="M23" s="36"/>
      <c r="N23" s="36"/>
      <c r="O23" s="20" t="str">
        <f t="shared" si="3"/>
        <v/>
      </c>
      <c r="P23" s="36"/>
      <c r="Q23" s="36"/>
      <c r="R23" s="20" t="str">
        <f t="shared" si="4"/>
        <v/>
      </c>
      <c r="S23" s="20" t="str">
        <f t="shared" si="5"/>
        <v/>
      </c>
      <c r="T23" s="28">
        <f t="shared" si="6"/>
        <v>9</v>
      </c>
      <c r="U23" s="21" t="str">
        <f t="shared" si="7"/>
        <v>F</v>
      </c>
      <c r="V23" s="29"/>
      <c r="W23" s="29"/>
      <c r="X23" s="29"/>
      <c r="Y23" s="29"/>
    </row>
    <row r="24" spans="1:25" x14ac:dyDescent="0.25">
      <c r="A24" s="33">
        <v>22</v>
      </c>
      <c r="B24" t="s">
        <v>217</v>
      </c>
      <c r="C24" t="s">
        <v>218</v>
      </c>
      <c r="D24" s="24"/>
      <c r="E24" s="24"/>
      <c r="F24" s="36"/>
      <c r="G24" s="36"/>
      <c r="H24" s="20" t="str">
        <f t="shared" si="0"/>
        <v/>
      </c>
      <c r="I24" s="36"/>
      <c r="J24" s="36"/>
      <c r="K24" s="20" t="str">
        <f t="shared" si="1"/>
        <v/>
      </c>
      <c r="L24" s="20" t="str">
        <f t="shared" si="2"/>
        <v/>
      </c>
      <c r="M24" s="36"/>
      <c r="N24" s="36"/>
      <c r="O24" s="20" t="str">
        <f t="shared" si="3"/>
        <v/>
      </c>
      <c r="P24" s="36"/>
      <c r="Q24" s="36"/>
      <c r="R24" s="20" t="str">
        <f t="shared" si="4"/>
        <v/>
      </c>
      <c r="S24" s="20" t="str">
        <f t="shared" si="5"/>
        <v/>
      </c>
      <c r="T24" s="28" t="str">
        <f t="shared" si="6"/>
        <v/>
      </c>
      <c r="U24" s="21" t="str">
        <f t="shared" si="7"/>
        <v/>
      </c>
      <c r="V24" s="29"/>
      <c r="W24" s="29"/>
      <c r="X24" s="29"/>
      <c r="Y24" s="29"/>
    </row>
    <row r="25" spans="1:25" x14ac:dyDescent="0.25">
      <c r="A25" s="33">
        <v>23</v>
      </c>
      <c r="B25" t="s">
        <v>219</v>
      </c>
      <c r="C25" t="s">
        <v>220</v>
      </c>
      <c r="D25" s="24"/>
      <c r="E25" s="24"/>
      <c r="F25" s="36">
        <v>2</v>
      </c>
      <c r="G25" s="36">
        <v>9</v>
      </c>
      <c r="H25" s="20">
        <f t="shared" si="0"/>
        <v>11</v>
      </c>
      <c r="I25" s="36"/>
      <c r="J25" s="36"/>
      <c r="K25" s="20" t="str">
        <f t="shared" si="1"/>
        <v/>
      </c>
      <c r="L25" s="20">
        <f t="shared" si="2"/>
        <v>11</v>
      </c>
      <c r="M25" s="36"/>
      <c r="N25" s="36"/>
      <c r="O25" s="20" t="str">
        <f t="shared" si="3"/>
        <v/>
      </c>
      <c r="P25" s="36"/>
      <c r="Q25" s="36"/>
      <c r="R25" s="20" t="str">
        <f t="shared" si="4"/>
        <v/>
      </c>
      <c r="S25" s="20" t="str">
        <f t="shared" si="5"/>
        <v/>
      </c>
      <c r="T25" s="28">
        <f t="shared" si="6"/>
        <v>11</v>
      </c>
      <c r="U25" s="21" t="str">
        <f t="shared" si="7"/>
        <v>F</v>
      </c>
      <c r="V25" s="29"/>
      <c r="W25" s="29"/>
      <c r="X25" s="29"/>
      <c r="Y25" s="29"/>
    </row>
    <row r="26" spans="1:25" x14ac:dyDescent="0.25">
      <c r="A26" s="33">
        <v>24</v>
      </c>
      <c r="B26" t="s">
        <v>221</v>
      </c>
      <c r="C26" t="s">
        <v>222</v>
      </c>
      <c r="D26" s="24"/>
      <c r="E26" s="24"/>
      <c r="F26" s="95">
        <v>11</v>
      </c>
      <c r="G26" s="36">
        <v>16</v>
      </c>
      <c r="H26" s="20">
        <f t="shared" si="0"/>
        <v>27</v>
      </c>
      <c r="I26" s="36"/>
      <c r="J26" s="36"/>
      <c r="K26" s="20" t="str">
        <f t="shared" si="1"/>
        <v/>
      </c>
      <c r="L26" s="20">
        <f t="shared" si="2"/>
        <v>27</v>
      </c>
      <c r="M26" s="36"/>
      <c r="N26" s="36"/>
      <c r="O26" s="20" t="str">
        <f t="shared" si="3"/>
        <v/>
      </c>
      <c r="P26" s="36"/>
      <c r="Q26" s="36"/>
      <c r="R26" s="20" t="str">
        <f t="shared" si="4"/>
        <v/>
      </c>
      <c r="S26" s="20" t="str">
        <f t="shared" si="5"/>
        <v/>
      </c>
      <c r="T26" s="28">
        <f t="shared" si="6"/>
        <v>27</v>
      </c>
      <c r="U26" s="21" t="str">
        <f t="shared" si="7"/>
        <v>F</v>
      </c>
      <c r="V26" s="29"/>
      <c r="W26" s="29"/>
      <c r="X26" s="29"/>
      <c r="Y26" s="29"/>
    </row>
    <row r="27" spans="1:25" x14ac:dyDescent="0.25">
      <c r="A27" s="33">
        <v>25</v>
      </c>
      <c r="B27" t="s">
        <v>223</v>
      </c>
      <c r="C27" t="s">
        <v>224</v>
      </c>
      <c r="D27" s="24"/>
      <c r="E27" s="24"/>
      <c r="F27" s="36">
        <v>3</v>
      </c>
      <c r="G27" s="36">
        <v>3</v>
      </c>
      <c r="H27" s="20">
        <f t="shared" si="0"/>
        <v>6</v>
      </c>
      <c r="I27" s="36"/>
      <c r="J27" s="36"/>
      <c r="K27" s="20" t="str">
        <f t="shared" si="1"/>
        <v/>
      </c>
      <c r="L27" s="20">
        <f t="shared" si="2"/>
        <v>6</v>
      </c>
      <c r="M27" s="36"/>
      <c r="N27" s="36"/>
      <c r="O27" s="20" t="str">
        <f t="shared" si="3"/>
        <v/>
      </c>
      <c r="P27" s="36"/>
      <c r="Q27" s="36"/>
      <c r="R27" s="20" t="str">
        <f t="shared" si="4"/>
        <v/>
      </c>
      <c r="S27" s="20" t="str">
        <f t="shared" si="5"/>
        <v/>
      </c>
      <c r="T27" s="28">
        <f t="shared" si="6"/>
        <v>6</v>
      </c>
      <c r="U27" s="21" t="str">
        <f t="shared" si="7"/>
        <v>F</v>
      </c>
      <c r="V27" s="29"/>
      <c r="W27" s="29"/>
      <c r="X27" s="29"/>
      <c r="Y27" s="29"/>
    </row>
    <row r="28" spans="1:25" x14ac:dyDescent="0.25">
      <c r="A28" s="33">
        <v>26</v>
      </c>
      <c r="B28" t="s">
        <v>225</v>
      </c>
      <c r="C28" t="s">
        <v>226</v>
      </c>
      <c r="D28" s="24"/>
      <c r="E28" s="24"/>
      <c r="F28" s="36">
        <v>0</v>
      </c>
      <c r="G28" s="36">
        <v>10</v>
      </c>
      <c r="H28" s="20">
        <f t="shared" si="0"/>
        <v>10</v>
      </c>
      <c r="I28" s="36"/>
      <c r="J28" s="36"/>
      <c r="K28" s="20" t="str">
        <f t="shared" si="1"/>
        <v/>
      </c>
      <c r="L28" s="20">
        <f t="shared" si="2"/>
        <v>10</v>
      </c>
      <c r="M28" s="36"/>
      <c r="N28" s="36"/>
      <c r="O28" s="20" t="str">
        <f t="shared" si="3"/>
        <v/>
      </c>
      <c r="P28" s="36"/>
      <c r="Q28" s="36"/>
      <c r="R28" s="20" t="str">
        <f t="shared" si="4"/>
        <v/>
      </c>
      <c r="S28" s="20" t="str">
        <f t="shared" si="5"/>
        <v/>
      </c>
      <c r="T28" s="28">
        <f t="shared" si="6"/>
        <v>10</v>
      </c>
      <c r="U28" s="21" t="str">
        <f t="shared" si="7"/>
        <v>F</v>
      </c>
      <c r="V28" s="29"/>
      <c r="W28" s="29"/>
      <c r="X28" s="29"/>
      <c r="Y28" s="29"/>
    </row>
    <row r="29" spans="1:25" ht="16.5" customHeight="1" x14ac:dyDescent="0.25">
      <c r="A29" s="33">
        <v>27</v>
      </c>
      <c r="B29" t="s">
        <v>227</v>
      </c>
      <c r="C29" t="s">
        <v>228</v>
      </c>
      <c r="D29" s="24"/>
      <c r="E29" s="24"/>
      <c r="F29" s="36">
        <v>0</v>
      </c>
      <c r="G29" s="36">
        <v>0</v>
      </c>
      <c r="H29" s="20">
        <f t="shared" si="0"/>
        <v>0</v>
      </c>
      <c r="I29" s="36"/>
      <c r="J29" s="36"/>
      <c r="K29" s="20" t="str">
        <f t="shared" si="1"/>
        <v/>
      </c>
      <c r="L29" s="20">
        <f t="shared" si="2"/>
        <v>0</v>
      </c>
      <c r="M29" s="36"/>
      <c r="N29" s="36"/>
      <c r="O29" s="20" t="str">
        <f t="shared" si="3"/>
        <v/>
      </c>
      <c r="P29" s="36"/>
      <c r="Q29" s="36"/>
      <c r="R29" s="20" t="str">
        <f t="shared" si="4"/>
        <v/>
      </c>
      <c r="S29" s="20" t="str">
        <f t="shared" si="5"/>
        <v/>
      </c>
      <c r="T29" s="28">
        <f t="shared" si="6"/>
        <v>0</v>
      </c>
      <c r="U29" s="21" t="str">
        <f t="shared" si="7"/>
        <v>F</v>
      </c>
      <c r="V29" s="29"/>
      <c r="W29" s="29"/>
      <c r="X29" s="29"/>
      <c r="Y29" s="29"/>
    </row>
    <row r="30" spans="1:25" ht="15.75" customHeight="1" x14ac:dyDescent="0.25">
      <c r="A30" s="33">
        <v>28</v>
      </c>
      <c r="B30" t="s">
        <v>229</v>
      </c>
      <c r="C30" t="s">
        <v>230</v>
      </c>
      <c r="D30" s="24"/>
      <c r="E30" s="24"/>
      <c r="F30" s="36"/>
      <c r="G30" s="36"/>
      <c r="H30" s="20" t="str">
        <f t="shared" si="0"/>
        <v/>
      </c>
      <c r="I30" s="36"/>
      <c r="J30" s="36"/>
      <c r="K30" s="20" t="str">
        <f t="shared" si="1"/>
        <v/>
      </c>
      <c r="L30" s="20" t="str">
        <f t="shared" si="2"/>
        <v/>
      </c>
      <c r="M30" s="36"/>
      <c r="N30" s="36"/>
      <c r="O30" s="20" t="str">
        <f t="shared" si="3"/>
        <v/>
      </c>
      <c r="P30" s="36"/>
      <c r="Q30" s="36"/>
      <c r="R30" s="20" t="str">
        <f t="shared" si="4"/>
        <v/>
      </c>
      <c r="S30" s="20" t="str">
        <f t="shared" si="5"/>
        <v/>
      </c>
      <c r="T30" s="28" t="str">
        <f t="shared" si="6"/>
        <v/>
      </c>
      <c r="U30" s="21" t="str">
        <f t="shared" si="7"/>
        <v/>
      </c>
      <c r="V30" s="29"/>
      <c r="W30" s="29"/>
      <c r="X30" s="29"/>
      <c r="Y30" s="29"/>
    </row>
    <row r="31" spans="1:25" ht="15.75" customHeight="1" x14ac:dyDescent="0.25">
      <c r="A31" s="33">
        <v>29</v>
      </c>
      <c r="B31" t="s">
        <v>231</v>
      </c>
      <c r="C31" t="s">
        <v>232</v>
      </c>
      <c r="D31" s="24"/>
      <c r="E31" s="24"/>
      <c r="F31" s="36">
        <v>2</v>
      </c>
      <c r="G31" s="36">
        <v>6</v>
      </c>
      <c r="H31" s="20">
        <f t="shared" si="0"/>
        <v>8</v>
      </c>
      <c r="I31" s="36"/>
      <c r="J31" s="36"/>
      <c r="K31" s="20" t="str">
        <f t="shared" si="1"/>
        <v/>
      </c>
      <c r="L31" s="20">
        <f t="shared" si="2"/>
        <v>8</v>
      </c>
      <c r="M31" s="36"/>
      <c r="N31" s="36"/>
      <c r="O31" s="20" t="str">
        <f t="shared" si="3"/>
        <v/>
      </c>
      <c r="P31" s="36"/>
      <c r="Q31" s="36"/>
      <c r="R31" s="20" t="str">
        <f t="shared" si="4"/>
        <v/>
      </c>
      <c r="S31" s="20" t="str">
        <f t="shared" si="5"/>
        <v/>
      </c>
      <c r="T31" s="28">
        <f t="shared" si="6"/>
        <v>8</v>
      </c>
      <c r="U31" s="21" t="str">
        <f t="shared" si="7"/>
        <v>F</v>
      </c>
      <c r="V31" s="29"/>
      <c r="W31" s="29"/>
      <c r="X31" s="29"/>
      <c r="Y31" s="29"/>
    </row>
    <row r="32" spans="1:25" ht="15.75" customHeight="1" x14ac:dyDescent="0.25">
      <c r="A32" s="33">
        <v>30</v>
      </c>
      <c r="B32" t="s">
        <v>233</v>
      </c>
      <c r="C32" t="s">
        <v>234</v>
      </c>
      <c r="D32" s="24"/>
      <c r="E32" s="24"/>
      <c r="F32" s="36">
        <v>0</v>
      </c>
      <c r="G32" s="36">
        <v>3</v>
      </c>
      <c r="H32" s="20">
        <f t="shared" si="0"/>
        <v>3</v>
      </c>
      <c r="I32" s="36"/>
      <c r="J32" s="36"/>
      <c r="K32" s="20" t="str">
        <f t="shared" si="1"/>
        <v/>
      </c>
      <c r="L32" s="20">
        <f t="shared" si="2"/>
        <v>3</v>
      </c>
      <c r="M32" s="36"/>
      <c r="N32" s="36"/>
      <c r="O32" s="20" t="str">
        <f t="shared" si="3"/>
        <v/>
      </c>
      <c r="P32" s="36"/>
      <c r="Q32" s="36"/>
      <c r="R32" s="20" t="str">
        <f t="shared" si="4"/>
        <v/>
      </c>
      <c r="S32" s="20" t="str">
        <f t="shared" si="5"/>
        <v/>
      </c>
      <c r="T32" s="28">
        <f t="shared" si="6"/>
        <v>3</v>
      </c>
      <c r="U32" s="21" t="str">
        <f t="shared" si="7"/>
        <v>F</v>
      </c>
      <c r="V32" s="29"/>
      <c r="W32" s="29"/>
      <c r="X32" s="29"/>
      <c r="Y32" s="29"/>
    </row>
    <row r="33" spans="1:25" ht="15.75" customHeight="1" x14ac:dyDescent="0.25">
      <c r="A33" s="33">
        <v>31</v>
      </c>
      <c r="B33" t="s">
        <v>235</v>
      </c>
      <c r="C33" t="s">
        <v>236</v>
      </c>
      <c r="D33" s="24"/>
      <c r="E33" s="24"/>
      <c r="F33" s="36">
        <v>11</v>
      </c>
      <c r="G33" s="36">
        <v>18</v>
      </c>
      <c r="H33" s="20">
        <f t="shared" si="0"/>
        <v>29</v>
      </c>
      <c r="I33" s="36"/>
      <c r="J33" s="36"/>
      <c r="K33" s="20" t="str">
        <f t="shared" si="1"/>
        <v/>
      </c>
      <c r="L33" s="20">
        <f t="shared" si="2"/>
        <v>29</v>
      </c>
      <c r="M33" s="36"/>
      <c r="N33" s="36"/>
      <c r="O33" s="20" t="str">
        <f t="shared" si="3"/>
        <v/>
      </c>
      <c r="P33" s="36"/>
      <c r="Q33" s="36"/>
      <c r="R33" s="20" t="str">
        <f t="shared" si="4"/>
        <v/>
      </c>
      <c r="S33" s="20" t="str">
        <f t="shared" si="5"/>
        <v/>
      </c>
      <c r="T33" s="28">
        <f t="shared" si="6"/>
        <v>29</v>
      </c>
      <c r="U33" s="21" t="str">
        <f t="shared" si="7"/>
        <v>F</v>
      </c>
      <c r="V33" s="29"/>
      <c r="W33" s="29"/>
      <c r="X33" s="29"/>
      <c r="Y33" s="29"/>
    </row>
    <row r="34" spans="1:25" ht="15.75" customHeight="1" x14ac:dyDescent="0.25">
      <c r="A34" s="33">
        <v>32</v>
      </c>
      <c r="B34" t="s">
        <v>237</v>
      </c>
      <c r="C34" t="s">
        <v>238</v>
      </c>
      <c r="D34" s="24"/>
      <c r="E34" s="24"/>
      <c r="F34" s="36">
        <v>12</v>
      </c>
      <c r="G34" s="36">
        <v>16</v>
      </c>
      <c r="H34" s="20">
        <f t="shared" si="0"/>
        <v>28</v>
      </c>
      <c r="I34" s="36"/>
      <c r="J34" s="36"/>
      <c r="K34" s="20" t="str">
        <f t="shared" si="1"/>
        <v/>
      </c>
      <c r="L34" s="20">
        <f t="shared" si="2"/>
        <v>28</v>
      </c>
      <c r="M34" s="36"/>
      <c r="N34" s="36"/>
      <c r="O34" s="20" t="str">
        <f t="shared" si="3"/>
        <v/>
      </c>
      <c r="P34" s="36"/>
      <c r="Q34" s="36"/>
      <c r="R34" s="20" t="str">
        <f t="shared" si="4"/>
        <v/>
      </c>
      <c r="S34" s="20" t="str">
        <f t="shared" si="5"/>
        <v/>
      </c>
      <c r="T34" s="28">
        <f t="shared" si="6"/>
        <v>28</v>
      </c>
      <c r="U34" s="21" t="str">
        <f t="shared" si="7"/>
        <v>F</v>
      </c>
      <c r="V34" s="29"/>
      <c r="W34" s="29"/>
      <c r="X34" s="29"/>
      <c r="Y34" s="29"/>
    </row>
    <row r="35" spans="1:25" x14ac:dyDescent="0.25">
      <c r="A35" s="33">
        <v>33</v>
      </c>
      <c r="B35" t="s">
        <v>239</v>
      </c>
      <c r="C35" t="s">
        <v>240</v>
      </c>
      <c r="D35" s="24"/>
      <c r="E35" s="24"/>
      <c r="F35" s="36">
        <v>3</v>
      </c>
      <c r="G35" s="95">
        <v>13</v>
      </c>
      <c r="H35" s="20">
        <f t="shared" si="0"/>
        <v>16</v>
      </c>
      <c r="I35" s="36"/>
      <c r="J35" s="36"/>
      <c r="K35" s="20" t="str">
        <f t="shared" si="1"/>
        <v/>
      </c>
      <c r="L35" s="20">
        <f t="shared" si="2"/>
        <v>16</v>
      </c>
      <c r="M35" s="36"/>
      <c r="N35" s="36"/>
      <c r="O35" s="20" t="str">
        <f t="shared" si="3"/>
        <v/>
      </c>
      <c r="P35" s="36"/>
      <c r="Q35" s="36"/>
      <c r="R35" s="20" t="str">
        <f t="shared" si="4"/>
        <v/>
      </c>
      <c r="S35" s="20" t="str">
        <f t="shared" si="5"/>
        <v/>
      </c>
      <c r="T35" s="28">
        <f t="shared" si="6"/>
        <v>16</v>
      </c>
      <c r="U35" s="21" t="str">
        <f t="shared" si="7"/>
        <v>F</v>
      </c>
      <c r="V35" s="29"/>
      <c r="W35" s="29"/>
      <c r="X35" s="29"/>
      <c r="Y35" s="29"/>
    </row>
    <row r="36" spans="1:25" x14ac:dyDescent="0.25">
      <c r="A36" s="33">
        <v>34</v>
      </c>
      <c r="B36" t="s">
        <v>241</v>
      </c>
      <c r="C36" t="s">
        <v>242</v>
      </c>
      <c r="D36" s="24"/>
      <c r="E36" s="24"/>
      <c r="F36" s="36">
        <v>0</v>
      </c>
      <c r="G36" s="36">
        <v>3</v>
      </c>
      <c r="H36" s="20">
        <f t="shared" si="0"/>
        <v>3</v>
      </c>
      <c r="I36" s="36"/>
      <c r="J36" s="36"/>
      <c r="K36" s="20" t="str">
        <f t="shared" si="1"/>
        <v/>
      </c>
      <c r="L36" s="20">
        <f t="shared" si="2"/>
        <v>3</v>
      </c>
      <c r="M36" s="36"/>
      <c r="N36" s="36"/>
      <c r="O36" s="20" t="str">
        <f t="shared" si="3"/>
        <v/>
      </c>
      <c r="P36" s="36"/>
      <c r="Q36" s="36"/>
      <c r="R36" s="20" t="str">
        <f t="shared" si="4"/>
        <v/>
      </c>
      <c r="S36" s="20" t="str">
        <f t="shared" si="5"/>
        <v/>
      </c>
      <c r="T36" s="28">
        <f t="shared" si="6"/>
        <v>3</v>
      </c>
      <c r="U36" s="21" t="str">
        <f t="shared" si="7"/>
        <v>F</v>
      </c>
      <c r="V36" s="29"/>
      <c r="W36" s="29"/>
      <c r="X36" s="29"/>
      <c r="Y36" s="29"/>
    </row>
    <row r="37" spans="1:25" x14ac:dyDescent="0.25">
      <c r="A37" s="33">
        <v>35</v>
      </c>
      <c r="B37" t="s">
        <v>243</v>
      </c>
      <c r="C37" t="s">
        <v>244</v>
      </c>
      <c r="D37" s="24"/>
      <c r="E37" s="24"/>
      <c r="F37" s="36">
        <v>13</v>
      </c>
      <c r="G37" s="36">
        <v>14</v>
      </c>
      <c r="H37" s="20">
        <f t="shared" si="0"/>
        <v>27</v>
      </c>
      <c r="I37" s="36"/>
      <c r="J37" s="36"/>
      <c r="K37" s="20" t="str">
        <f t="shared" si="1"/>
        <v/>
      </c>
      <c r="L37" s="20">
        <f t="shared" si="2"/>
        <v>27</v>
      </c>
      <c r="M37" s="36"/>
      <c r="N37" s="36"/>
      <c r="O37" s="20" t="str">
        <f t="shared" si="3"/>
        <v/>
      </c>
      <c r="P37" s="36"/>
      <c r="Q37" s="36"/>
      <c r="R37" s="20" t="str">
        <f t="shared" si="4"/>
        <v/>
      </c>
      <c r="S37" s="20" t="str">
        <f t="shared" si="5"/>
        <v/>
      </c>
      <c r="T37" s="28">
        <f t="shared" si="6"/>
        <v>27</v>
      </c>
      <c r="U37" s="21" t="str">
        <f t="shared" si="7"/>
        <v>F</v>
      </c>
      <c r="V37" s="29"/>
      <c r="W37" s="29"/>
      <c r="X37" s="29"/>
      <c r="Y37" s="29"/>
    </row>
    <row r="38" spans="1:25" x14ac:dyDescent="0.25">
      <c r="A38" s="33">
        <v>36</v>
      </c>
      <c r="B38" t="s">
        <v>245</v>
      </c>
      <c r="C38" t="s">
        <v>246</v>
      </c>
      <c r="D38" s="24"/>
      <c r="E38" s="24"/>
      <c r="F38" s="36"/>
      <c r="G38" s="36"/>
      <c r="H38" s="20" t="str">
        <f t="shared" si="0"/>
        <v/>
      </c>
      <c r="I38" s="36"/>
      <c r="J38" s="36"/>
      <c r="K38" s="20" t="str">
        <f t="shared" si="1"/>
        <v/>
      </c>
      <c r="L38" s="20" t="str">
        <f t="shared" si="2"/>
        <v/>
      </c>
      <c r="M38" s="36"/>
      <c r="N38" s="36"/>
      <c r="O38" s="20" t="str">
        <f t="shared" si="3"/>
        <v/>
      </c>
      <c r="P38" s="36"/>
      <c r="Q38" s="36"/>
      <c r="R38" s="20" t="str">
        <f t="shared" si="4"/>
        <v/>
      </c>
      <c r="S38" s="20" t="str">
        <f t="shared" si="5"/>
        <v/>
      </c>
      <c r="T38" s="28" t="str">
        <f t="shared" si="6"/>
        <v/>
      </c>
      <c r="U38" s="21" t="str">
        <f t="shared" si="7"/>
        <v/>
      </c>
      <c r="V38" s="29"/>
      <c r="W38" s="29"/>
      <c r="X38" s="29"/>
      <c r="Y38" s="29"/>
    </row>
    <row r="39" spans="1:25" x14ac:dyDescent="0.25">
      <c r="A39" s="33">
        <v>37</v>
      </c>
      <c r="B39" t="s">
        <v>247</v>
      </c>
      <c r="C39" t="s">
        <v>248</v>
      </c>
      <c r="D39" s="24"/>
      <c r="E39" s="24"/>
      <c r="F39" s="95">
        <v>12</v>
      </c>
      <c r="G39" s="36">
        <v>19</v>
      </c>
      <c r="H39" s="20">
        <f t="shared" si="0"/>
        <v>31</v>
      </c>
      <c r="I39" s="36"/>
      <c r="J39" s="36"/>
      <c r="K39" s="20" t="str">
        <f t="shared" si="1"/>
        <v/>
      </c>
      <c r="L39" s="20">
        <f t="shared" si="2"/>
        <v>31</v>
      </c>
      <c r="M39" s="36"/>
      <c r="N39" s="36"/>
      <c r="O39" s="20" t="str">
        <f t="shared" si="3"/>
        <v/>
      </c>
      <c r="P39" s="36"/>
      <c r="Q39" s="36"/>
      <c r="R39" s="20" t="str">
        <f t="shared" si="4"/>
        <v/>
      </c>
      <c r="S39" s="20" t="str">
        <f t="shared" si="5"/>
        <v/>
      </c>
      <c r="T39" s="28">
        <f t="shared" si="6"/>
        <v>31</v>
      </c>
      <c r="U39" s="21" t="str">
        <f t="shared" si="7"/>
        <v>F</v>
      </c>
      <c r="V39" s="29"/>
      <c r="W39" s="29"/>
      <c r="X39" s="29"/>
      <c r="Y39" s="29"/>
    </row>
    <row r="40" spans="1:25" x14ac:dyDescent="0.25">
      <c r="A40" s="33">
        <v>38</v>
      </c>
      <c r="B40" t="s">
        <v>249</v>
      </c>
      <c r="C40" t="s">
        <v>250</v>
      </c>
      <c r="D40" s="24"/>
      <c r="E40" s="24"/>
      <c r="F40" s="36">
        <v>5</v>
      </c>
      <c r="G40" s="36">
        <v>4</v>
      </c>
      <c r="H40" s="20">
        <f t="shared" si="0"/>
        <v>9</v>
      </c>
      <c r="I40" s="36"/>
      <c r="J40" s="36"/>
      <c r="K40" s="20" t="str">
        <f t="shared" si="1"/>
        <v/>
      </c>
      <c r="L40" s="20">
        <f t="shared" si="2"/>
        <v>9</v>
      </c>
      <c r="M40" s="36"/>
      <c r="N40" s="36"/>
      <c r="O40" s="20" t="str">
        <f t="shared" si="3"/>
        <v/>
      </c>
      <c r="P40" s="36"/>
      <c r="Q40" s="36"/>
      <c r="R40" s="20" t="str">
        <f t="shared" si="4"/>
        <v/>
      </c>
      <c r="S40" s="20" t="str">
        <f t="shared" si="5"/>
        <v/>
      </c>
      <c r="T40" s="28">
        <f t="shared" si="6"/>
        <v>9</v>
      </c>
      <c r="U40" s="21" t="str">
        <f t="shared" si="7"/>
        <v>F</v>
      </c>
      <c r="V40" s="29"/>
      <c r="W40" s="29"/>
      <c r="X40" s="29"/>
      <c r="Y40" s="29"/>
    </row>
    <row r="41" spans="1:25" x14ac:dyDescent="0.25">
      <c r="A41" s="33">
        <v>39</v>
      </c>
      <c r="B41" t="s">
        <v>251</v>
      </c>
      <c r="C41" t="s">
        <v>252</v>
      </c>
      <c r="D41" s="24"/>
      <c r="E41" s="24"/>
      <c r="F41" s="36"/>
      <c r="G41" s="36"/>
      <c r="H41" s="20" t="str">
        <f t="shared" si="0"/>
        <v/>
      </c>
      <c r="I41" s="36"/>
      <c r="J41" s="36"/>
      <c r="K41" s="20" t="str">
        <f t="shared" si="1"/>
        <v/>
      </c>
      <c r="L41" s="20" t="str">
        <f t="shared" si="2"/>
        <v/>
      </c>
      <c r="M41" s="36"/>
      <c r="N41" s="36"/>
      <c r="O41" s="20" t="str">
        <f t="shared" si="3"/>
        <v/>
      </c>
      <c r="P41" s="36"/>
      <c r="Q41" s="36"/>
      <c r="R41" s="20" t="str">
        <f t="shared" si="4"/>
        <v/>
      </c>
      <c r="S41" s="20" t="str">
        <f t="shared" si="5"/>
        <v/>
      </c>
      <c r="T41" s="28" t="str">
        <f t="shared" si="6"/>
        <v/>
      </c>
      <c r="U41" s="21" t="str">
        <f t="shared" si="7"/>
        <v/>
      </c>
      <c r="V41" s="29"/>
      <c r="W41" s="29"/>
      <c r="X41" s="29"/>
      <c r="Y41" s="29"/>
    </row>
    <row r="42" spans="1:25" x14ac:dyDescent="0.25">
      <c r="A42" s="33">
        <v>40</v>
      </c>
      <c r="B42" t="s">
        <v>253</v>
      </c>
      <c r="C42" t="s">
        <v>254</v>
      </c>
      <c r="D42" s="24"/>
      <c r="E42" s="24"/>
      <c r="F42" s="36"/>
      <c r="G42" s="36"/>
      <c r="H42" s="20" t="str">
        <f t="shared" si="0"/>
        <v/>
      </c>
      <c r="I42" s="36"/>
      <c r="J42" s="36"/>
      <c r="K42" s="20" t="str">
        <f t="shared" si="1"/>
        <v/>
      </c>
      <c r="L42" s="20" t="str">
        <f t="shared" si="2"/>
        <v/>
      </c>
      <c r="M42" s="36"/>
      <c r="N42" s="36"/>
      <c r="O42" s="20" t="str">
        <f t="shared" si="3"/>
        <v/>
      </c>
      <c r="P42" s="36"/>
      <c r="Q42" s="36"/>
      <c r="R42" s="20" t="str">
        <f t="shared" si="4"/>
        <v/>
      </c>
      <c r="S42" s="20" t="str">
        <f t="shared" si="5"/>
        <v/>
      </c>
      <c r="T42" s="28" t="str">
        <f t="shared" si="6"/>
        <v/>
      </c>
      <c r="U42" s="21" t="str">
        <f t="shared" si="7"/>
        <v/>
      </c>
      <c r="V42" s="29"/>
      <c r="W42" s="29"/>
      <c r="X42" s="29"/>
      <c r="Y42" s="29"/>
    </row>
    <row r="43" spans="1:25" x14ac:dyDescent="0.25">
      <c r="A43" s="33">
        <v>41</v>
      </c>
      <c r="B43" t="s">
        <v>255</v>
      </c>
      <c r="C43" t="s">
        <v>256</v>
      </c>
      <c r="D43" s="24"/>
      <c r="E43" s="24"/>
      <c r="F43" s="36">
        <v>8</v>
      </c>
      <c r="G43" s="36">
        <v>12</v>
      </c>
      <c r="H43" s="20">
        <f t="shared" si="0"/>
        <v>20</v>
      </c>
      <c r="I43" s="36"/>
      <c r="J43" s="36"/>
      <c r="K43" s="20" t="str">
        <f t="shared" si="1"/>
        <v/>
      </c>
      <c r="L43" s="20">
        <f t="shared" si="2"/>
        <v>20</v>
      </c>
      <c r="M43" s="36"/>
      <c r="N43" s="36"/>
      <c r="O43" s="20" t="str">
        <f t="shared" si="3"/>
        <v/>
      </c>
      <c r="P43" s="36"/>
      <c r="Q43" s="36"/>
      <c r="R43" s="20" t="str">
        <f t="shared" si="4"/>
        <v/>
      </c>
      <c r="S43" s="20" t="str">
        <f t="shared" si="5"/>
        <v/>
      </c>
      <c r="T43" s="28">
        <f t="shared" si="6"/>
        <v>20</v>
      </c>
      <c r="U43" s="21" t="str">
        <f t="shared" si="7"/>
        <v>F</v>
      </c>
      <c r="V43" s="29"/>
      <c r="W43" s="29"/>
      <c r="X43" s="29"/>
      <c r="Y43" s="29"/>
    </row>
    <row r="44" spans="1:25" x14ac:dyDescent="0.25">
      <c r="A44" s="33">
        <v>42</v>
      </c>
      <c r="B44" t="s">
        <v>257</v>
      </c>
      <c r="C44" t="s">
        <v>258</v>
      </c>
      <c r="D44" s="24"/>
      <c r="E44" s="24"/>
      <c r="F44" s="36">
        <v>4</v>
      </c>
      <c r="G44" s="36">
        <v>7</v>
      </c>
      <c r="H44" s="20">
        <f t="shared" si="0"/>
        <v>11</v>
      </c>
      <c r="I44" s="36"/>
      <c r="J44" s="36"/>
      <c r="K44" s="20" t="str">
        <f t="shared" si="1"/>
        <v/>
      </c>
      <c r="L44" s="20">
        <f t="shared" si="2"/>
        <v>11</v>
      </c>
      <c r="M44" s="36"/>
      <c r="N44" s="36"/>
      <c r="O44" s="20" t="str">
        <f t="shared" si="3"/>
        <v/>
      </c>
      <c r="P44" s="36"/>
      <c r="Q44" s="36"/>
      <c r="R44" s="20" t="str">
        <f t="shared" si="4"/>
        <v/>
      </c>
      <c r="S44" s="20" t="str">
        <f t="shared" si="5"/>
        <v/>
      </c>
      <c r="T44" s="28">
        <f t="shared" si="6"/>
        <v>11</v>
      </c>
      <c r="U44" s="21" t="str">
        <f t="shared" si="7"/>
        <v>F</v>
      </c>
      <c r="V44" s="29"/>
      <c r="W44" s="29"/>
      <c r="X44" s="29"/>
      <c r="Y44" s="29"/>
    </row>
    <row r="45" spans="1:25" x14ac:dyDescent="0.25">
      <c r="A45" s="33">
        <v>43</v>
      </c>
      <c r="B45" t="s">
        <v>259</v>
      </c>
      <c r="C45" t="s">
        <v>260</v>
      </c>
      <c r="D45" s="24"/>
      <c r="E45" s="24"/>
      <c r="F45" s="36">
        <v>5</v>
      </c>
      <c r="G45" s="36">
        <v>7</v>
      </c>
      <c r="H45" s="20">
        <f t="shared" si="0"/>
        <v>12</v>
      </c>
      <c r="I45" s="36"/>
      <c r="J45" s="36"/>
      <c r="K45" s="20" t="str">
        <f t="shared" si="1"/>
        <v/>
      </c>
      <c r="L45" s="20">
        <f t="shared" si="2"/>
        <v>12</v>
      </c>
      <c r="M45" s="36"/>
      <c r="N45" s="36"/>
      <c r="O45" s="20" t="str">
        <f t="shared" si="3"/>
        <v/>
      </c>
      <c r="P45" s="36"/>
      <c r="Q45" s="36"/>
      <c r="R45" s="20" t="str">
        <f t="shared" si="4"/>
        <v/>
      </c>
      <c r="S45" s="20" t="str">
        <f t="shared" si="5"/>
        <v/>
      </c>
      <c r="T45" s="28">
        <f t="shared" si="6"/>
        <v>12</v>
      </c>
      <c r="U45" s="21" t="str">
        <f t="shared" si="7"/>
        <v>F</v>
      </c>
      <c r="V45" s="29"/>
      <c r="W45" s="29"/>
      <c r="X45" s="29"/>
      <c r="Y45" s="29"/>
    </row>
    <row r="46" spans="1:25" x14ac:dyDescent="0.25">
      <c r="A46" s="33">
        <v>44</v>
      </c>
      <c r="B46" t="s">
        <v>261</v>
      </c>
      <c r="C46" t="s">
        <v>262</v>
      </c>
      <c r="D46" s="24"/>
      <c r="E46" s="24"/>
      <c r="F46" s="95">
        <v>15</v>
      </c>
      <c r="G46" s="36">
        <v>11</v>
      </c>
      <c r="H46" s="20">
        <f t="shared" si="0"/>
        <v>26</v>
      </c>
      <c r="I46" s="36"/>
      <c r="J46" s="36"/>
      <c r="K46" s="20" t="str">
        <f t="shared" si="1"/>
        <v/>
      </c>
      <c r="L46" s="20">
        <f t="shared" si="2"/>
        <v>26</v>
      </c>
      <c r="M46" s="36"/>
      <c r="N46" s="36"/>
      <c r="O46" s="20" t="str">
        <f t="shared" si="3"/>
        <v/>
      </c>
      <c r="P46" s="36"/>
      <c r="Q46" s="36"/>
      <c r="R46" s="20" t="str">
        <f t="shared" si="4"/>
        <v/>
      </c>
      <c r="S46" s="20" t="str">
        <f t="shared" si="5"/>
        <v/>
      </c>
      <c r="T46" s="28">
        <f t="shared" si="6"/>
        <v>26</v>
      </c>
      <c r="U46" s="21" t="str">
        <f t="shared" si="7"/>
        <v>F</v>
      </c>
      <c r="V46" s="29"/>
      <c r="W46" s="29"/>
      <c r="X46" s="29"/>
      <c r="Y46" s="29"/>
    </row>
    <row r="47" spans="1:25" x14ac:dyDescent="0.25">
      <c r="A47" s="33">
        <v>45</v>
      </c>
      <c r="B47" t="s">
        <v>263</v>
      </c>
      <c r="C47" t="s">
        <v>264</v>
      </c>
      <c r="D47" s="24"/>
      <c r="E47" s="24"/>
      <c r="F47" s="36">
        <v>5</v>
      </c>
      <c r="G47" s="36">
        <v>5</v>
      </c>
      <c r="H47" s="20">
        <f t="shared" si="0"/>
        <v>10</v>
      </c>
      <c r="I47" s="36"/>
      <c r="J47" s="36"/>
      <c r="K47" s="20" t="str">
        <f t="shared" si="1"/>
        <v/>
      </c>
      <c r="L47" s="20">
        <f t="shared" si="2"/>
        <v>10</v>
      </c>
      <c r="M47" s="36"/>
      <c r="N47" s="36"/>
      <c r="O47" s="20" t="str">
        <f t="shared" si="3"/>
        <v/>
      </c>
      <c r="P47" s="36"/>
      <c r="Q47" s="36"/>
      <c r="R47" s="20" t="str">
        <f t="shared" si="4"/>
        <v/>
      </c>
      <c r="S47" s="20" t="str">
        <f t="shared" si="5"/>
        <v/>
      </c>
      <c r="T47" s="28">
        <f t="shared" si="6"/>
        <v>10</v>
      </c>
      <c r="U47" s="21" t="str">
        <f t="shared" si="7"/>
        <v>F</v>
      </c>
      <c r="V47" s="29"/>
      <c r="W47" s="29"/>
      <c r="X47" s="29"/>
      <c r="Y47" s="29"/>
    </row>
    <row r="48" spans="1:25" x14ac:dyDescent="0.25">
      <c r="A48" s="33">
        <v>46</v>
      </c>
      <c r="B48" t="s">
        <v>265</v>
      </c>
      <c r="C48" t="s">
        <v>266</v>
      </c>
      <c r="D48" s="24"/>
      <c r="E48" s="24"/>
      <c r="F48" s="36"/>
      <c r="G48" s="36"/>
      <c r="H48" s="20" t="str">
        <f t="shared" si="0"/>
        <v/>
      </c>
      <c r="I48" s="36"/>
      <c r="J48" s="36"/>
      <c r="K48" s="20" t="str">
        <f t="shared" si="1"/>
        <v/>
      </c>
      <c r="L48" s="20" t="str">
        <f t="shared" si="2"/>
        <v/>
      </c>
      <c r="M48" s="36"/>
      <c r="N48" s="36"/>
      <c r="O48" s="20" t="str">
        <f t="shared" si="3"/>
        <v/>
      </c>
      <c r="P48" s="36"/>
      <c r="Q48" s="36"/>
      <c r="R48" s="20" t="str">
        <f t="shared" si="4"/>
        <v/>
      </c>
      <c r="S48" s="20" t="str">
        <f t="shared" si="5"/>
        <v/>
      </c>
      <c r="T48" s="28" t="str">
        <f t="shared" si="6"/>
        <v/>
      </c>
      <c r="U48" s="21" t="str">
        <f t="shared" si="7"/>
        <v/>
      </c>
      <c r="V48" s="29"/>
      <c r="W48" s="29"/>
      <c r="X48" s="29"/>
      <c r="Y48" s="29"/>
    </row>
    <row r="49" spans="1:25" x14ac:dyDescent="0.25">
      <c r="A49" s="33">
        <v>47</v>
      </c>
      <c r="B49" t="s">
        <v>267</v>
      </c>
      <c r="C49" t="s">
        <v>268</v>
      </c>
      <c r="D49" s="24"/>
      <c r="E49" s="24"/>
      <c r="F49" s="36">
        <v>2</v>
      </c>
      <c r="G49" s="36">
        <v>7</v>
      </c>
      <c r="H49" s="20">
        <f t="shared" si="0"/>
        <v>9</v>
      </c>
      <c r="I49" s="36"/>
      <c r="J49" s="36"/>
      <c r="K49" s="20" t="str">
        <f t="shared" si="1"/>
        <v/>
      </c>
      <c r="L49" s="20">
        <f t="shared" si="2"/>
        <v>9</v>
      </c>
      <c r="M49" s="36"/>
      <c r="N49" s="36"/>
      <c r="O49" s="20" t="str">
        <f t="shared" si="3"/>
        <v/>
      </c>
      <c r="P49" s="36"/>
      <c r="Q49" s="36"/>
      <c r="R49" s="20" t="str">
        <f t="shared" si="4"/>
        <v/>
      </c>
      <c r="S49" s="20" t="str">
        <f t="shared" si="5"/>
        <v/>
      </c>
      <c r="T49" s="28">
        <f t="shared" si="6"/>
        <v>9</v>
      </c>
      <c r="U49" s="21" t="str">
        <f t="shared" si="7"/>
        <v>F</v>
      </c>
      <c r="V49" s="29"/>
      <c r="W49" s="29"/>
      <c r="X49" s="29"/>
      <c r="Y49" s="29"/>
    </row>
    <row r="50" spans="1:25" x14ac:dyDescent="0.25">
      <c r="A50" s="33">
        <v>48</v>
      </c>
      <c r="B50" t="s">
        <v>269</v>
      </c>
      <c r="C50" t="s">
        <v>270</v>
      </c>
      <c r="D50" s="24"/>
      <c r="E50" s="24"/>
      <c r="F50" s="36">
        <v>3</v>
      </c>
      <c r="G50" s="36">
        <v>5</v>
      </c>
      <c r="H50" s="20">
        <f t="shared" si="0"/>
        <v>8</v>
      </c>
      <c r="I50" s="36"/>
      <c r="J50" s="36"/>
      <c r="K50" s="20" t="str">
        <f t="shared" si="1"/>
        <v/>
      </c>
      <c r="L50" s="20">
        <f t="shared" si="2"/>
        <v>8</v>
      </c>
      <c r="M50" s="36"/>
      <c r="N50" s="36"/>
      <c r="O50" s="20" t="str">
        <f t="shared" si="3"/>
        <v/>
      </c>
      <c r="P50" s="36"/>
      <c r="Q50" s="36"/>
      <c r="R50" s="20" t="str">
        <f t="shared" si="4"/>
        <v/>
      </c>
      <c r="S50" s="20" t="str">
        <f t="shared" si="5"/>
        <v/>
      </c>
      <c r="T50" s="28">
        <f t="shared" si="6"/>
        <v>8</v>
      </c>
      <c r="U50" s="21" t="str">
        <f t="shared" si="7"/>
        <v>F</v>
      </c>
      <c r="V50" s="29"/>
      <c r="W50" s="29"/>
      <c r="X50" s="29"/>
      <c r="Y50" s="29"/>
    </row>
    <row r="51" spans="1:25" x14ac:dyDescent="0.25">
      <c r="A51" s="33">
        <v>49</v>
      </c>
      <c r="B51" t="s">
        <v>271</v>
      </c>
      <c r="C51" t="s">
        <v>272</v>
      </c>
      <c r="D51" s="24"/>
      <c r="E51" s="24"/>
      <c r="F51" s="36">
        <v>3</v>
      </c>
      <c r="G51" s="36">
        <v>12</v>
      </c>
      <c r="H51" s="20">
        <f t="shared" si="0"/>
        <v>15</v>
      </c>
      <c r="I51" s="36"/>
      <c r="J51" s="36"/>
      <c r="K51" s="20" t="str">
        <f t="shared" si="1"/>
        <v/>
      </c>
      <c r="L51" s="20">
        <f t="shared" si="2"/>
        <v>15</v>
      </c>
      <c r="M51" s="36"/>
      <c r="N51" s="36"/>
      <c r="O51" s="20" t="str">
        <f t="shared" si="3"/>
        <v/>
      </c>
      <c r="P51" s="36"/>
      <c r="Q51" s="36"/>
      <c r="R51" s="20" t="str">
        <f t="shared" si="4"/>
        <v/>
      </c>
      <c r="S51" s="20" t="str">
        <f t="shared" si="5"/>
        <v/>
      </c>
      <c r="T51" s="28">
        <f t="shared" si="6"/>
        <v>15</v>
      </c>
      <c r="U51" s="21" t="str">
        <f t="shared" si="7"/>
        <v>F</v>
      </c>
      <c r="V51" s="29"/>
      <c r="W51" s="29"/>
      <c r="X51" s="29"/>
      <c r="Y51" s="29"/>
    </row>
    <row r="52" spans="1:25" x14ac:dyDescent="0.25">
      <c r="A52" s="33">
        <v>50</v>
      </c>
      <c r="B52" t="s">
        <v>273</v>
      </c>
      <c r="C52" t="s">
        <v>274</v>
      </c>
      <c r="D52" s="24"/>
      <c r="E52" s="24"/>
      <c r="F52" s="36">
        <v>3</v>
      </c>
      <c r="G52" s="36">
        <v>10</v>
      </c>
      <c r="H52" s="20">
        <f t="shared" si="0"/>
        <v>13</v>
      </c>
      <c r="I52" s="36"/>
      <c r="J52" s="36"/>
      <c r="K52" s="20" t="str">
        <f t="shared" si="1"/>
        <v/>
      </c>
      <c r="L52" s="20">
        <f t="shared" si="2"/>
        <v>13</v>
      </c>
      <c r="M52" s="36"/>
      <c r="N52" s="36"/>
      <c r="O52" s="20" t="str">
        <f t="shared" si="3"/>
        <v/>
      </c>
      <c r="P52" s="36"/>
      <c r="Q52" s="36"/>
      <c r="R52" s="20" t="str">
        <f t="shared" si="4"/>
        <v/>
      </c>
      <c r="S52" s="20" t="str">
        <f t="shared" si="5"/>
        <v/>
      </c>
      <c r="T52" s="28">
        <f t="shared" si="6"/>
        <v>13</v>
      </c>
      <c r="U52" s="21" t="str">
        <f t="shared" si="7"/>
        <v>F</v>
      </c>
      <c r="V52" s="29"/>
      <c r="W52" s="29"/>
      <c r="X52" s="29"/>
      <c r="Y52" s="29"/>
    </row>
    <row r="53" spans="1:25" x14ac:dyDescent="0.25">
      <c r="A53" s="33">
        <v>51</v>
      </c>
      <c r="B53" t="s">
        <v>275</v>
      </c>
      <c r="C53" t="s">
        <v>276</v>
      </c>
      <c r="D53" s="24"/>
      <c r="E53" s="24"/>
      <c r="F53" s="36"/>
      <c r="G53" s="36"/>
      <c r="H53" s="20" t="str">
        <f t="shared" si="0"/>
        <v/>
      </c>
      <c r="I53" s="36"/>
      <c r="J53" s="36"/>
      <c r="K53" s="20" t="str">
        <f t="shared" si="1"/>
        <v/>
      </c>
      <c r="L53" s="20" t="str">
        <f t="shared" si="2"/>
        <v/>
      </c>
      <c r="M53" s="36"/>
      <c r="N53" s="36"/>
      <c r="O53" s="20" t="str">
        <f t="shared" si="3"/>
        <v/>
      </c>
      <c r="P53" s="36"/>
      <c r="Q53" s="36"/>
      <c r="R53" s="20" t="str">
        <f t="shared" si="4"/>
        <v/>
      </c>
      <c r="S53" s="20" t="str">
        <f t="shared" si="5"/>
        <v/>
      </c>
      <c r="T53" s="28" t="str">
        <f t="shared" si="6"/>
        <v/>
      </c>
      <c r="U53" s="21" t="str">
        <f t="shared" si="7"/>
        <v/>
      </c>
      <c r="V53" s="29"/>
      <c r="W53" s="29"/>
      <c r="X53" s="29"/>
      <c r="Y53" s="29"/>
    </row>
    <row r="54" spans="1:25" x14ac:dyDescent="0.25">
      <c r="A54" s="33">
        <v>52</v>
      </c>
      <c r="B54" t="s">
        <v>277</v>
      </c>
      <c r="C54" t="s">
        <v>278</v>
      </c>
      <c r="D54" s="24"/>
      <c r="E54" s="24"/>
      <c r="F54" s="36">
        <v>10</v>
      </c>
      <c r="G54" s="36">
        <v>4</v>
      </c>
      <c r="H54" s="20">
        <f t="shared" si="0"/>
        <v>14</v>
      </c>
      <c r="I54" s="36"/>
      <c r="J54" s="36"/>
      <c r="K54" s="20" t="str">
        <f t="shared" si="1"/>
        <v/>
      </c>
      <c r="L54" s="20">
        <f t="shared" si="2"/>
        <v>14</v>
      </c>
      <c r="M54" s="36"/>
      <c r="N54" s="36"/>
      <c r="O54" s="20" t="str">
        <f t="shared" si="3"/>
        <v/>
      </c>
      <c r="P54" s="36"/>
      <c r="Q54" s="36"/>
      <c r="R54" s="20" t="str">
        <f t="shared" si="4"/>
        <v/>
      </c>
      <c r="S54" s="20" t="str">
        <f t="shared" si="5"/>
        <v/>
      </c>
      <c r="T54" s="28">
        <f t="shared" si="6"/>
        <v>14</v>
      </c>
      <c r="U54" s="21" t="str">
        <f t="shared" si="7"/>
        <v>F</v>
      </c>
      <c r="V54" s="29"/>
      <c r="W54" s="29"/>
      <c r="X54" s="29"/>
      <c r="Y54" s="29"/>
    </row>
    <row r="55" spans="1:25" x14ac:dyDescent="0.25">
      <c r="A55" s="33">
        <v>53</v>
      </c>
      <c r="B55" t="s">
        <v>279</v>
      </c>
      <c r="C55" t="s">
        <v>280</v>
      </c>
      <c r="D55" s="24"/>
      <c r="E55" s="24"/>
      <c r="F55" s="36"/>
      <c r="G55" s="36"/>
      <c r="H55" s="20" t="str">
        <f t="shared" si="0"/>
        <v/>
      </c>
      <c r="I55" s="36"/>
      <c r="J55" s="36"/>
      <c r="K55" s="20" t="str">
        <f t="shared" si="1"/>
        <v/>
      </c>
      <c r="L55" s="20" t="str">
        <f t="shared" si="2"/>
        <v/>
      </c>
      <c r="M55" s="36"/>
      <c r="N55" s="36"/>
      <c r="O55" s="20" t="str">
        <f t="shared" si="3"/>
        <v/>
      </c>
      <c r="P55" s="36"/>
      <c r="Q55" s="36"/>
      <c r="R55" s="20" t="str">
        <f t="shared" si="4"/>
        <v/>
      </c>
      <c r="S55" s="20" t="str">
        <f t="shared" si="5"/>
        <v/>
      </c>
      <c r="T55" s="28" t="str">
        <f t="shared" si="6"/>
        <v/>
      </c>
      <c r="U55" s="21" t="str">
        <f t="shared" si="7"/>
        <v/>
      </c>
      <c r="V55" s="29"/>
      <c r="W55" s="29"/>
      <c r="X55" s="29"/>
      <c r="Y55" s="29"/>
    </row>
    <row r="56" spans="1:25" x14ac:dyDescent="0.25">
      <c r="A56" s="33">
        <v>54</v>
      </c>
      <c r="B56" t="s">
        <v>281</v>
      </c>
      <c r="C56" t="s">
        <v>282</v>
      </c>
      <c r="D56" s="24"/>
      <c r="E56" s="24"/>
      <c r="F56" s="36">
        <v>5</v>
      </c>
      <c r="G56" s="36">
        <v>5</v>
      </c>
      <c r="H56" s="20">
        <f t="shared" si="0"/>
        <v>10</v>
      </c>
      <c r="I56" s="36"/>
      <c r="J56" s="36"/>
      <c r="K56" s="20" t="str">
        <f t="shared" si="1"/>
        <v/>
      </c>
      <c r="L56" s="20">
        <f t="shared" si="2"/>
        <v>10</v>
      </c>
      <c r="M56" s="36"/>
      <c r="N56" s="36"/>
      <c r="O56" s="20" t="str">
        <f t="shared" si="3"/>
        <v/>
      </c>
      <c r="P56" s="36"/>
      <c r="Q56" s="36"/>
      <c r="R56" s="20" t="str">
        <f t="shared" si="4"/>
        <v/>
      </c>
      <c r="S56" s="20" t="str">
        <f t="shared" si="5"/>
        <v/>
      </c>
      <c r="T56" s="28">
        <f t="shared" si="6"/>
        <v>10</v>
      </c>
      <c r="U56" s="21" t="str">
        <f t="shared" si="7"/>
        <v>F</v>
      </c>
      <c r="V56" s="29"/>
      <c r="W56" s="29"/>
      <c r="X56" s="29"/>
      <c r="Y56" s="29"/>
    </row>
    <row r="57" spans="1:25" x14ac:dyDescent="0.25">
      <c r="A57" s="33">
        <v>55</v>
      </c>
      <c r="B57" t="s">
        <v>283</v>
      </c>
      <c r="C57" t="s">
        <v>284</v>
      </c>
      <c r="D57" s="24"/>
      <c r="E57" s="24"/>
      <c r="F57" s="36">
        <v>9</v>
      </c>
      <c r="G57" s="36">
        <v>16</v>
      </c>
      <c r="H57" s="20">
        <f t="shared" si="0"/>
        <v>25</v>
      </c>
      <c r="I57" s="36"/>
      <c r="J57" s="36"/>
      <c r="K57" s="20" t="str">
        <f t="shared" si="1"/>
        <v/>
      </c>
      <c r="L57" s="20">
        <f t="shared" si="2"/>
        <v>25</v>
      </c>
      <c r="M57" s="36"/>
      <c r="N57" s="36"/>
      <c r="O57" s="20" t="str">
        <f t="shared" si="3"/>
        <v/>
      </c>
      <c r="P57" s="36"/>
      <c r="Q57" s="36"/>
      <c r="R57" s="20" t="str">
        <f t="shared" si="4"/>
        <v/>
      </c>
      <c r="S57" s="20" t="str">
        <f t="shared" si="5"/>
        <v/>
      </c>
      <c r="T57" s="28">
        <f t="shared" si="6"/>
        <v>25</v>
      </c>
      <c r="U57" s="21" t="str">
        <f t="shared" si="7"/>
        <v>F</v>
      </c>
      <c r="V57" s="29"/>
      <c r="W57" s="29"/>
      <c r="X57" s="29"/>
      <c r="Y57" s="29"/>
    </row>
    <row r="58" spans="1:25" x14ac:dyDescent="0.25">
      <c r="A58" s="33">
        <v>56</v>
      </c>
      <c r="B58" t="s">
        <v>285</v>
      </c>
      <c r="C58" t="s">
        <v>286</v>
      </c>
      <c r="D58" s="24"/>
      <c r="E58" s="24"/>
      <c r="F58" s="36">
        <v>0</v>
      </c>
      <c r="G58" s="36">
        <v>0</v>
      </c>
      <c r="H58" s="20">
        <f t="shared" si="0"/>
        <v>0</v>
      </c>
      <c r="I58" s="36"/>
      <c r="J58" s="36"/>
      <c r="K58" s="20" t="str">
        <f t="shared" si="1"/>
        <v/>
      </c>
      <c r="L58" s="20">
        <f t="shared" si="2"/>
        <v>0</v>
      </c>
      <c r="M58" s="36"/>
      <c r="N58" s="36"/>
      <c r="O58" s="20" t="str">
        <f t="shared" si="3"/>
        <v/>
      </c>
      <c r="P58" s="36"/>
      <c r="Q58" s="36"/>
      <c r="R58" s="20" t="str">
        <f t="shared" si="4"/>
        <v/>
      </c>
      <c r="S58" s="20" t="str">
        <f t="shared" si="5"/>
        <v/>
      </c>
      <c r="T58" s="28">
        <f t="shared" si="6"/>
        <v>0</v>
      </c>
      <c r="U58" s="21" t="str">
        <f t="shared" si="7"/>
        <v>F</v>
      </c>
      <c r="V58" s="29"/>
      <c r="W58" s="29"/>
      <c r="X58" s="29"/>
      <c r="Y58" s="29"/>
    </row>
    <row r="59" spans="1:25" x14ac:dyDescent="0.25">
      <c r="A59" s="33">
        <v>57</v>
      </c>
      <c r="B59" t="s">
        <v>287</v>
      </c>
      <c r="C59" t="s">
        <v>288</v>
      </c>
      <c r="D59" s="24"/>
      <c r="E59" s="24"/>
      <c r="F59" s="36">
        <v>4</v>
      </c>
      <c r="G59" s="36">
        <v>3</v>
      </c>
      <c r="H59" s="20">
        <f t="shared" si="0"/>
        <v>7</v>
      </c>
      <c r="I59" s="36"/>
      <c r="J59" s="36"/>
      <c r="K59" s="20" t="str">
        <f t="shared" si="1"/>
        <v/>
      </c>
      <c r="L59" s="20">
        <f t="shared" si="2"/>
        <v>7</v>
      </c>
      <c r="M59" s="36"/>
      <c r="N59" s="36"/>
      <c r="O59" s="20" t="str">
        <f t="shared" si="3"/>
        <v/>
      </c>
      <c r="P59" s="36"/>
      <c r="Q59" s="36"/>
      <c r="R59" s="20" t="str">
        <f t="shared" si="4"/>
        <v/>
      </c>
      <c r="S59" s="20" t="str">
        <f t="shared" si="5"/>
        <v/>
      </c>
      <c r="T59" s="28">
        <f t="shared" si="6"/>
        <v>7</v>
      </c>
      <c r="U59" s="21" t="str">
        <f t="shared" si="7"/>
        <v>F</v>
      </c>
      <c r="V59" s="29"/>
      <c r="W59" s="29"/>
      <c r="X59" s="29"/>
      <c r="Y59" s="29"/>
    </row>
    <row r="60" spans="1:25" x14ac:dyDescent="0.25">
      <c r="A60" s="33">
        <v>58</v>
      </c>
      <c r="B60" t="s">
        <v>289</v>
      </c>
      <c r="C60" t="s">
        <v>290</v>
      </c>
      <c r="D60" s="24"/>
      <c r="E60" s="24"/>
      <c r="F60" s="36">
        <v>8</v>
      </c>
      <c r="G60" s="36">
        <v>10</v>
      </c>
      <c r="H60" s="20">
        <f t="shared" si="0"/>
        <v>18</v>
      </c>
      <c r="I60" s="36"/>
      <c r="J60" s="36"/>
      <c r="K60" s="20" t="str">
        <f t="shared" si="1"/>
        <v/>
      </c>
      <c r="L60" s="20">
        <f t="shared" si="2"/>
        <v>18</v>
      </c>
      <c r="M60" s="36"/>
      <c r="N60" s="36"/>
      <c r="O60" s="20" t="str">
        <f t="shared" si="3"/>
        <v/>
      </c>
      <c r="P60" s="36"/>
      <c r="Q60" s="36"/>
      <c r="R60" s="20" t="str">
        <f t="shared" si="4"/>
        <v/>
      </c>
      <c r="S60" s="20" t="str">
        <f t="shared" si="5"/>
        <v/>
      </c>
      <c r="T60" s="28">
        <f t="shared" si="6"/>
        <v>18</v>
      </c>
      <c r="U60" s="21" t="str">
        <f t="shared" si="7"/>
        <v>F</v>
      </c>
      <c r="V60" s="29"/>
      <c r="W60" s="29"/>
      <c r="X60" s="29"/>
      <c r="Y60" s="29"/>
    </row>
    <row r="61" spans="1:25" x14ac:dyDescent="0.25">
      <c r="A61" s="33">
        <v>59</v>
      </c>
      <c r="B61" t="s">
        <v>291</v>
      </c>
      <c r="C61" t="s">
        <v>292</v>
      </c>
      <c r="D61" s="24"/>
      <c r="E61" s="24"/>
      <c r="F61" s="36">
        <v>8</v>
      </c>
      <c r="G61" s="36">
        <v>10</v>
      </c>
      <c r="H61" s="20">
        <f t="shared" si="0"/>
        <v>18</v>
      </c>
      <c r="I61" s="36"/>
      <c r="J61" s="36"/>
      <c r="K61" s="20" t="str">
        <f t="shared" si="1"/>
        <v/>
      </c>
      <c r="L61" s="20">
        <f t="shared" si="2"/>
        <v>18</v>
      </c>
      <c r="M61" s="36"/>
      <c r="N61" s="36"/>
      <c r="O61" s="20" t="str">
        <f t="shared" si="3"/>
        <v/>
      </c>
      <c r="P61" s="36"/>
      <c r="Q61" s="36"/>
      <c r="R61" s="20" t="str">
        <f t="shared" si="4"/>
        <v/>
      </c>
      <c r="S61" s="20" t="str">
        <f t="shared" si="5"/>
        <v/>
      </c>
      <c r="T61" s="28">
        <f t="shared" si="6"/>
        <v>18</v>
      </c>
      <c r="U61" s="21" t="str">
        <f t="shared" si="7"/>
        <v>F</v>
      </c>
      <c r="V61" s="29"/>
      <c r="W61" s="29"/>
      <c r="X61" s="29"/>
      <c r="Y61" s="29"/>
    </row>
    <row r="62" spans="1:25" x14ac:dyDescent="0.25">
      <c r="A62" s="33">
        <v>60</v>
      </c>
      <c r="B62" t="s">
        <v>293</v>
      </c>
      <c r="C62" t="s">
        <v>294</v>
      </c>
      <c r="D62" s="24"/>
      <c r="E62" s="24"/>
      <c r="F62" s="36">
        <v>3</v>
      </c>
      <c r="G62" s="36">
        <v>10</v>
      </c>
      <c r="H62" s="20">
        <f t="shared" si="0"/>
        <v>13</v>
      </c>
      <c r="I62" s="36"/>
      <c r="J62" s="36"/>
      <c r="K62" s="20" t="str">
        <f t="shared" si="1"/>
        <v/>
      </c>
      <c r="L62" s="20">
        <f t="shared" si="2"/>
        <v>13</v>
      </c>
      <c r="M62" s="36"/>
      <c r="N62" s="36"/>
      <c r="O62" s="20" t="str">
        <f t="shared" si="3"/>
        <v/>
      </c>
      <c r="P62" s="36"/>
      <c r="Q62" s="36"/>
      <c r="R62" s="20" t="str">
        <f t="shared" si="4"/>
        <v/>
      </c>
      <c r="S62" s="20" t="str">
        <f t="shared" si="5"/>
        <v/>
      </c>
      <c r="T62" s="28">
        <f t="shared" si="6"/>
        <v>13</v>
      </c>
      <c r="U62" s="21" t="str">
        <f t="shared" si="7"/>
        <v>F</v>
      </c>
      <c r="V62" s="29"/>
      <c r="W62" s="29"/>
      <c r="X62" s="29"/>
      <c r="Y62" s="29"/>
    </row>
    <row r="63" spans="1:25" x14ac:dyDescent="0.25">
      <c r="A63" s="33">
        <v>61</v>
      </c>
      <c r="B63" t="s">
        <v>295</v>
      </c>
      <c r="C63" t="s">
        <v>296</v>
      </c>
      <c r="D63" s="24"/>
      <c r="E63" s="24"/>
      <c r="F63" s="36">
        <v>1</v>
      </c>
      <c r="G63" s="36">
        <v>1</v>
      </c>
      <c r="H63" s="20">
        <f t="shared" si="0"/>
        <v>2</v>
      </c>
      <c r="I63" s="36"/>
      <c r="J63" s="36"/>
      <c r="K63" s="20" t="str">
        <f t="shared" si="1"/>
        <v/>
      </c>
      <c r="L63" s="20">
        <f t="shared" si="2"/>
        <v>2</v>
      </c>
      <c r="M63" s="36"/>
      <c r="N63" s="36"/>
      <c r="O63" s="20" t="str">
        <f t="shared" si="3"/>
        <v/>
      </c>
      <c r="P63" s="36"/>
      <c r="Q63" s="36"/>
      <c r="R63" s="20" t="str">
        <f t="shared" si="4"/>
        <v/>
      </c>
      <c r="S63" s="20" t="str">
        <f t="shared" si="5"/>
        <v/>
      </c>
      <c r="T63" s="28">
        <f t="shared" si="6"/>
        <v>2</v>
      </c>
      <c r="U63" s="21" t="str">
        <f t="shared" si="7"/>
        <v>F</v>
      </c>
      <c r="V63" s="29"/>
      <c r="W63" s="29"/>
      <c r="X63" s="29"/>
      <c r="Y63" s="29"/>
    </row>
    <row r="64" spans="1:25" x14ac:dyDescent="0.25">
      <c r="A64" s="33">
        <v>62</v>
      </c>
      <c r="B64" t="s">
        <v>297</v>
      </c>
      <c r="C64" t="s">
        <v>298</v>
      </c>
      <c r="D64" s="24"/>
      <c r="E64" s="24"/>
      <c r="F64" s="36">
        <v>5</v>
      </c>
      <c r="G64" s="36">
        <v>4</v>
      </c>
      <c r="H64" s="20">
        <f t="shared" si="0"/>
        <v>9</v>
      </c>
      <c r="I64" s="36"/>
      <c r="J64" s="36"/>
      <c r="K64" s="20" t="str">
        <f t="shared" si="1"/>
        <v/>
      </c>
      <c r="L64" s="20">
        <f t="shared" si="2"/>
        <v>9</v>
      </c>
      <c r="M64" s="36"/>
      <c r="N64" s="36"/>
      <c r="O64" s="20" t="str">
        <f t="shared" si="3"/>
        <v/>
      </c>
      <c r="P64" s="36"/>
      <c r="Q64" s="36"/>
      <c r="R64" s="20" t="str">
        <f t="shared" si="4"/>
        <v/>
      </c>
      <c r="S64" s="20" t="str">
        <f t="shared" si="5"/>
        <v/>
      </c>
      <c r="T64" s="28">
        <f t="shared" si="6"/>
        <v>9</v>
      </c>
      <c r="U64" s="21" t="str">
        <f t="shared" si="7"/>
        <v>F</v>
      </c>
      <c r="V64" s="29"/>
      <c r="W64" s="29"/>
      <c r="X64" s="29"/>
      <c r="Y64" s="29"/>
    </row>
    <row r="65" spans="1:25" x14ac:dyDescent="0.25">
      <c r="A65" s="33">
        <v>63</v>
      </c>
      <c r="B65" t="s">
        <v>299</v>
      </c>
      <c r="C65" t="s">
        <v>300</v>
      </c>
      <c r="D65" s="24"/>
      <c r="E65" s="24"/>
      <c r="F65" s="36"/>
      <c r="G65" s="36"/>
      <c r="H65" s="20" t="str">
        <f t="shared" si="0"/>
        <v/>
      </c>
      <c r="I65" s="36"/>
      <c r="J65" s="36"/>
      <c r="K65" s="20" t="str">
        <f t="shared" si="1"/>
        <v/>
      </c>
      <c r="L65" s="20" t="str">
        <f t="shared" si="2"/>
        <v/>
      </c>
      <c r="M65" s="36"/>
      <c r="N65" s="36"/>
      <c r="O65" s="20" t="str">
        <f t="shared" si="3"/>
        <v/>
      </c>
      <c r="P65" s="36"/>
      <c r="Q65" s="36"/>
      <c r="R65" s="20" t="str">
        <f t="shared" si="4"/>
        <v/>
      </c>
      <c r="S65" s="20" t="str">
        <f t="shared" si="5"/>
        <v/>
      </c>
      <c r="T65" s="28" t="str">
        <f t="shared" si="6"/>
        <v/>
      </c>
      <c r="U65" s="21" t="str">
        <f t="shared" si="7"/>
        <v/>
      </c>
      <c r="V65" s="29"/>
      <c r="W65" s="29"/>
      <c r="X65" s="29"/>
      <c r="Y65" s="29"/>
    </row>
    <row r="66" spans="1:25" x14ac:dyDescent="0.25">
      <c r="A66" s="33">
        <v>64</v>
      </c>
      <c r="B66" t="s">
        <v>301</v>
      </c>
      <c r="C66" t="s">
        <v>302</v>
      </c>
      <c r="D66" s="24"/>
      <c r="E66" s="24"/>
      <c r="F66" s="36">
        <v>2</v>
      </c>
      <c r="G66" s="36">
        <v>6</v>
      </c>
      <c r="H66" s="20">
        <f t="shared" si="0"/>
        <v>8</v>
      </c>
      <c r="I66" s="36"/>
      <c r="J66" s="36"/>
      <c r="K66" s="20" t="str">
        <f t="shared" si="1"/>
        <v/>
      </c>
      <c r="L66" s="20">
        <f t="shared" si="2"/>
        <v>8</v>
      </c>
      <c r="M66" s="36"/>
      <c r="N66" s="36"/>
      <c r="O66" s="20" t="str">
        <f t="shared" si="3"/>
        <v/>
      </c>
      <c r="P66" s="36"/>
      <c r="Q66" s="36"/>
      <c r="R66" s="20" t="str">
        <f t="shared" si="4"/>
        <v/>
      </c>
      <c r="S66" s="20" t="str">
        <f t="shared" si="5"/>
        <v/>
      </c>
      <c r="T66" s="28">
        <f t="shared" si="6"/>
        <v>8</v>
      </c>
      <c r="U66" s="21" t="str">
        <f t="shared" si="7"/>
        <v>F</v>
      </c>
      <c r="V66" s="29"/>
      <c r="W66" s="29"/>
      <c r="X66" s="29"/>
      <c r="Y66" s="29"/>
    </row>
    <row r="67" spans="1:25" x14ac:dyDescent="0.25">
      <c r="A67" s="33">
        <v>65</v>
      </c>
      <c r="B67" t="s">
        <v>303</v>
      </c>
      <c r="C67" t="s">
        <v>304</v>
      </c>
      <c r="D67" s="24"/>
      <c r="E67" s="24"/>
      <c r="F67" s="36">
        <v>4</v>
      </c>
      <c r="G67" s="36">
        <v>3</v>
      </c>
      <c r="H67" s="20">
        <f t="shared" si="0"/>
        <v>7</v>
      </c>
      <c r="I67" s="36"/>
      <c r="J67" s="36"/>
      <c r="K67" s="20" t="str">
        <f t="shared" si="1"/>
        <v/>
      </c>
      <c r="L67" s="20">
        <f t="shared" si="2"/>
        <v>7</v>
      </c>
      <c r="M67" s="36"/>
      <c r="N67" s="36"/>
      <c r="O67" s="20" t="str">
        <f t="shared" si="3"/>
        <v/>
      </c>
      <c r="P67" s="36"/>
      <c r="Q67" s="36"/>
      <c r="R67" s="20" t="str">
        <f t="shared" si="4"/>
        <v/>
      </c>
      <c r="S67" s="20" t="str">
        <f t="shared" si="5"/>
        <v/>
      </c>
      <c r="T67" s="28">
        <f t="shared" si="6"/>
        <v>7</v>
      </c>
      <c r="U67" s="21" t="str">
        <f t="shared" si="7"/>
        <v>F</v>
      </c>
      <c r="V67" s="29"/>
      <c r="W67" s="29"/>
      <c r="X67" s="29"/>
      <c r="Y67" s="29"/>
    </row>
    <row r="68" spans="1:25" x14ac:dyDescent="0.25">
      <c r="A68" s="33">
        <v>66</v>
      </c>
      <c r="B68" t="s">
        <v>305</v>
      </c>
      <c r="C68" t="s">
        <v>306</v>
      </c>
      <c r="D68" s="24"/>
      <c r="E68" s="24"/>
      <c r="F68" s="36">
        <v>8</v>
      </c>
      <c r="G68" s="36">
        <v>4</v>
      </c>
      <c r="H68" s="20">
        <f t="shared" ref="H68:H131" si="8">IF(AND(F68="",G68=""),"",SUM(F68,G68))</f>
        <v>12</v>
      </c>
      <c r="I68" s="36"/>
      <c r="J68" s="36"/>
      <c r="K68" s="20" t="str">
        <f t="shared" ref="K68:K131" si="9">IF(AND(I68="",J68=""),"",SUM(I68,J68))</f>
        <v/>
      </c>
      <c r="L68" s="20">
        <f t="shared" ref="L68:L131" si="10">IF(AND(H68="",K68=""),"",MAX(H68,K68))</f>
        <v>12</v>
      </c>
      <c r="M68" s="36"/>
      <c r="N68" s="36"/>
      <c r="O68" s="20" t="str">
        <f t="shared" ref="O68:O131" si="11">IF(AND(M68="",N68=""),"",SUM(M68,N68))</f>
        <v/>
      </c>
      <c r="P68" s="36"/>
      <c r="Q68" s="36"/>
      <c r="R68" s="20" t="str">
        <f t="shared" ref="R68:R131" si="12">IF(AND(P68="",Q68=""),"",SUM(P68,Q68))</f>
        <v/>
      </c>
      <c r="S68" s="20" t="str">
        <f t="shared" ref="S68:S131" si="13">IF(AND(O68="",R68=""),"",MAX(O68,R68))</f>
        <v/>
      </c>
      <c r="T68" s="28">
        <f t="shared" ref="T68:T131" si="14">IF(AND(L68="",S68=""),"",SUM(L68,S68))</f>
        <v>12</v>
      </c>
      <c r="U68" s="21" t="str">
        <f t="shared" ref="U68:U131" si="15">IF(AND(L68="",S68=""),"",IF(T68&gt;79,"A",IF(T68&gt;69,"B",IF(T68&gt;59,"C",IF(T68&gt;49,"D",IF(T68&gt;39,"E","F"))))))</f>
        <v>F</v>
      </c>
      <c r="V68" s="29"/>
      <c r="W68" s="29"/>
      <c r="X68" s="29"/>
      <c r="Y68" s="29"/>
    </row>
    <row r="69" spans="1:25" x14ac:dyDescent="0.25">
      <c r="A69" s="33">
        <v>67</v>
      </c>
      <c r="B69" t="s">
        <v>307</v>
      </c>
      <c r="C69" t="s">
        <v>308</v>
      </c>
      <c r="D69" s="24"/>
      <c r="E69" s="24"/>
      <c r="F69" s="36">
        <v>1</v>
      </c>
      <c r="G69" s="36">
        <v>8</v>
      </c>
      <c r="H69" s="20">
        <f t="shared" si="8"/>
        <v>9</v>
      </c>
      <c r="I69" s="36"/>
      <c r="J69" s="36"/>
      <c r="K69" s="20" t="str">
        <f t="shared" si="9"/>
        <v/>
      </c>
      <c r="L69" s="20">
        <f t="shared" si="10"/>
        <v>9</v>
      </c>
      <c r="M69" s="36"/>
      <c r="N69" s="36"/>
      <c r="O69" s="20" t="str">
        <f t="shared" si="11"/>
        <v/>
      </c>
      <c r="P69" s="36"/>
      <c r="Q69" s="36"/>
      <c r="R69" s="20" t="str">
        <f t="shared" si="12"/>
        <v/>
      </c>
      <c r="S69" s="20" t="str">
        <f t="shared" si="13"/>
        <v/>
      </c>
      <c r="T69" s="28">
        <f t="shared" si="14"/>
        <v>9</v>
      </c>
      <c r="U69" s="21" t="str">
        <f t="shared" si="15"/>
        <v>F</v>
      </c>
      <c r="V69" s="29"/>
      <c r="W69" s="29"/>
      <c r="X69" s="29"/>
      <c r="Y69" s="29"/>
    </row>
    <row r="70" spans="1:25" x14ac:dyDescent="0.25">
      <c r="A70" s="33">
        <v>68</v>
      </c>
      <c r="B70" t="s">
        <v>309</v>
      </c>
      <c r="C70" t="s">
        <v>310</v>
      </c>
      <c r="D70" s="24"/>
      <c r="E70" s="24"/>
      <c r="F70" s="36">
        <v>7</v>
      </c>
      <c r="G70" s="36">
        <v>8</v>
      </c>
      <c r="H70" s="20">
        <f t="shared" si="8"/>
        <v>15</v>
      </c>
      <c r="I70" s="36"/>
      <c r="J70" s="36"/>
      <c r="K70" s="20" t="str">
        <f t="shared" si="9"/>
        <v/>
      </c>
      <c r="L70" s="20">
        <f t="shared" si="10"/>
        <v>15</v>
      </c>
      <c r="M70" s="36"/>
      <c r="N70" s="36"/>
      <c r="O70" s="20" t="str">
        <f t="shared" si="11"/>
        <v/>
      </c>
      <c r="P70" s="36"/>
      <c r="Q70" s="36"/>
      <c r="R70" s="20" t="str">
        <f t="shared" si="12"/>
        <v/>
      </c>
      <c r="S70" s="20" t="str">
        <f t="shared" si="13"/>
        <v/>
      </c>
      <c r="T70" s="28">
        <f t="shared" si="14"/>
        <v>15</v>
      </c>
      <c r="U70" s="21" t="str">
        <f t="shared" si="15"/>
        <v>F</v>
      </c>
      <c r="V70" s="29"/>
      <c r="W70" s="29"/>
      <c r="X70" s="29"/>
      <c r="Y70" s="29"/>
    </row>
    <row r="71" spans="1:25" x14ac:dyDescent="0.25">
      <c r="A71" s="33">
        <v>69</v>
      </c>
      <c r="B71" t="s">
        <v>311</v>
      </c>
      <c r="C71" t="s">
        <v>216</v>
      </c>
      <c r="D71" s="24"/>
      <c r="E71" s="24"/>
      <c r="F71" s="36">
        <v>0</v>
      </c>
      <c r="G71" s="36">
        <v>6</v>
      </c>
      <c r="H71" s="20">
        <f t="shared" si="8"/>
        <v>6</v>
      </c>
      <c r="I71" s="36"/>
      <c r="J71" s="36"/>
      <c r="K71" s="20" t="str">
        <f t="shared" si="9"/>
        <v/>
      </c>
      <c r="L71" s="20">
        <f t="shared" si="10"/>
        <v>6</v>
      </c>
      <c r="M71" s="36"/>
      <c r="N71" s="36"/>
      <c r="O71" s="20" t="str">
        <f t="shared" si="11"/>
        <v/>
      </c>
      <c r="P71" s="36"/>
      <c r="Q71" s="36"/>
      <c r="R71" s="20" t="str">
        <f t="shared" si="12"/>
        <v/>
      </c>
      <c r="S71" s="20" t="str">
        <f t="shared" si="13"/>
        <v/>
      </c>
      <c r="T71" s="28">
        <f t="shared" si="14"/>
        <v>6</v>
      </c>
      <c r="U71" s="21" t="str">
        <f t="shared" si="15"/>
        <v>F</v>
      </c>
      <c r="V71" s="29"/>
      <c r="W71" s="29"/>
      <c r="X71" s="29"/>
      <c r="Y71" s="29"/>
    </row>
    <row r="72" spans="1:25" x14ac:dyDescent="0.25">
      <c r="A72" s="33">
        <v>70</v>
      </c>
      <c r="B72" t="s">
        <v>312</v>
      </c>
      <c r="C72" t="s">
        <v>313</v>
      </c>
      <c r="D72" s="24"/>
      <c r="E72" s="24"/>
      <c r="F72" s="36">
        <v>8</v>
      </c>
      <c r="G72" s="36">
        <v>9</v>
      </c>
      <c r="H72" s="20">
        <f t="shared" si="8"/>
        <v>17</v>
      </c>
      <c r="I72" s="36"/>
      <c r="J72" s="36"/>
      <c r="K72" s="20" t="str">
        <f t="shared" si="9"/>
        <v/>
      </c>
      <c r="L72" s="20">
        <f t="shared" si="10"/>
        <v>17</v>
      </c>
      <c r="M72" s="36"/>
      <c r="N72" s="36"/>
      <c r="O72" s="20" t="str">
        <f t="shared" si="11"/>
        <v/>
      </c>
      <c r="P72" s="36"/>
      <c r="Q72" s="36"/>
      <c r="R72" s="20" t="str">
        <f t="shared" si="12"/>
        <v/>
      </c>
      <c r="S72" s="20" t="str">
        <f t="shared" si="13"/>
        <v/>
      </c>
      <c r="T72" s="28">
        <f t="shared" si="14"/>
        <v>17</v>
      </c>
      <c r="U72" s="21" t="str">
        <f t="shared" si="15"/>
        <v>F</v>
      </c>
      <c r="V72" s="29"/>
      <c r="W72" s="29"/>
      <c r="X72" s="29"/>
      <c r="Y72" s="29"/>
    </row>
    <row r="73" spans="1:25" x14ac:dyDescent="0.25">
      <c r="A73" s="33">
        <v>71</v>
      </c>
      <c r="B73" t="s">
        <v>314</v>
      </c>
      <c r="C73" t="s">
        <v>315</v>
      </c>
      <c r="D73" s="24"/>
      <c r="E73" s="24"/>
      <c r="F73" s="36">
        <v>0</v>
      </c>
      <c r="G73" s="36">
        <v>3</v>
      </c>
      <c r="H73" s="20">
        <f t="shared" si="8"/>
        <v>3</v>
      </c>
      <c r="I73" s="36"/>
      <c r="J73" s="36"/>
      <c r="K73" s="20" t="str">
        <f t="shared" si="9"/>
        <v/>
      </c>
      <c r="L73" s="20">
        <f t="shared" si="10"/>
        <v>3</v>
      </c>
      <c r="M73" s="36"/>
      <c r="N73" s="36"/>
      <c r="O73" s="20" t="str">
        <f t="shared" si="11"/>
        <v/>
      </c>
      <c r="P73" s="36"/>
      <c r="Q73" s="36"/>
      <c r="R73" s="20" t="str">
        <f t="shared" si="12"/>
        <v/>
      </c>
      <c r="S73" s="20" t="str">
        <f t="shared" si="13"/>
        <v/>
      </c>
      <c r="T73" s="28">
        <f t="shared" si="14"/>
        <v>3</v>
      </c>
      <c r="U73" s="21" t="str">
        <f t="shared" si="15"/>
        <v>F</v>
      </c>
      <c r="V73" s="29"/>
      <c r="W73" s="29"/>
      <c r="X73" s="29"/>
      <c r="Y73" s="29"/>
    </row>
    <row r="74" spans="1:25" x14ac:dyDescent="0.25">
      <c r="A74" s="33">
        <v>72</v>
      </c>
      <c r="B74" t="s">
        <v>316</v>
      </c>
      <c r="C74" t="s">
        <v>317</v>
      </c>
      <c r="D74" s="24"/>
      <c r="E74" s="24"/>
      <c r="F74" s="36">
        <v>0</v>
      </c>
      <c r="G74" s="36">
        <v>1</v>
      </c>
      <c r="H74" s="20">
        <f t="shared" si="8"/>
        <v>1</v>
      </c>
      <c r="I74" s="36"/>
      <c r="J74" s="36"/>
      <c r="K74" s="20" t="str">
        <f t="shared" si="9"/>
        <v/>
      </c>
      <c r="L74" s="20">
        <f t="shared" si="10"/>
        <v>1</v>
      </c>
      <c r="M74" s="36"/>
      <c r="N74" s="36"/>
      <c r="O74" s="20" t="str">
        <f t="shared" si="11"/>
        <v/>
      </c>
      <c r="P74" s="36"/>
      <c r="Q74" s="36"/>
      <c r="R74" s="20" t="str">
        <f t="shared" si="12"/>
        <v/>
      </c>
      <c r="S74" s="20" t="str">
        <f t="shared" si="13"/>
        <v/>
      </c>
      <c r="T74" s="28">
        <f t="shared" si="14"/>
        <v>1</v>
      </c>
      <c r="U74" s="21" t="str">
        <f t="shared" si="15"/>
        <v>F</v>
      </c>
      <c r="V74" s="29"/>
      <c r="W74" s="29"/>
      <c r="X74" s="29"/>
      <c r="Y74" s="29"/>
    </row>
    <row r="75" spans="1:25" x14ac:dyDescent="0.25">
      <c r="A75" s="33">
        <v>73</v>
      </c>
      <c r="B75" t="s">
        <v>318</v>
      </c>
      <c r="C75" t="s">
        <v>319</v>
      </c>
      <c r="D75" s="24"/>
      <c r="E75" s="24"/>
      <c r="F75" s="36"/>
      <c r="G75" s="36"/>
      <c r="H75" s="20" t="str">
        <f t="shared" si="8"/>
        <v/>
      </c>
      <c r="I75" s="36"/>
      <c r="J75" s="36"/>
      <c r="K75" s="20" t="str">
        <f t="shared" si="9"/>
        <v/>
      </c>
      <c r="L75" s="20" t="str">
        <f t="shared" si="10"/>
        <v/>
      </c>
      <c r="M75" s="36"/>
      <c r="N75" s="36"/>
      <c r="O75" s="20" t="str">
        <f t="shared" si="11"/>
        <v/>
      </c>
      <c r="P75" s="36"/>
      <c r="Q75" s="36"/>
      <c r="R75" s="20" t="str">
        <f t="shared" si="12"/>
        <v/>
      </c>
      <c r="S75" s="20" t="str">
        <f t="shared" si="13"/>
        <v/>
      </c>
      <c r="T75" s="28" t="str">
        <f t="shared" si="14"/>
        <v/>
      </c>
      <c r="U75" s="21" t="str">
        <f t="shared" si="15"/>
        <v/>
      </c>
      <c r="V75" s="29"/>
      <c r="W75" s="29"/>
      <c r="X75" s="29"/>
      <c r="Y75" s="29"/>
    </row>
    <row r="76" spans="1:25" x14ac:dyDescent="0.25">
      <c r="A76" s="33">
        <v>74</v>
      </c>
      <c r="B76" t="s">
        <v>320</v>
      </c>
      <c r="C76" t="s">
        <v>321</v>
      </c>
      <c r="D76" s="24"/>
      <c r="E76" s="24"/>
      <c r="F76" s="36"/>
      <c r="G76" s="36"/>
      <c r="H76" s="20" t="str">
        <f t="shared" si="8"/>
        <v/>
      </c>
      <c r="I76" s="36"/>
      <c r="J76" s="36"/>
      <c r="K76" s="20" t="str">
        <f t="shared" si="9"/>
        <v/>
      </c>
      <c r="L76" s="20" t="str">
        <f t="shared" si="10"/>
        <v/>
      </c>
      <c r="M76" s="36"/>
      <c r="N76" s="36"/>
      <c r="O76" s="20" t="str">
        <f t="shared" si="11"/>
        <v/>
      </c>
      <c r="P76" s="36"/>
      <c r="Q76" s="36"/>
      <c r="R76" s="20" t="str">
        <f t="shared" si="12"/>
        <v/>
      </c>
      <c r="S76" s="20" t="str">
        <f t="shared" si="13"/>
        <v/>
      </c>
      <c r="T76" s="28" t="str">
        <f t="shared" si="14"/>
        <v/>
      </c>
      <c r="U76" s="21" t="str">
        <f t="shared" si="15"/>
        <v/>
      </c>
      <c r="V76" s="29"/>
      <c r="W76" s="29"/>
      <c r="X76" s="29"/>
      <c r="Y76" s="29"/>
    </row>
    <row r="77" spans="1:25" x14ac:dyDescent="0.25">
      <c r="A77" s="33">
        <v>75</v>
      </c>
      <c r="B77" t="s">
        <v>322</v>
      </c>
      <c r="C77" t="s">
        <v>323</v>
      </c>
      <c r="D77" s="24"/>
      <c r="E77" s="24"/>
      <c r="F77" s="36">
        <v>1</v>
      </c>
      <c r="G77" s="36">
        <v>9</v>
      </c>
      <c r="H77" s="20">
        <f t="shared" si="8"/>
        <v>10</v>
      </c>
      <c r="I77" s="36"/>
      <c r="J77" s="36"/>
      <c r="K77" s="20" t="str">
        <f t="shared" si="9"/>
        <v/>
      </c>
      <c r="L77" s="20">
        <f t="shared" si="10"/>
        <v>10</v>
      </c>
      <c r="M77" s="36"/>
      <c r="N77" s="36"/>
      <c r="O77" s="20" t="str">
        <f t="shared" si="11"/>
        <v/>
      </c>
      <c r="P77" s="36"/>
      <c r="Q77" s="36"/>
      <c r="R77" s="20" t="str">
        <f t="shared" si="12"/>
        <v/>
      </c>
      <c r="S77" s="20" t="str">
        <f t="shared" si="13"/>
        <v/>
      </c>
      <c r="T77" s="28">
        <f t="shared" si="14"/>
        <v>10</v>
      </c>
      <c r="U77" s="21" t="str">
        <f t="shared" si="15"/>
        <v>F</v>
      </c>
      <c r="V77" s="29"/>
      <c r="W77" s="29"/>
      <c r="X77" s="29"/>
      <c r="Y77" s="29"/>
    </row>
    <row r="78" spans="1:25" x14ac:dyDescent="0.25">
      <c r="A78" s="33">
        <v>76</v>
      </c>
      <c r="B78" t="s">
        <v>324</v>
      </c>
      <c r="C78" t="s">
        <v>325</v>
      </c>
      <c r="D78" s="24"/>
      <c r="E78" s="24"/>
      <c r="F78" s="36">
        <v>4</v>
      </c>
      <c r="G78" s="36">
        <v>7</v>
      </c>
      <c r="H78" s="20">
        <f t="shared" si="8"/>
        <v>11</v>
      </c>
      <c r="I78" s="36"/>
      <c r="J78" s="36"/>
      <c r="K78" s="20" t="str">
        <f t="shared" si="9"/>
        <v/>
      </c>
      <c r="L78" s="20">
        <f t="shared" si="10"/>
        <v>11</v>
      </c>
      <c r="M78" s="36"/>
      <c r="N78" s="36"/>
      <c r="O78" s="20" t="str">
        <f t="shared" si="11"/>
        <v/>
      </c>
      <c r="P78" s="36"/>
      <c r="Q78" s="36"/>
      <c r="R78" s="20" t="str">
        <f t="shared" si="12"/>
        <v/>
      </c>
      <c r="S78" s="20" t="str">
        <f t="shared" si="13"/>
        <v/>
      </c>
      <c r="T78" s="28">
        <f t="shared" si="14"/>
        <v>11</v>
      </c>
      <c r="U78" s="21" t="str">
        <f t="shared" si="15"/>
        <v>F</v>
      </c>
      <c r="V78" s="29"/>
      <c r="W78" s="29"/>
      <c r="X78" s="29"/>
      <c r="Y78" s="29"/>
    </row>
    <row r="79" spans="1:25" x14ac:dyDescent="0.25">
      <c r="A79" s="33">
        <v>77</v>
      </c>
      <c r="B79" t="s">
        <v>326</v>
      </c>
      <c r="C79" t="s">
        <v>327</v>
      </c>
      <c r="D79" s="24"/>
      <c r="E79" s="24"/>
      <c r="F79" s="36">
        <v>10</v>
      </c>
      <c r="G79" s="36">
        <v>0</v>
      </c>
      <c r="H79" s="20">
        <f t="shared" si="8"/>
        <v>10</v>
      </c>
      <c r="I79" s="36"/>
      <c r="J79" s="36"/>
      <c r="K79" s="20" t="str">
        <f t="shared" si="9"/>
        <v/>
      </c>
      <c r="L79" s="20">
        <f t="shared" si="10"/>
        <v>10</v>
      </c>
      <c r="M79" s="36"/>
      <c r="N79" s="36"/>
      <c r="O79" s="20" t="str">
        <f t="shared" si="11"/>
        <v/>
      </c>
      <c r="P79" s="36"/>
      <c r="Q79" s="36"/>
      <c r="R79" s="20" t="str">
        <f t="shared" si="12"/>
        <v/>
      </c>
      <c r="S79" s="20" t="str">
        <f t="shared" si="13"/>
        <v/>
      </c>
      <c r="T79" s="28">
        <f t="shared" si="14"/>
        <v>10</v>
      </c>
      <c r="U79" s="21" t="str">
        <f t="shared" si="15"/>
        <v>F</v>
      </c>
      <c r="V79" s="29"/>
      <c r="W79" s="29"/>
      <c r="X79" s="29"/>
      <c r="Y79" s="29"/>
    </row>
    <row r="80" spans="1:25" x14ac:dyDescent="0.25">
      <c r="A80" s="33">
        <v>78</v>
      </c>
      <c r="B80" t="s">
        <v>328</v>
      </c>
      <c r="C80" t="s">
        <v>329</v>
      </c>
      <c r="D80" s="24"/>
      <c r="E80" s="24"/>
      <c r="F80" s="36">
        <v>3</v>
      </c>
      <c r="G80" s="36">
        <v>1</v>
      </c>
      <c r="H80" s="20">
        <f t="shared" si="8"/>
        <v>4</v>
      </c>
      <c r="I80" s="36"/>
      <c r="J80" s="36"/>
      <c r="K80" s="20" t="str">
        <f t="shared" si="9"/>
        <v/>
      </c>
      <c r="L80" s="20">
        <f t="shared" si="10"/>
        <v>4</v>
      </c>
      <c r="M80" s="36"/>
      <c r="N80" s="36"/>
      <c r="O80" s="20" t="str">
        <f t="shared" si="11"/>
        <v/>
      </c>
      <c r="P80" s="36"/>
      <c r="Q80" s="36"/>
      <c r="R80" s="20" t="str">
        <f t="shared" si="12"/>
        <v/>
      </c>
      <c r="S80" s="20" t="str">
        <f t="shared" si="13"/>
        <v/>
      </c>
      <c r="T80" s="28">
        <f t="shared" si="14"/>
        <v>4</v>
      </c>
      <c r="U80" s="21" t="str">
        <f t="shared" si="15"/>
        <v>F</v>
      </c>
      <c r="V80" s="29"/>
      <c r="W80" s="29"/>
      <c r="X80" s="29"/>
      <c r="Y80" s="29"/>
    </row>
    <row r="81" spans="1:25" x14ac:dyDescent="0.25">
      <c r="A81" s="33">
        <v>79</v>
      </c>
      <c r="B81" t="s">
        <v>330</v>
      </c>
      <c r="C81" t="s">
        <v>331</v>
      </c>
      <c r="D81" s="24"/>
      <c r="E81" s="24"/>
      <c r="F81" s="36">
        <v>4</v>
      </c>
      <c r="G81" s="36">
        <v>5</v>
      </c>
      <c r="H81" s="20">
        <f t="shared" si="8"/>
        <v>9</v>
      </c>
      <c r="I81" s="36"/>
      <c r="J81" s="36"/>
      <c r="K81" s="20" t="str">
        <f t="shared" si="9"/>
        <v/>
      </c>
      <c r="L81" s="20">
        <f t="shared" si="10"/>
        <v>9</v>
      </c>
      <c r="M81" s="36"/>
      <c r="N81" s="36"/>
      <c r="O81" s="20" t="str">
        <f t="shared" si="11"/>
        <v/>
      </c>
      <c r="P81" s="36"/>
      <c r="Q81" s="36"/>
      <c r="R81" s="20" t="str">
        <f t="shared" si="12"/>
        <v/>
      </c>
      <c r="S81" s="20" t="str">
        <f t="shared" si="13"/>
        <v/>
      </c>
      <c r="T81" s="28">
        <f t="shared" si="14"/>
        <v>9</v>
      </c>
      <c r="U81" s="21" t="str">
        <f t="shared" si="15"/>
        <v>F</v>
      </c>
      <c r="V81" s="29"/>
      <c r="W81" s="29"/>
      <c r="X81" s="29"/>
      <c r="Y81" s="29"/>
    </row>
    <row r="82" spans="1:25" x14ac:dyDescent="0.25">
      <c r="A82" s="33">
        <v>80</v>
      </c>
      <c r="B82" t="s">
        <v>332</v>
      </c>
      <c r="C82" t="s">
        <v>333</v>
      </c>
      <c r="D82" s="24"/>
      <c r="E82" s="24"/>
      <c r="F82" s="36">
        <v>3</v>
      </c>
      <c r="G82" s="36">
        <v>9</v>
      </c>
      <c r="H82" s="20">
        <f t="shared" si="8"/>
        <v>12</v>
      </c>
      <c r="I82" s="36"/>
      <c r="J82" s="36"/>
      <c r="K82" s="20" t="str">
        <f t="shared" si="9"/>
        <v/>
      </c>
      <c r="L82" s="20">
        <f t="shared" si="10"/>
        <v>12</v>
      </c>
      <c r="M82" s="36"/>
      <c r="N82" s="36"/>
      <c r="O82" s="20" t="str">
        <f t="shared" si="11"/>
        <v/>
      </c>
      <c r="P82" s="36"/>
      <c r="Q82" s="36"/>
      <c r="R82" s="20" t="str">
        <f t="shared" si="12"/>
        <v/>
      </c>
      <c r="S82" s="20" t="str">
        <f t="shared" si="13"/>
        <v/>
      </c>
      <c r="T82" s="28">
        <f t="shared" si="14"/>
        <v>12</v>
      </c>
      <c r="U82" s="21" t="str">
        <f t="shared" si="15"/>
        <v>F</v>
      </c>
      <c r="V82" s="29"/>
      <c r="W82" s="29"/>
      <c r="X82" s="29"/>
      <c r="Y82" s="29"/>
    </row>
    <row r="83" spans="1:25" x14ac:dyDescent="0.25">
      <c r="A83" s="33">
        <v>81</v>
      </c>
      <c r="B83" t="s">
        <v>334</v>
      </c>
      <c r="C83" t="s">
        <v>335</v>
      </c>
      <c r="D83" s="24"/>
      <c r="E83" s="24"/>
      <c r="F83" s="36">
        <v>1</v>
      </c>
      <c r="G83" s="36">
        <v>1</v>
      </c>
      <c r="H83" s="20">
        <f t="shared" si="8"/>
        <v>2</v>
      </c>
      <c r="I83" s="36"/>
      <c r="J83" s="36"/>
      <c r="K83" s="20" t="str">
        <f t="shared" si="9"/>
        <v/>
      </c>
      <c r="L83" s="20">
        <f t="shared" si="10"/>
        <v>2</v>
      </c>
      <c r="M83" s="36"/>
      <c r="N83" s="36"/>
      <c r="O83" s="20" t="str">
        <f t="shared" si="11"/>
        <v/>
      </c>
      <c r="P83" s="36"/>
      <c r="Q83" s="36"/>
      <c r="R83" s="20" t="str">
        <f t="shared" si="12"/>
        <v/>
      </c>
      <c r="S83" s="20" t="str">
        <f t="shared" si="13"/>
        <v/>
      </c>
      <c r="T83" s="28">
        <f t="shared" si="14"/>
        <v>2</v>
      </c>
      <c r="U83" s="21" t="str">
        <f t="shared" si="15"/>
        <v>F</v>
      </c>
      <c r="V83" s="29"/>
      <c r="W83" s="29"/>
      <c r="X83" s="29"/>
      <c r="Y83" s="29"/>
    </row>
    <row r="84" spans="1:25" x14ac:dyDescent="0.25">
      <c r="A84" s="33">
        <v>82</v>
      </c>
      <c r="B84" t="s">
        <v>336</v>
      </c>
      <c r="C84" t="s">
        <v>337</v>
      </c>
      <c r="D84" s="24"/>
      <c r="E84" s="24"/>
      <c r="F84" s="36">
        <v>0</v>
      </c>
      <c r="G84" s="36">
        <v>3</v>
      </c>
      <c r="H84" s="20">
        <f t="shared" si="8"/>
        <v>3</v>
      </c>
      <c r="I84" s="36"/>
      <c r="J84" s="36"/>
      <c r="K84" s="20" t="str">
        <f t="shared" si="9"/>
        <v/>
      </c>
      <c r="L84" s="20">
        <f t="shared" si="10"/>
        <v>3</v>
      </c>
      <c r="M84" s="36"/>
      <c r="N84" s="36"/>
      <c r="O84" s="20" t="str">
        <f t="shared" si="11"/>
        <v/>
      </c>
      <c r="P84" s="36"/>
      <c r="Q84" s="36"/>
      <c r="R84" s="20" t="str">
        <f t="shared" si="12"/>
        <v/>
      </c>
      <c r="S84" s="20" t="str">
        <f t="shared" si="13"/>
        <v/>
      </c>
      <c r="T84" s="28">
        <f t="shared" si="14"/>
        <v>3</v>
      </c>
      <c r="U84" s="21" t="str">
        <f t="shared" si="15"/>
        <v>F</v>
      </c>
      <c r="V84" s="29"/>
      <c r="W84" s="29"/>
      <c r="X84" s="29"/>
      <c r="Y84" s="29"/>
    </row>
    <row r="85" spans="1:25" x14ac:dyDescent="0.25">
      <c r="A85" s="33">
        <v>83</v>
      </c>
      <c r="B85" t="s">
        <v>338</v>
      </c>
      <c r="C85" t="s">
        <v>339</v>
      </c>
      <c r="D85" s="22"/>
      <c r="E85" s="22"/>
      <c r="F85" s="36"/>
      <c r="G85" s="36"/>
      <c r="H85" s="20" t="str">
        <f t="shared" si="8"/>
        <v/>
      </c>
      <c r="I85" s="36"/>
      <c r="J85" s="36"/>
      <c r="K85" s="20" t="str">
        <f t="shared" si="9"/>
        <v/>
      </c>
      <c r="L85" s="20" t="str">
        <f t="shared" si="10"/>
        <v/>
      </c>
      <c r="M85" s="36"/>
      <c r="N85" s="36"/>
      <c r="O85" s="20" t="str">
        <f t="shared" si="11"/>
        <v/>
      </c>
      <c r="P85" s="36"/>
      <c r="Q85" s="36"/>
      <c r="R85" s="20" t="str">
        <f t="shared" si="12"/>
        <v/>
      </c>
      <c r="S85" s="20" t="str">
        <f t="shared" si="13"/>
        <v/>
      </c>
      <c r="T85" s="28" t="str">
        <f t="shared" si="14"/>
        <v/>
      </c>
      <c r="U85" s="21" t="str">
        <f t="shared" si="15"/>
        <v/>
      </c>
      <c r="V85" s="29"/>
      <c r="W85" s="29"/>
      <c r="X85" s="29"/>
      <c r="Y85" s="29"/>
    </row>
    <row r="86" spans="1:25" x14ac:dyDescent="0.25">
      <c r="A86" s="33">
        <v>84</v>
      </c>
      <c r="B86" t="s">
        <v>340</v>
      </c>
      <c r="C86" t="s">
        <v>341</v>
      </c>
      <c r="D86" s="22"/>
      <c r="E86" s="22"/>
      <c r="F86" s="36">
        <v>0</v>
      </c>
      <c r="G86" s="36">
        <v>4</v>
      </c>
      <c r="H86" s="20">
        <f t="shared" si="8"/>
        <v>4</v>
      </c>
      <c r="I86" s="36"/>
      <c r="J86" s="36"/>
      <c r="K86" s="20" t="str">
        <f t="shared" si="9"/>
        <v/>
      </c>
      <c r="L86" s="20">
        <f t="shared" si="10"/>
        <v>4</v>
      </c>
      <c r="M86" s="36"/>
      <c r="N86" s="36"/>
      <c r="O86" s="20" t="str">
        <f t="shared" si="11"/>
        <v/>
      </c>
      <c r="P86" s="36"/>
      <c r="Q86" s="36"/>
      <c r="R86" s="20" t="str">
        <f t="shared" si="12"/>
        <v/>
      </c>
      <c r="S86" s="20" t="str">
        <f t="shared" si="13"/>
        <v/>
      </c>
      <c r="T86" s="28">
        <f t="shared" si="14"/>
        <v>4</v>
      </c>
      <c r="U86" s="21" t="str">
        <f t="shared" si="15"/>
        <v>F</v>
      </c>
      <c r="V86" s="29"/>
      <c r="W86" s="29"/>
      <c r="X86" s="29"/>
      <c r="Y86" s="29"/>
    </row>
    <row r="87" spans="1:25" x14ac:dyDescent="0.25">
      <c r="A87" s="33">
        <v>85</v>
      </c>
      <c r="B87" t="s">
        <v>342</v>
      </c>
      <c r="C87" t="s">
        <v>343</v>
      </c>
      <c r="D87" s="22"/>
      <c r="E87" s="22"/>
      <c r="F87" s="36"/>
      <c r="G87" s="36"/>
      <c r="H87" s="20" t="str">
        <f t="shared" si="8"/>
        <v/>
      </c>
      <c r="I87" s="36"/>
      <c r="J87" s="36"/>
      <c r="K87" s="20" t="str">
        <f t="shared" si="9"/>
        <v/>
      </c>
      <c r="L87" s="20" t="str">
        <f t="shared" si="10"/>
        <v/>
      </c>
      <c r="M87" s="36"/>
      <c r="N87" s="36"/>
      <c r="O87" s="20" t="str">
        <f t="shared" si="11"/>
        <v/>
      </c>
      <c r="P87" s="36"/>
      <c r="Q87" s="36"/>
      <c r="R87" s="20" t="str">
        <f t="shared" si="12"/>
        <v/>
      </c>
      <c r="S87" s="20" t="str">
        <f t="shared" si="13"/>
        <v/>
      </c>
      <c r="T87" s="28" t="str">
        <f t="shared" si="14"/>
        <v/>
      </c>
      <c r="U87" s="21" t="str">
        <f t="shared" si="15"/>
        <v/>
      </c>
      <c r="V87" s="22"/>
      <c r="W87" s="22"/>
      <c r="X87" s="22"/>
      <c r="Y87" s="22"/>
    </row>
    <row r="88" spans="1:25" x14ac:dyDescent="0.25">
      <c r="A88" s="33">
        <v>86</v>
      </c>
      <c r="B88" t="s">
        <v>344</v>
      </c>
      <c r="C88" t="s">
        <v>345</v>
      </c>
      <c r="D88" s="22"/>
      <c r="E88" s="22"/>
      <c r="F88" s="36"/>
      <c r="G88" s="36"/>
      <c r="H88" s="20" t="str">
        <f t="shared" si="8"/>
        <v/>
      </c>
      <c r="I88" s="36"/>
      <c r="J88" s="36"/>
      <c r="K88" s="20" t="str">
        <f t="shared" si="9"/>
        <v/>
      </c>
      <c r="L88" s="20" t="str">
        <f t="shared" si="10"/>
        <v/>
      </c>
      <c r="M88" s="36"/>
      <c r="N88" s="36"/>
      <c r="O88" s="20" t="str">
        <f t="shared" si="11"/>
        <v/>
      </c>
      <c r="P88" s="36"/>
      <c r="Q88" s="36"/>
      <c r="R88" s="20" t="str">
        <f t="shared" si="12"/>
        <v/>
      </c>
      <c r="S88" s="20" t="str">
        <f t="shared" si="13"/>
        <v/>
      </c>
      <c r="T88" s="28" t="str">
        <f t="shared" si="14"/>
        <v/>
      </c>
      <c r="U88" s="21" t="str">
        <f t="shared" si="15"/>
        <v/>
      </c>
      <c r="V88" s="22"/>
      <c r="W88" s="22"/>
      <c r="X88" s="22"/>
      <c r="Y88" s="22"/>
    </row>
    <row r="89" spans="1:25" x14ac:dyDescent="0.25">
      <c r="A89" s="33">
        <v>87</v>
      </c>
      <c r="B89" t="s">
        <v>346</v>
      </c>
      <c r="C89" t="s">
        <v>347</v>
      </c>
      <c r="D89" s="22"/>
      <c r="E89" s="22"/>
      <c r="F89" s="36">
        <v>11</v>
      </c>
      <c r="G89" s="36">
        <v>6</v>
      </c>
      <c r="H89" s="20">
        <f t="shared" si="8"/>
        <v>17</v>
      </c>
      <c r="I89" s="36"/>
      <c r="J89" s="36"/>
      <c r="K89" s="20" t="str">
        <f t="shared" si="9"/>
        <v/>
      </c>
      <c r="L89" s="20">
        <f t="shared" si="10"/>
        <v>17</v>
      </c>
      <c r="M89" s="36"/>
      <c r="N89" s="36"/>
      <c r="O89" s="20" t="str">
        <f t="shared" si="11"/>
        <v/>
      </c>
      <c r="P89" s="36"/>
      <c r="Q89" s="36"/>
      <c r="R89" s="20" t="str">
        <f t="shared" si="12"/>
        <v/>
      </c>
      <c r="S89" s="20" t="str">
        <f t="shared" si="13"/>
        <v/>
      </c>
      <c r="T89" s="28">
        <f t="shared" si="14"/>
        <v>17</v>
      </c>
      <c r="U89" s="21" t="str">
        <f t="shared" si="15"/>
        <v>F</v>
      </c>
      <c r="V89" s="22"/>
      <c r="W89" s="22"/>
      <c r="X89" s="22"/>
      <c r="Y89" s="22"/>
    </row>
    <row r="90" spans="1:25" x14ac:dyDescent="0.25">
      <c r="A90" s="33">
        <v>88</v>
      </c>
      <c r="B90" t="s">
        <v>348</v>
      </c>
      <c r="C90" t="s">
        <v>349</v>
      </c>
      <c r="D90" s="22"/>
      <c r="E90" s="22"/>
      <c r="F90" s="36"/>
      <c r="G90" s="36"/>
      <c r="H90" s="20" t="str">
        <f t="shared" si="8"/>
        <v/>
      </c>
      <c r="I90" s="36"/>
      <c r="J90" s="36"/>
      <c r="K90" s="20" t="str">
        <f t="shared" si="9"/>
        <v/>
      </c>
      <c r="L90" s="20" t="str">
        <f t="shared" si="10"/>
        <v/>
      </c>
      <c r="M90" s="36"/>
      <c r="N90" s="36"/>
      <c r="O90" s="20" t="str">
        <f t="shared" si="11"/>
        <v/>
      </c>
      <c r="P90" s="36"/>
      <c r="Q90" s="36"/>
      <c r="R90" s="20" t="str">
        <f t="shared" si="12"/>
        <v/>
      </c>
      <c r="S90" s="20" t="str">
        <f t="shared" si="13"/>
        <v/>
      </c>
      <c r="T90" s="28" t="str">
        <f t="shared" si="14"/>
        <v/>
      </c>
      <c r="U90" s="21" t="str">
        <f t="shared" si="15"/>
        <v/>
      </c>
      <c r="V90" s="22"/>
      <c r="W90" s="22"/>
      <c r="X90" s="22"/>
      <c r="Y90" s="22"/>
    </row>
    <row r="91" spans="1:25" x14ac:dyDescent="0.25">
      <c r="A91" s="33">
        <v>89</v>
      </c>
      <c r="B91" t="s">
        <v>350</v>
      </c>
      <c r="C91" t="s">
        <v>351</v>
      </c>
      <c r="D91" s="22"/>
      <c r="E91" s="22"/>
      <c r="F91" s="36">
        <v>3</v>
      </c>
      <c r="G91" s="36">
        <v>4</v>
      </c>
      <c r="H91" s="20">
        <f t="shared" si="8"/>
        <v>7</v>
      </c>
      <c r="I91" s="36"/>
      <c r="J91" s="36"/>
      <c r="K91" s="20" t="str">
        <f t="shared" si="9"/>
        <v/>
      </c>
      <c r="L91" s="20">
        <f t="shared" si="10"/>
        <v>7</v>
      </c>
      <c r="M91" s="36"/>
      <c r="N91" s="36"/>
      <c r="O91" s="20" t="str">
        <f t="shared" si="11"/>
        <v/>
      </c>
      <c r="P91" s="36"/>
      <c r="Q91" s="36"/>
      <c r="R91" s="20" t="str">
        <f t="shared" si="12"/>
        <v/>
      </c>
      <c r="S91" s="20" t="str">
        <f t="shared" si="13"/>
        <v/>
      </c>
      <c r="T91" s="28">
        <f t="shared" si="14"/>
        <v>7</v>
      </c>
      <c r="U91" s="21" t="str">
        <f t="shared" si="15"/>
        <v>F</v>
      </c>
      <c r="V91" s="22"/>
      <c r="W91" s="22"/>
      <c r="X91" s="22"/>
      <c r="Y91" s="22"/>
    </row>
    <row r="92" spans="1:25" x14ac:dyDescent="0.25">
      <c r="A92" s="33">
        <v>90</v>
      </c>
      <c r="B92" t="s">
        <v>352</v>
      </c>
      <c r="C92" t="s">
        <v>353</v>
      </c>
      <c r="D92" s="22"/>
      <c r="E92" s="22"/>
      <c r="F92" s="36">
        <v>2</v>
      </c>
      <c r="G92" s="36">
        <v>7</v>
      </c>
      <c r="H92" s="20">
        <f t="shared" si="8"/>
        <v>9</v>
      </c>
      <c r="I92" s="36"/>
      <c r="J92" s="36"/>
      <c r="K92" s="20" t="str">
        <f t="shared" si="9"/>
        <v/>
      </c>
      <c r="L92" s="20">
        <f t="shared" si="10"/>
        <v>9</v>
      </c>
      <c r="M92" s="36"/>
      <c r="N92" s="36"/>
      <c r="O92" s="20" t="str">
        <f t="shared" si="11"/>
        <v/>
      </c>
      <c r="P92" s="36"/>
      <c r="Q92" s="36"/>
      <c r="R92" s="20" t="str">
        <f t="shared" si="12"/>
        <v/>
      </c>
      <c r="S92" s="20" t="str">
        <f t="shared" si="13"/>
        <v/>
      </c>
      <c r="T92" s="28">
        <f t="shared" si="14"/>
        <v>9</v>
      </c>
      <c r="U92" s="21" t="str">
        <f t="shared" si="15"/>
        <v>F</v>
      </c>
      <c r="V92" s="22"/>
      <c r="W92" s="22"/>
      <c r="X92" s="22"/>
      <c r="Y92" s="22"/>
    </row>
    <row r="93" spans="1:25" x14ac:dyDescent="0.25">
      <c r="A93" s="33">
        <v>91</v>
      </c>
      <c r="B93" t="s">
        <v>354</v>
      </c>
      <c r="C93" t="s">
        <v>355</v>
      </c>
      <c r="D93" s="22"/>
      <c r="E93" s="22"/>
      <c r="F93" s="36">
        <v>1</v>
      </c>
      <c r="G93" s="36">
        <v>0</v>
      </c>
      <c r="H93" s="20">
        <f t="shared" si="8"/>
        <v>1</v>
      </c>
      <c r="I93" s="36"/>
      <c r="J93" s="36"/>
      <c r="K93" s="20" t="str">
        <f t="shared" si="9"/>
        <v/>
      </c>
      <c r="L93" s="20">
        <f t="shared" si="10"/>
        <v>1</v>
      </c>
      <c r="M93" s="36"/>
      <c r="N93" s="36"/>
      <c r="O93" s="20" t="str">
        <f t="shared" si="11"/>
        <v/>
      </c>
      <c r="P93" s="36"/>
      <c r="Q93" s="36"/>
      <c r="R93" s="20" t="str">
        <f t="shared" si="12"/>
        <v/>
      </c>
      <c r="S93" s="20" t="str">
        <f t="shared" si="13"/>
        <v/>
      </c>
      <c r="T93" s="28">
        <f t="shared" si="14"/>
        <v>1</v>
      </c>
      <c r="U93" s="21" t="str">
        <f t="shared" si="15"/>
        <v>F</v>
      </c>
      <c r="V93" s="22"/>
      <c r="W93" s="22"/>
      <c r="X93" s="22"/>
      <c r="Y93" s="22"/>
    </row>
    <row r="94" spans="1:25" x14ac:dyDescent="0.25">
      <c r="A94" s="33">
        <v>92</v>
      </c>
      <c r="B94" t="s">
        <v>356</v>
      </c>
      <c r="C94" t="s">
        <v>357</v>
      </c>
      <c r="D94" s="22"/>
      <c r="E94" s="22"/>
      <c r="F94" s="36"/>
      <c r="G94" s="36"/>
      <c r="H94" s="20" t="str">
        <f t="shared" si="8"/>
        <v/>
      </c>
      <c r="I94" s="36"/>
      <c r="J94" s="36"/>
      <c r="K94" s="20" t="str">
        <f t="shared" si="9"/>
        <v/>
      </c>
      <c r="L94" s="20" t="str">
        <f t="shared" si="10"/>
        <v/>
      </c>
      <c r="M94" s="36"/>
      <c r="N94" s="36"/>
      <c r="O94" s="20" t="str">
        <f t="shared" si="11"/>
        <v/>
      </c>
      <c r="P94" s="36"/>
      <c r="Q94" s="36"/>
      <c r="R94" s="20" t="str">
        <f t="shared" si="12"/>
        <v/>
      </c>
      <c r="S94" s="20" t="str">
        <f t="shared" si="13"/>
        <v/>
      </c>
      <c r="T94" s="28" t="str">
        <f t="shared" si="14"/>
        <v/>
      </c>
      <c r="U94" s="21" t="str">
        <f t="shared" si="15"/>
        <v/>
      </c>
      <c r="V94" s="22"/>
      <c r="W94" s="22"/>
      <c r="X94" s="22"/>
      <c r="Y94" s="22"/>
    </row>
    <row r="95" spans="1:25" x14ac:dyDescent="0.25">
      <c r="A95" s="33">
        <v>93</v>
      </c>
      <c r="B95" t="s">
        <v>358</v>
      </c>
      <c r="C95" t="s">
        <v>359</v>
      </c>
      <c r="D95" s="22"/>
      <c r="E95" s="22"/>
      <c r="F95" s="36"/>
      <c r="G95" s="36"/>
      <c r="H95" s="20" t="str">
        <f t="shared" si="8"/>
        <v/>
      </c>
      <c r="I95" s="36"/>
      <c r="J95" s="36"/>
      <c r="K95" s="20" t="str">
        <f t="shared" si="9"/>
        <v/>
      </c>
      <c r="L95" s="20" t="str">
        <f t="shared" si="10"/>
        <v/>
      </c>
      <c r="M95" s="36"/>
      <c r="N95" s="36"/>
      <c r="O95" s="20" t="str">
        <f t="shared" si="11"/>
        <v/>
      </c>
      <c r="P95" s="36"/>
      <c r="Q95" s="36"/>
      <c r="R95" s="20" t="str">
        <f t="shared" si="12"/>
        <v/>
      </c>
      <c r="S95" s="20" t="str">
        <f t="shared" si="13"/>
        <v/>
      </c>
      <c r="T95" s="28" t="str">
        <f t="shared" si="14"/>
        <v/>
      </c>
      <c r="U95" s="21" t="str">
        <f t="shared" si="15"/>
        <v/>
      </c>
      <c r="V95" s="22"/>
      <c r="W95" s="22"/>
      <c r="X95" s="22"/>
      <c r="Y95" s="22"/>
    </row>
    <row r="96" spans="1:25" x14ac:dyDescent="0.25">
      <c r="A96" s="33">
        <v>94</v>
      </c>
      <c r="B96" t="s">
        <v>360</v>
      </c>
      <c r="C96" t="s">
        <v>361</v>
      </c>
      <c r="D96" s="22"/>
      <c r="E96" s="22"/>
      <c r="F96" s="36"/>
      <c r="G96" s="36"/>
      <c r="H96" s="20" t="str">
        <f t="shared" si="8"/>
        <v/>
      </c>
      <c r="I96" s="36"/>
      <c r="J96" s="36"/>
      <c r="K96" s="20" t="str">
        <f t="shared" si="9"/>
        <v/>
      </c>
      <c r="L96" s="20" t="str">
        <f t="shared" si="10"/>
        <v/>
      </c>
      <c r="M96" s="36"/>
      <c r="N96" s="36"/>
      <c r="O96" s="20" t="str">
        <f t="shared" si="11"/>
        <v/>
      </c>
      <c r="P96" s="36"/>
      <c r="Q96" s="36"/>
      <c r="R96" s="20" t="str">
        <f t="shared" si="12"/>
        <v/>
      </c>
      <c r="S96" s="20" t="str">
        <f t="shared" si="13"/>
        <v/>
      </c>
      <c r="T96" s="28" t="str">
        <f t="shared" si="14"/>
        <v/>
      </c>
      <c r="U96" s="21" t="str">
        <f t="shared" si="15"/>
        <v/>
      </c>
      <c r="V96" s="22"/>
      <c r="W96" s="22"/>
      <c r="X96" s="22"/>
      <c r="Y96" s="22"/>
    </row>
    <row r="97" spans="1:25" x14ac:dyDescent="0.25">
      <c r="A97" s="33">
        <v>95</v>
      </c>
      <c r="B97" t="s">
        <v>362</v>
      </c>
      <c r="C97" t="s">
        <v>363</v>
      </c>
      <c r="D97" s="22"/>
      <c r="E97" s="22"/>
      <c r="F97" s="36"/>
      <c r="G97" s="36"/>
      <c r="H97" s="20" t="str">
        <f t="shared" si="8"/>
        <v/>
      </c>
      <c r="I97" s="36"/>
      <c r="J97" s="36"/>
      <c r="K97" s="20" t="str">
        <f t="shared" si="9"/>
        <v/>
      </c>
      <c r="L97" s="20" t="str">
        <f t="shared" si="10"/>
        <v/>
      </c>
      <c r="M97" s="36"/>
      <c r="N97" s="36"/>
      <c r="O97" s="20" t="str">
        <f t="shared" si="11"/>
        <v/>
      </c>
      <c r="P97" s="36"/>
      <c r="Q97" s="36"/>
      <c r="R97" s="20" t="str">
        <f t="shared" si="12"/>
        <v/>
      </c>
      <c r="S97" s="20" t="str">
        <f t="shared" si="13"/>
        <v/>
      </c>
      <c r="T97" s="28" t="str">
        <f t="shared" si="14"/>
        <v/>
      </c>
      <c r="U97" s="21" t="str">
        <f t="shared" si="15"/>
        <v/>
      </c>
      <c r="V97" s="22"/>
      <c r="W97" s="22"/>
      <c r="X97" s="22"/>
      <c r="Y97" s="22"/>
    </row>
    <row r="98" spans="1:25" x14ac:dyDescent="0.25">
      <c r="A98" s="33">
        <v>96</v>
      </c>
      <c r="B98" t="s">
        <v>364</v>
      </c>
      <c r="C98" t="s">
        <v>365</v>
      </c>
      <c r="D98" s="22"/>
      <c r="E98" s="22"/>
      <c r="F98" s="36"/>
      <c r="G98" s="36"/>
      <c r="H98" s="20" t="str">
        <f t="shared" si="8"/>
        <v/>
      </c>
      <c r="I98" s="36"/>
      <c r="J98" s="36"/>
      <c r="K98" s="20" t="str">
        <f t="shared" si="9"/>
        <v/>
      </c>
      <c r="L98" s="20" t="str">
        <f t="shared" si="10"/>
        <v/>
      </c>
      <c r="M98" s="36"/>
      <c r="N98" s="36"/>
      <c r="O98" s="20" t="str">
        <f t="shared" si="11"/>
        <v/>
      </c>
      <c r="P98" s="36"/>
      <c r="Q98" s="36"/>
      <c r="R98" s="20" t="str">
        <f t="shared" si="12"/>
        <v/>
      </c>
      <c r="S98" s="20" t="str">
        <f t="shared" si="13"/>
        <v/>
      </c>
      <c r="T98" s="28" t="str">
        <f t="shared" si="14"/>
        <v/>
      </c>
      <c r="U98" s="21" t="str">
        <f t="shared" si="15"/>
        <v/>
      </c>
      <c r="V98" s="22"/>
      <c r="W98" s="22"/>
      <c r="X98" s="22"/>
      <c r="Y98" s="22"/>
    </row>
    <row r="99" spans="1:25" x14ac:dyDescent="0.25">
      <c r="A99" s="33">
        <v>97</v>
      </c>
      <c r="B99" t="s">
        <v>366</v>
      </c>
      <c r="C99" t="s">
        <v>367</v>
      </c>
      <c r="D99" s="22"/>
      <c r="E99" s="22"/>
      <c r="F99" s="36">
        <v>0</v>
      </c>
      <c r="G99" s="36">
        <v>0</v>
      </c>
      <c r="H99" s="20">
        <f t="shared" si="8"/>
        <v>0</v>
      </c>
      <c r="I99" s="36"/>
      <c r="J99" s="36"/>
      <c r="K99" s="20" t="str">
        <f t="shared" si="9"/>
        <v/>
      </c>
      <c r="L99" s="20">
        <f t="shared" si="10"/>
        <v>0</v>
      </c>
      <c r="M99" s="36"/>
      <c r="N99" s="36"/>
      <c r="O99" s="20" t="str">
        <f t="shared" si="11"/>
        <v/>
      </c>
      <c r="P99" s="36"/>
      <c r="Q99" s="36"/>
      <c r="R99" s="20" t="str">
        <f t="shared" si="12"/>
        <v/>
      </c>
      <c r="S99" s="20" t="str">
        <f t="shared" si="13"/>
        <v/>
      </c>
      <c r="T99" s="28">
        <f t="shared" si="14"/>
        <v>0</v>
      </c>
      <c r="U99" s="21" t="str">
        <f t="shared" si="15"/>
        <v>F</v>
      </c>
      <c r="V99" s="22"/>
      <c r="W99" s="22"/>
      <c r="X99" s="22"/>
      <c r="Y99" s="22"/>
    </row>
    <row r="100" spans="1:25" x14ac:dyDescent="0.25">
      <c r="A100" s="33">
        <v>98</v>
      </c>
      <c r="B100" t="s">
        <v>368</v>
      </c>
      <c r="C100" t="s">
        <v>369</v>
      </c>
      <c r="D100" s="22"/>
      <c r="E100" s="22"/>
      <c r="F100" s="36">
        <v>1</v>
      </c>
      <c r="G100" s="36">
        <v>3</v>
      </c>
      <c r="H100" s="20">
        <f t="shared" si="8"/>
        <v>4</v>
      </c>
      <c r="I100" s="36"/>
      <c r="J100" s="36"/>
      <c r="K100" s="20" t="str">
        <f t="shared" si="9"/>
        <v/>
      </c>
      <c r="L100" s="20">
        <f t="shared" si="10"/>
        <v>4</v>
      </c>
      <c r="M100" s="36"/>
      <c r="N100" s="36"/>
      <c r="O100" s="20" t="str">
        <f t="shared" si="11"/>
        <v/>
      </c>
      <c r="P100" s="36"/>
      <c r="Q100" s="36"/>
      <c r="R100" s="20" t="str">
        <f t="shared" si="12"/>
        <v/>
      </c>
      <c r="S100" s="20" t="str">
        <f t="shared" si="13"/>
        <v/>
      </c>
      <c r="T100" s="28">
        <f t="shared" si="14"/>
        <v>4</v>
      </c>
      <c r="U100" s="21" t="str">
        <f t="shared" si="15"/>
        <v>F</v>
      </c>
      <c r="V100" s="22"/>
      <c r="W100" s="22"/>
      <c r="X100" s="22"/>
      <c r="Y100" s="22"/>
    </row>
    <row r="101" spans="1:25" x14ac:dyDescent="0.25">
      <c r="A101" s="33">
        <v>99</v>
      </c>
      <c r="B101" t="s">
        <v>370</v>
      </c>
      <c r="C101" t="s">
        <v>371</v>
      </c>
      <c r="D101" s="22"/>
      <c r="E101" s="22"/>
      <c r="F101" s="36"/>
      <c r="G101" s="36"/>
      <c r="H101" s="20" t="str">
        <f t="shared" si="8"/>
        <v/>
      </c>
      <c r="I101" s="36"/>
      <c r="J101" s="36"/>
      <c r="K101" s="20" t="str">
        <f t="shared" si="9"/>
        <v/>
      </c>
      <c r="L101" s="20" t="str">
        <f t="shared" si="10"/>
        <v/>
      </c>
      <c r="M101" s="36"/>
      <c r="N101" s="36"/>
      <c r="O101" s="20" t="str">
        <f t="shared" si="11"/>
        <v/>
      </c>
      <c r="P101" s="36"/>
      <c r="Q101" s="36"/>
      <c r="R101" s="20" t="str">
        <f t="shared" si="12"/>
        <v/>
      </c>
      <c r="S101" s="20" t="str">
        <f t="shared" si="13"/>
        <v/>
      </c>
      <c r="T101" s="28" t="str">
        <f t="shared" si="14"/>
        <v/>
      </c>
      <c r="U101" s="21" t="str">
        <f t="shared" si="15"/>
        <v/>
      </c>
      <c r="V101" s="22"/>
      <c r="W101" s="22"/>
      <c r="X101" s="22"/>
      <c r="Y101" s="22"/>
    </row>
    <row r="102" spans="1:25" x14ac:dyDescent="0.25">
      <c r="A102" s="33">
        <v>100</v>
      </c>
      <c r="B102" t="s">
        <v>372</v>
      </c>
      <c r="C102" t="s">
        <v>373</v>
      </c>
      <c r="D102" s="22"/>
      <c r="E102" s="22"/>
      <c r="F102" s="36"/>
      <c r="G102" s="36"/>
      <c r="H102" s="20" t="str">
        <f t="shared" si="8"/>
        <v/>
      </c>
      <c r="I102" s="36"/>
      <c r="J102" s="36"/>
      <c r="K102" s="20" t="str">
        <f t="shared" si="9"/>
        <v/>
      </c>
      <c r="L102" s="20" t="str">
        <f t="shared" si="10"/>
        <v/>
      </c>
      <c r="M102" s="36"/>
      <c r="N102" s="36"/>
      <c r="O102" s="20" t="str">
        <f t="shared" si="11"/>
        <v/>
      </c>
      <c r="P102" s="36"/>
      <c r="Q102" s="36"/>
      <c r="R102" s="20" t="str">
        <f t="shared" si="12"/>
        <v/>
      </c>
      <c r="S102" s="20" t="str">
        <f t="shared" si="13"/>
        <v/>
      </c>
      <c r="T102" s="28" t="str">
        <f t="shared" si="14"/>
        <v/>
      </c>
      <c r="U102" s="21" t="str">
        <f t="shared" si="15"/>
        <v/>
      </c>
      <c r="V102" s="22"/>
      <c r="W102" s="22"/>
      <c r="X102" s="22"/>
      <c r="Y102" s="22"/>
    </row>
    <row r="103" spans="1:25" x14ac:dyDescent="0.25">
      <c r="A103" s="33">
        <v>101</v>
      </c>
      <c r="B103" t="s">
        <v>374</v>
      </c>
      <c r="C103" t="s">
        <v>375</v>
      </c>
      <c r="D103" s="22"/>
      <c r="E103" s="22"/>
      <c r="F103" s="36">
        <v>0</v>
      </c>
      <c r="G103" s="36">
        <v>21</v>
      </c>
      <c r="H103" s="20">
        <f t="shared" si="8"/>
        <v>21</v>
      </c>
      <c r="I103" s="36"/>
      <c r="J103" s="36"/>
      <c r="K103" s="20" t="str">
        <f t="shared" si="9"/>
        <v/>
      </c>
      <c r="L103" s="20">
        <f t="shared" si="10"/>
        <v>21</v>
      </c>
      <c r="M103" s="36"/>
      <c r="N103" s="36"/>
      <c r="O103" s="20" t="str">
        <f t="shared" si="11"/>
        <v/>
      </c>
      <c r="P103" s="36"/>
      <c r="Q103" s="36"/>
      <c r="R103" s="20" t="str">
        <f t="shared" si="12"/>
        <v/>
      </c>
      <c r="S103" s="20" t="str">
        <f t="shared" si="13"/>
        <v/>
      </c>
      <c r="T103" s="28">
        <f t="shared" si="14"/>
        <v>21</v>
      </c>
      <c r="U103" s="21" t="str">
        <f t="shared" si="15"/>
        <v>F</v>
      </c>
      <c r="V103" s="22"/>
      <c r="W103" s="22"/>
      <c r="X103" s="22"/>
      <c r="Y103" s="22"/>
    </row>
    <row r="104" spans="1:25" x14ac:dyDescent="0.25">
      <c r="A104" s="33">
        <v>102</v>
      </c>
      <c r="B104" t="s">
        <v>376</v>
      </c>
      <c r="C104" t="s">
        <v>377</v>
      </c>
      <c r="D104" s="22"/>
      <c r="E104" s="22"/>
      <c r="F104" s="36">
        <v>3</v>
      </c>
      <c r="G104" s="36">
        <v>0</v>
      </c>
      <c r="H104" s="20">
        <f t="shared" si="8"/>
        <v>3</v>
      </c>
      <c r="I104" s="36"/>
      <c r="J104" s="36"/>
      <c r="K104" s="20" t="str">
        <f t="shared" si="9"/>
        <v/>
      </c>
      <c r="L104" s="20">
        <f t="shared" si="10"/>
        <v>3</v>
      </c>
      <c r="M104" s="36"/>
      <c r="N104" s="36"/>
      <c r="O104" s="20" t="str">
        <f t="shared" si="11"/>
        <v/>
      </c>
      <c r="P104" s="36"/>
      <c r="Q104" s="36"/>
      <c r="R104" s="20" t="str">
        <f t="shared" si="12"/>
        <v/>
      </c>
      <c r="S104" s="20" t="str">
        <f t="shared" si="13"/>
        <v/>
      </c>
      <c r="T104" s="28">
        <f t="shared" si="14"/>
        <v>3</v>
      </c>
      <c r="U104" s="21" t="str">
        <f t="shared" si="15"/>
        <v>F</v>
      </c>
      <c r="V104" s="22"/>
      <c r="W104" s="22"/>
      <c r="X104" s="22"/>
      <c r="Y104" s="22"/>
    </row>
    <row r="105" spans="1:25" x14ac:dyDescent="0.25">
      <c r="A105" s="33">
        <v>103</v>
      </c>
      <c r="B105" t="s">
        <v>378</v>
      </c>
      <c r="C105" t="s">
        <v>379</v>
      </c>
      <c r="D105" s="22"/>
      <c r="E105" s="22"/>
      <c r="F105" s="36"/>
      <c r="G105" s="36"/>
      <c r="H105" s="20" t="str">
        <f t="shared" si="8"/>
        <v/>
      </c>
      <c r="I105" s="36"/>
      <c r="J105" s="36"/>
      <c r="K105" s="20" t="str">
        <f t="shared" si="9"/>
        <v/>
      </c>
      <c r="L105" s="20" t="str">
        <f t="shared" si="10"/>
        <v/>
      </c>
      <c r="M105" s="36"/>
      <c r="N105" s="36"/>
      <c r="O105" s="20" t="str">
        <f t="shared" si="11"/>
        <v/>
      </c>
      <c r="P105" s="36"/>
      <c r="Q105" s="36"/>
      <c r="R105" s="20" t="str">
        <f t="shared" si="12"/>
        <v/>
      </c>
      <c r="S105" s="20" t="str">
        <f t="shared" si="13"/>
        <v/>
      </c>
      <c r="T105" s="28" t="str">
        <f t="shared" si="14"/>
        <v/>
      </c>
      <c r="U105" s="21" t="str">
        <f t="shared" si="15"/>
        <v/>
      </c>
      <c r="V105" s="22"/>
      <c r="W105" s="22"/>
      <c r="X105" s="22"/>
      <c r="Y105" s="22"/>
    </row>
    <row r="106" spans="1:25" x14ac:dyDescent="0.25">
      <c r="A106" s="33">
        <v>104</v>
      </c>
      <c r="B106" t="s">
        <v>380</v>
      </c>
      <c r="C106" t="s">
        <v>381</v>
      </c>
      <c r="D106" s="22"/>
      <c r="E106" s="22"/>
      <c r="F106" s="36">
        <v>0</v>
      </c>
      <c r="G106" s="36">
        <v>0</v>
      </c>
      <c r="H106" s="20">
        <f t="shared" si="8"/>
        <v>0</v>
      </c>
      <c r="I106" s="36"/>
      <c r="J106" s="36"/>
      <c r="K106" s="20" t="str">
        <f t="shared" si="9"/>
        <v/>
      </c>
      <c r="L106" s="20">
        <f t="shared" si="10"/>
        <v>0</v>
      </c>
      <c r="M106" s="36"/>
      <c r="N106" s="36"/>
      <c r="O106" s="20" t="str">
        <f t="shared" si="11"/>
        <v/>
      </c>
      <c r="P106" s="36"/>
      <c r="Q106" s="36"/>
      <c r="R106" s="20" t="str">
        <f t="shared" si="12"/>
        <v/>
      </c>
      <c r="S106" s="20" t="str">
        <f t="shared" si="13"/>
        <v/>
      </c>
      <c r="T106" s="28">
        <f t="shared" si="14"/>
        <v>0</v>
      </c>
      <c r="U106" s="21" t="str">
        <f t="shared" si="15"/>
        <v>F</v>
      </c>
      <c r="V106" s="22"/>
      <c r="W106" s="22"/>
      <c r="X106" s="22"/>
      <c r="Y106" s="22"/>
    </row>
    <row r="107" spans="1:25" x14ac:dyDescent="0.25">
      <c r="A107" s="33">
        <v>105</v>
      </c>
      <c r="B107" t="s">
        <v>382</v>
      </c>
      <c r="C107" t="s">
        <v>383</v>
      </c>
      <c r="D107" s="22"/>
      <c r="E107" s="22"/>
      <c r="F107" s="36"/>
      <c r="G107" s="36"/>
      <c r="H107" s="20" t="str">
        <f t="shared" si="8"/>
        <v/>
      </c>
      <c r="I107" s="36"/>
      <c r="J107" s="36"/>
      <c r="K107" s="20" t="str">
        <f t="shared" si="9"/>
        <v/>
      </c>
      <c r="L107" s="20" t="str">
        <f t="shared" si="10"/>
        <v/>
      </c>
      <c r="M107" s="36"/>
      <c r="N107" s="36"/>
      <c r="O107" s="20" t="str">
        <f t="shared" si="11"/>
        <v/>
      </c>
      <c r="P107" s="36"/>
      <c r="Q107" s="36"/>
      <c r="R107" s="20" t="str">
        <f t="shared" si="12"/>
        <v/>
      </c>
      <c r="S107" s="20" t="str">
        <f t="shared" si="13"/>
        <v/>
      </c>
      <c r="T107" s="28" t="str">
        <f t="shared" si="14"/>
        <v/>
      </c>
      <c r="U107" s="21" t="str">
        <f t="shared" si="15"/>
        <v/>
      </c>
      <c r="V107" s="22"/>
      <c r="W107" s="22"/>
      <c r="X107" s="22"/>
      <c r="Y107" s="22"/>
    </row>
    <row r="108" spans="1:25" x14ac:dyDescent="0.25">
      <c r="A108" s="33">
        <v>106</v>
      </c>
      <c r="B108" t="s">
        <v>63</v>
      </c>
      <c r="C108" t="s">
        <v>384</v>
      </c>
      <c r="D108" s="22"/>
      <c r="E108" s="22"/>
      <c r="F108" s="36">
        <v>2</v>
      </c>
      <c r="G108" s="36">
        <v>8</v>
      </c>
      <c r="H108" s="20">
        <f t="shared" si="8"/>
        <v>10</v>
      </c>
      <c r="I108" s="36"/>
      <c r="J108" s="36"/>
      <c r="K108" s="20" t="str">
        <f t="shared" si="9"/>
        <v/>
      </c>
      <c r="L108" s="20">
        <f t="shared" si="10"/>
        <v>10</v>
      </c>
      <c r="M108" s="36"/>
      <c r="N108" s="36"/>
      <c r="O108" s="20" t="str">
        <f t="shared" si="11"/>
        <v/>
      </c>
      <c r="P108" s="36"/>
      <c r="Q108" s="36"/>
      <c r="R108" s="20" t="str">
        <f t="shared" si="12"/>
        <v/>
      </c>
      <c r="S108" s="20" t="str">
        <f t="shared" si="13"/>
        <v/>
      </c>
      <c r="T108" s="28">
        <f t="shared" si="14"/>
        <v>10</v>
      </c>
      <c r="U108" s="21" t="str">
        <f t="shared" si="15"/>
        <v>F</v>
      </c>
      <c r="V108" s="22"/>
      <c r="W108" s="22"/>
      <c r="X108" s="22"/>
      <c r="Y108" s="22"/>
    </row>
    <row r="109" spans="1:25" x14ac:dyDescent="0.25">
      <c r="A109" s="33">
        <v>107</v>
      </c>
      <c r="B109" t="s">
        <v>64</v>
      </c>
      <c r="C109" t="s">
        <v>385</v>
      </c>
      <c r="D109" s="22"/>
      <c r="E109" s="22"/>
      <c r="F109" s="36">
        <v>1</v>
      </c>
      <c r="G109" s="36">
        <v>15</v>
      </c>
      <c r="H109" s="20">
        <f t="shared" si="8"/>
        <v>16</v>
      </c>
      <c r="I109" s="36"/>
      <c r="J109" s="36"/>
      <c r="K109" s="20" t="str">
        <f t="shared" si="9"/>
        <v/>
      </c>
      <c r="L109" s="20">
        <f t="shared" si="10"/>
        <v>16</v>
      </c>
      <c r="M109" s="36"/>
      <c r="N109" s="36"/>
      <c r="O109" s="20" t="str">
        <f t="shared" si="11"/>
        <v/>
      </c>
      <c r="P109" s="36"/>
      <c r="Q109" s="36"/>
      <c r="R109" s="20" t="str">
        <f t="shared" si="12"/>
        <v/>
      </c>
      <c r="S109" s="20" t="str">
        <f t="shared" si="13"/>
        <v/>
      </c>
      <c r="T109" s="28">
        <f t="shared" si="14"/>
        <v>16</v>
      </c>
      <c r="U109" s="21" t="str">
        <f t="shared" si="15"/>
        <v>F</v>
      </c>
      <c r="V109" s="22"/>
      <c r="W109" s="22"/>
      <c r="X109" s="22"/>
      <c r="Y109" s="22"/>
    </row>
    <row r="110" spans="1:25" x14ac:dyDescent="0.25">
      <c r="A110" s="33">
        <v>108</v>
      </c>
      <c r="B110" t="s">
        <v>65</v>
      </c>
      <c r="C110" t="s">
        <v>386</v>
      </c>
      <c r="D110" s="22"/>
      <c r="E110" s="22"/>
      <c r="F110" s="36">
        <v>12</v>
      </c>
      <c r="G110" s="36">
        <v>13</v>
      </c>
      <c r="H110" s="20">
        <f t="shared" si="8"/>
        <v>25</v>
      </c>
      <c r="I110" s="36"/>
      <c r="J110" s="36"/>
      <c r="K110" s="20" t="str">
        <f t="shared" si="9"/>
        <v/>
      </c>
      <c r="L110" s="20">
        <f t="shared" si="10"/>
        <v>25</v>
      </c>
      <c r="M110" s="36"/>
      <c r="N110" s="36"/>
      <c r="O110" s="20" t="str">
        <f t="shared" si="11"/>
        <v/>
      </c>
      <c r="P110" s="36"/>
      <c r="Q110" s="36"/>
      <c r="R110" s="20" t="str">
        <f t="shared" si="12"/>
        <v/>
      </c>
      <c r="S110" s="20" t="str">
        <f t="shared" si="13"/>
        <v/>
      </c>
      <c r="T110" s="28">
        <f t="shared" si="14"/>
        <v>25</v>
      </c>
      <c r="U110" s="21" t="str">
        <f t="shared" si="15"/>
        <v>F</v>
      </c>
      <c r="V110" s="22"/>
      <c r="W110" s="22"/>
      <c r="X110" s="22"/>
      <c r="Y110" s="22"/>
    </row>
    <row r="111" spans="1:25" x14ac:dyDescent="0.25">
      <c r="A111" s="33">
        <v>109</v>
      </c>
      <c r="B111" t="s">
        <v>66</v>
      </c>
      <c r="C111" t="s">
        <v>387</v>
      </c>
      <c r="D111" s="22"/>
      <c r="E111" s="22"/>
      <c r="F111" s="36"/>
      <c r="G111" s="36"/>
      <c r="H111" s="20" t="str">
        <f t="shared" si="8"/>
        <v/>
      </c>
      <c r="I111" s="36"/>
      <c r="J111" s="36"/>
      <c r="K111" s="20" t="str">
        <f t="shared" si="9"/>
        <v/>
      </c>
      <c r="L111" s="20" t="str">
        <f t="shared" si="10"/>
        <v/>
      </c>
      <c r="M111" s="36"/>
      <c r="N111" s="36"/>
      <c r="O111" s="20" t="str">
        <f t="shared" si="11"/>
        <v/>
      </c>
      <c r="P111" s="36"/>
      <c r="Q111" s="36"/>
      <c r="R111" s="20" t="str">
        <f t="shared" si="12"/>
        <v/>
      </c>
      <c r="S111" s="20" t="str">
        <f t="shared" si="13"/>
        <v/>
      </c>
      <c r="T111" s="28" t="str">
        <f t="shared" si="14"/>
        <v/>
      </c>
      <c r="U111" s="21" t="str">
        <f t="shared" si="15"/>
        <v/>
      </c>
      <c r="V111" s="22"/>
      <c r="W111" s="22"/>
      <c r="X111" s="22"/>
      <c r="Y111" s="22"/>
    </row>
    <row r="112" spans="1:25" x14ac:dyDescent="0.25">
      <c r="A112" s="33">
        <v>110</v>
      </c>
      <c r="B112" t="s">
        <v>67</v>
      </c>
      <c r="C112" t="s">
        <v>388</v>
      </c>
      <c r="D112" s="22"/>
      <c r="E112" s="22"/>
      <c r="F112" s="36"/>
      <c r="G112" s="36"/>
      <c r="H112" s="20" t="str">
        <f t="shared" si="8"/>
        <v/>
      </c>
      <c r="I112" s="36"/>
      <c r="J112" s="36"/>
      <c r="K112" s="20" t="str">
        <f t="shared" si="9"/>
        <v/>
      </c>
      <c r="L112" s="20" t="str">
        <f t="shared" si="10"/>
        <v/>
      </c>
      <c r="M112" s="36"/>
      <c r="N112" s="36"/>
      <c r="O112" s="20" t="str">
        <f t="shared" si="11"/>
        <v/>
      </c>
      <c r="P112" s="36"/>
      <c r="Q112" s="36"/>
      <c r="R112" s="20" t="str">
        <f t="shared" si="12"/>
        <v/>
      </c>
      <c r="S112" s="20" t="str">
        <f t="shared" si="13"/>
        <v/>
      </c>
      <c r="T112" s="28" t="str">
        <f t="shared" si="14"/>
        <v/>
      </c>
      <c r="U112" s="21" t="str">
        <f t="shared" si="15"/>
        <v/>
      </c>
      <c r="V112" s="22"/>
      <c r="W112" s="22"/>
      <c r="X112" s="22"/>
      <c r="Y112" s="22"/>
    </row>
    <row r="113" spans="1:25" x14ac:dyDescent="0.25">
      <c r="A113" s="33">
        <v>111</v>
      </c>
      <c r="B113" t="s">
        <v>68</v>
      </c>
      <c r="C113" t="s">
        <v>389</v>
      </c>
      <c r="D113" s="22"/>
      <c r="E113" s="22"/>
      <c r="F113" s="36">
        <v>3</v>
      </c>
      <c r="G113" s="36">
        <v>10</v>
      </c>
      <c r="H113" s="20">
        <f t="shared" si="8"/>
        <v>13</v>
      </c>
      <c r="I113" s="36"/>
      <c r="J113" s="36"/>
      <c r="K113" s="20" t="str">
        <f t="shared" si="9"/>
        <v/>
      </c>
      <c r="L113" s="20">
        <f t="shared" si="10"/>
        <v>13</v>
      </c>
      <c r="M113" s="36"/>
      <c r="N113" s="36"/>
      <c r="O113" s="20" t="str">
        <f t="shared" si="11"/>
        <v/>
      </c>
      <c r="P113" s="36"/>
      <c r="Q113" s="36"/>
      <c r="R113" s="20" t="str">
        <f t="shared" si="12"/>
        <v/>
      </c>
      <c r="S113" s="20" t="str">
        <f t="shared" si="13"/>
        <v/>
      </c>
      <c r="T113" s="28">
        <f t="shared" si="14"/>
        <v>13</v>
      </c>
      <c r="U113" s="21" t="str">
        <f t="shared" si="15"/>
        <v>F</v>
      </c>
      <c r="V113" s="22"/>
      <c r="W113" s="22"/>
      <c r="X113" s="22"/>
      <c r="Y113" s="22"/>
    </row>
    <row r="114" spans="1:25" x14ac:dyDescent="0.25">
      <c r="A114" s="33">
        <v>112</v>
      </c>
      <c r="B114" t="s">
        <v>69</v>
      </c>
      <c r="C114" t="s">
        <v>390</v>
      </c>
      <c r="D114" s="22"/>
      <c r="E114" s="22"/>
      <c r="F114" s="36"/>
      <c r="G114" s="36"/>
      <c r="H114" s="20" t="str">
        <f t="shared" si="8"/>
        <v/>
      </c>
      <c r="I114" s="36"/>
      <c r="J114" s="36"/>
      <c r="K114" s="20" t="str">
        <f t="shared" si="9"/>
        <v/>
      </c>
      <c r="L114" s="20" t="str">
        <f t="shared" si="10"/>
        <v/>
      </c>
      <c r="M114" s="36"/>
      <c r="N114" s="36"/>
      <c r="O114" s="20" t="str">
        <f t="shared" si="11"/>
        <v/>
      </c>
      <c r="P114" s="36"/>
      <c r="Q114" s="36"/>
      <c r="R114" s="20" t="str">
        <f t="shared" si="12"/>
        <v/>
      </c>
      <c r="S114" s="20" t="str">
        <f t="shared" si="13"/>
        <v/>
      </c>
      <c r="T114" s="28" t="str">
        <f t="shared" si="14"/>
        <v/>
      </c>
      <c r="U114" s="21" t="str">
        <f t="shared" si="15"/>
        <v/>
      </c>
      <c r="V114" s="22"/>
      <c r="W114" s="22"/>
      <c r="X114" s="22"/>
      <c r="Y114" s="22"/>
    </row>
    <row r="115" spans="1:25" x14ac:dyDescent="0.25">
      <c r="A115" s="33">
        <v>113</v>
      </c>
      <c r="B115" t="s">
        <v>70</v>
      </c>
      <c r="C115" t="s">
        <v>391</v>
      </c>
      <c r="D115" s="22"/>
      <c r="E115" s="22"/>
      <c r="F115" s="36"/>
      <c r="G115" s="36"/>
      <c r="H115" s="20" t="str">
        <f t="shared" si="8"/>
        <v/>
      </c>
      <c r="I115" s="36"/>
      <c r="J115" s="36"/>
      <c r="K115" s="20" t="str">
        <f t="shared" si="9"/>
        <v/>
      </c>
      <c r="L115" s="20" t="str">
        <f t="shared" si="10"/>
        <v/>
      </c>
      <c r="M115" s="36"/>
      <c r="N115" s="36"/>
      <c r="O115" s="20" t="str">
        <f t="shared" si="11"/>
        <v/>
      </c>
      <c r="P115" s="36"/>
      <c r="Q115" s="36"/>
      <c r="R115" s="20" t="str">
        <f t="shared" si="12"/>
        <v/>
      </c>
      <c r="S115" s="20" t="str">
        <f t="shared" si="13"/>
        <v/>
      </c>
      <c r="T115" s="28" t="str">
        <f t="shared" si="14"/>
        <v/>
      </c>
      <c r="U115" s="21" t="str">
        <f t="shared" si="15"/>
        <v/>
      </c>
      <c r="V115" s="22"/>
      <c r="W115" s="22"/>
      <c r="X115" s="22"/>
      <c r="Y115" s="22"/>
    </row>
    <row r="116" spans="1:25" x14ac:dyDescent="0.25">
      <c r="A116" s="33">
        <v>114</v>
      </c>
      <c r="B116" t="s">
        <v>71</v>
      </c>
      <c r="C116" t="s">
        <v>392</v>
      </c>
      <c r="D116" s="22"/>
      <c r="E116" s="22"/>
      <c r="F116" s="36"/>
      <c r="G116" s="36"/>
      <c r="H116" s="20" t="str">
        <f t="shared" si="8"/>
        <v/>
      </c>
      <c r="I116" s="36"/>
      <c r="J116" s="36"/>
      <c r="K116" s="20" t="str">
        <f t="shared" si="9"/>
        <v/>
      </c>
      <c r="L116" s="20" t="str">
        <f t="shared" si="10"/>
        <v/>
      </c>
      <c r="M116" s="36"/>
      <c r="N116" s="36"/>
      <c r="O116" s="20" t="str">
        <f t="shared" si="11"/>
        <v/>
      </c>
      <c r="P116" s="36"/>
      <c r="Q116" s="36"/>
      <c r="R116" s="20" t="str">
        <f t="shared" si="12"/>
        <v/>
      </c>
      <c r="S116" s="20" t="str">
        <f t="shared" si="13"/>
        <v/>
      </c>
      <c r="T116" s="28" t="str">
        <f t="shared" si="14"/>
        <v/>
      </c>
      <c r="U116" s="21" t="str">
        <f t="shared" si="15"/>
        <v/>
      </c>
      <c r="V116" s="22"/>
      <c r="W116" s="22"/>
      <c r="X116" s="22"/>
      <c r="Y116" s="22"/>
    </row>
    <row r="117" spans="1:25" x14ac:dyDescent="0.25">
      <c r="A117" s="33">
        <v>115</v>
      </c>
      <c r="B117" t="s">
        <v>72</v>
      </c>
      <c r="C117" t="s">
        <v>393</v>
      </c>
      <c r="D117" s="22"/>
      <c r="E117" s="22"/>
      <c r="F117" s="36">
        <v>0</v>
      </c>
      <c r="G117" s="36">
        <v>3</v>
      </c>
      <c r="H117" s="20">
        <f t="shared" si="8"/>
        <v>3</v>
      </c>
      <c r="I117" s="36"/>
      <c r="J117" s="36"/>
      <c r="K117" s="20" t="str">
        <f t="shared" si="9"/>
        <v/>
      </c>
      <c r="L117" s="20">
        <f t="shared" si="10"/>
        <v>3</v>
      </c>
      <c r="M117" s="36"/>
      <c r="N117" s="36"/>
      <c r="O117" s="20" t="str">
        <f t="shared" si="11"/>
        <v/>
      </c>
      <c r="P117" s="36"/>
      <c r="Q117" s="36"/>
      <c r="R117" s="20" t="str">
        <f t="shared" si="12"/>
        <v/>
      </c>
      <c r="S117" s="20" t="str">
        <f t="shared" si="13"/>
        <v/>
      </c>
      <c r="T117" s="28">
        <f t="shared" si="14"/>
        <v>3</v>
      </c>
      <c r="U117" s="21" t="str">
        <f t="shared" si="15"/>
        <v>F</v>
      </c>
      <c r="V117" s="22"/>
      <c r="W117" s="22"/>
      <c r="X117" s="22"/>
      <c r="Y117" s="22"/>
    </row>
    <row r="118" spans="1:25" x14ac:dyDescent="0.25">
      <c r="A118" s="33">
        <v>116</v>
      </c>
      <c r="B118" t="s">
        <v>73</v>
      </c>
      <c r="C118" t="s">
        <v>394</v>
      </c>
      <c r="D118" s="22"/>
      <c r="E118" s="22"/>
      <c r="F118" s="36">
        <v>2</v>
      </c>
      <c r="G118" s="36">
        <v>1</v>
      </c>
      <c r="H118" s="20">
        <f t="shared" si="8"/>
        <v>3</v>
      </c>
      <c r="I118" s="36"/>
      <c r="J118" s="36"/>
      <c r="K118" s="20" t="str">
        <f t="shared" si="9"/>
        <v/>
      </c>
      <c r="L118" s="20">
        <f t="shared" si="10"/>
        <v>3</v>
      </c>
      <c r="M118" s="36"/>
      <c r="N118" s="36"/>
      <c r="O118" s="20" t="str">
        <f t="shared" si="11"/>
        <v/>
      </c>
      <c r="P118" s="36"/>
      <c r="Q118" s="36"/>
      <c r="R118" s="20" t="str">
        <f t="shared" si="12"/>
        <v/>
      </c>
      <c r="S118" s="20" t="str">
        <f t="shared" si="13"/>
        <v/>
      </c>
      <c r="T118" s="28">
        <f t="shared" si="14"/>
        <v>3</v>
      </c>
      <c r="U118" s="21" t="str">
        <f t="shared" si="15"/>
        <v>F</v>
      </c>
      <c r="V118" s="22"/>
      <c r="W118" s="22"/>
      <c r="X118" s="22"/>
      <c r="Y118" s="22"/>
    </row>
    <row r="119" spans="1:25" x14ac:dyDescent="0.25">
      <c r="A119" s="33">
        <v>117</v>
      </c>
      <c r="B119" t="s">
        <v>74</v>
      </c>
      <c r="C119" t="s">
        <v>395</v>
      </c>
      <c r="D119" s="22"/>
      <c r="E119" s="22"/>
      <c r="F119" s="36"/>
      <c r="G119" s="36"/>
      <c r="H119" s="20" t="str">
        <f t="shared" si="8"/>
        <v/>
      </c>
      <c r="I119" s="36"/>
      <c r="J119" s="36"/>
      <c r="K119" s="20" t="str">
        <f t="shared" si="9"/>
        <v/>
      </c>
      <c r="L119" s="20" t="str">
        <f t="shared" si="10"/>
        <v/>
      </c>
      <c r="M119" s="36"/>
      <c r="N119" s="36"/>
      <c r="O119" s="20" t="str">
        <f t="shared" si="11"/>
        <v/>
      </c>
      <c r="P119" s="36"/>
      <c r="Q119" s="36"/>
      <c r="R119" s="20" t="str">
        <f t="shared" si="12"/>
        <v/>
      </c>
      <c r="S119" s="20" t="str">
        <f t="shared" si="13"/>
        <v/>
      </c>
      <c r="T119" s="28" t="str">
        <f t="shared" si="14"/>
        <v/>
      </c>
      <c r="U119" s="21" t="str">
        <f t="shared" si="15"/>
        <v/>
      </c>
      <c r="V119" s="22"/>
      <c r="W119" s="22"/>
      <c r="X119" s="22"/>
      <c r="Y119" s="22"/>
    </row>
    <row r="120" spans="1:25" x14ac:dyDescent="0.25">
      <c r="A120" s="33">
        <v>118</v>
      </c>
      <c r="B120" t="s">
        <v>75</v>
      </c>
      <c r="C120" t="s">
        <v>396</v>
      </c>
      <c r="D120" s="22"/>
      <c r="E120" s="22"/>
      <c r="F120" s="36"/>
      <c r="G120" s="36"/>
      <c r="H120" s="20" t="str">
        <f t="shared" si="8"/>
        <v/>
      </c>
      <c r="I120" s="36"/>
      <c r="J120" s="36"/>
      <c r="K120" s="20" t="str">
        <f t="shared" si="9"/>
        <v/>
      </c>
      <c r="L120" s="20" t="str">
        <f t="shared" si="10"/>
        <v/>
      </c>
      <c r="M120" s="36"/>
      <c r="N120" s="36"/>
      <c r="O120" s="20" t="str">
        <f t="shared" si="11"/>
        <v/>
      </c>
      <c r="P120" s="36"/>
      <c r="Q120" s="36"/>
      <c r="R120" s="20" t="str">
        <f t="shared" si="12"/>
        <v/>
      </c>
      <c r="S120" s="20" t="str">
        <f t="shared" si="13"/>
        <v/>
      </c>
      <c r="T120" s="28" t="str">
        <f t="shared" si="14"/>
        <v/>
      </c>
      <c r="U120" s="21" t="str">
        <f t="shared" si="15"/>
        <v/>
      </c>
      <c r="V120" s="22"/>
      <c r="W120" s="22"/>
      <c r="X120" s="22"/>
      <c r="Y120" s="22"/>
    </row>
    <row r="121" spans="1:25" x14ac:dyDescent="0.25">
      <c r="A121" s="33">
        <v>119</v>
      </c>
      <c r="B121" t="s">
        <v>76</v>
      </c>
      <c r="C121" t="s">
        <v>397</v>
      </c>
      <c r="D121" s="22"/>
      <c r="E121" s="22"/>
      <c r="F121" s="36"/>
      <c r="G121" s="36"/>
      <c r="H121" s="20" t="str">
        <f t="shared" si="8"/>
        <v/>
      </c>
      <c r="I121" s="36"/>
      <c r="J121" s="36"/>
      <c r="K121" s="20" t="str">
        <f t="shared" si="9"/>
        <v/>
      </c>
      <c r="L121" s="20" t="str">
        <f t="shared" si="10"/>
        <v/>
      </c>
      <c r="M121" s="36"/>
      <c r="N121" s="36"/>
      <c r="O121" s="20" t="str">
        <f t="shared" si="11"/>
        <v/>
      </c>
      <c r="P121" s="36"/>
      <c r="Q121" s="36"/>
      <c r="R121" s="20" t="str">
        <f t="shared" si="12"/>
        <v/>
      </c>
      <c r="S121" s="20" t="str">
        <f t="shared" si="13"/>
        <v/>
      </c>
      <c r="T121" s="28" t="str">
        <f t="shared" si="14"/>
        <v/>
      </c>
      <c r="U121" s="21" t="str">
        <f t="shared" si="15"/>
        <v/>
      </c>
      <c r="V121" s="22"/>
      <c r="W121" s="22"/>
      <c r="X121" s="22"/>
      <c r="Y121" s="22"/>
    </row>
    <row r="122" spans="1:25" x14ac:dyDescent="0.25">
      <c r="A122" s="33">
        <v>120</v>
      </c>
      <c r="B122" t="s">
        <v>77</v>
      </c>
      <c r="C122" t="s">
        <v>398</v>
      </c>
      <c r="D122" s="22"/>
      <c r="E122" s="22"/>
      <c r="F122" s="36"/>
      <c r="G122" s="36"/>
      <c r="H122" s="20" t="str">
        <f t="shared" si="8"/>
        <v/>
      </c>
      <c r="I122" s="36"/>
      <c r="J122" s="36"/>
      <c r="K122" s="20" t="str">
        <f t="shared" si="9"/>
        <v/>
      </c>
      <c r="L122" s="20" t="str">
        <f t="shared" si="10"/>
        <v/>
      </c>
      <c r="M122" s="36"/>
      <c r="N122" s="36"/>
      <c r="O122" s="20" t="str">
        <f t="shared" si="11"/>
        <v/>
      </c>
      <c r="P122" s="36"/>
      <c r="Q122" s="36"/>
      <c r="R122" s="20" t="str">
        <f t="shared" si="12"/>
        <v/>
      </c>
      <c r="S122" s="20" t="str">
        <f t="shared" si="13"/>
        <v/>
      </c>
      <c r="T122" s="28" t="str">
        <f t="shared" si="14"/>
        <v/>
      </c>
      <c r="U122" s="21" t="str">
        <f t="shared" si="15"/>
        <v/>
      </c>
      <c r="V122" s="22"/>
      <c r="W122" s="22"/>
      <c r="X122" s="22"/>
      <c r="Y122" s="22"/>
    </row>
    <row r="123" spans="1:25" x14ac:dyDescent="0.25">
      <c r="A123" s="33">
        <v>121</v>
      </c>
      <c r="B123" t="s">
        <v>78</v>
      </c>
      <c r="C123" t="s">
        <v>399</v>
      </c>
      <c r="D123" s="22"/>
      <c r="E123" s="22"/>
      <c r="F123" s="36"/>
      <c r="G123" s="36"/>
      <c r="H123" s="20" t="str">
        <f t="shared" si="8"/>
        <v/>
      </c>
      <c r="I123" s="36"/>
      <c r="J123" s="36"/>
      <c r="K123" s="20" t="str">
        <f t="shared" si="9"/>
        <v/>
      </c>
      <c r="L123" s="20" t="str">
        <f t="shared" si="10"/>
        <v/>
      </c>
      <c r="M123" s="36"/>
      <c r="N123" s="36"/>
      <c r="O123" s="20" t="str">
        <f t="shared" si="11"/>
        <v/>
      </c>
      <c r="P123" s="36"/>
      <c r="Q123" s="36"/>
      <c r="R123" s="20" t="str">
        <f t="shared" si="12"/>
        <v/>
      </c>
      <c r="S123" s="20" t="str">
        <f t="shared" si="13"/>
        <v/>
      </c>
      <c r="T123" s="28" t="str">
        <f t="shared" si="14"/>
        <v/>
      </c>
      <c r="U123" s="21" t="str">
        <f t="shared" si="15"/>
        <v/>
      </c>
      <c r="V123" s="22"/>
      <c r="W123" s="22"/>
      <c r="X123" s="22"/>
      <c r="Y123" s="22"/>
    </row>
    <row r="124" spans="1:25" x14ac:dyDescent="0.25">
      <c r="A124" s="33">
        <v>122</v>
      </c>
      <c r="B124" t="s">
        <v>79</v>
      </c>
      <c r="C124" t="s">
        <v>400</v>
      </c>
      <c r="D124" s="22"/>
      <c r="E124" s="22"/>
      <c r="F124" s="36">
        <v>5</v>
      </c>
      <c r="G124" s="36">
        <v>16</v>
      </c>
      <c r="H124" s="20">
        <f t="shared" si="8"/>
        <v>21</v>
      </c>
      <c r="I124" s="36"/>
      <c r="J124" s="36"/>
      <c r="K124" s="20" t="str">
        <f t="shared" si="9"/>
        <v/>
      </c>
      <c r="L124" s="20">
        <f t="shared" si="10"/>
        <v>21</v>
      </c>
      <c r="M124" s="36"/>
      <c r="N124" s="36"/>
      <c r="O124" s="20" t="str">
        <f t="shared" si="11"/>
        <v/>
      </c>
      <c r="P124" s="36"/>
      <c r="Q124" s="36"/>
      <c r="R124" s="20" t="str">
        <f t="shared" si="12"/>
        <v/>
      </c>
      <c r="S124" s="20" t="str">
        <f t="shared" si="13"/>
        <v/>
      </c>
      <c r="T124" s="28">
        <f t="shared" si="14"/>
        <v>21</v>
      </c>
      <c r="U124" s="21" t="str">
        <f t="shared" si="15"/>
        <v>F</v>
      </c>
      <c r="V124" s="22"/>
      <c r="W124" s="22"/>
      <c r="X124" s="22"/>
      <c r="Y124" s="22"/>
    </row>
    <row r="125" spans="1:25" x14ac:dyDescent="0.25">
      <c r="A125" s="33">
        <v>123</v>
      </c>
      <c r="B125" t="s">
        <v>80</v>
      </c>
      <c r="C125" t="s">
        <v>401</v>
      </c>
      <c r="D125" s="22"/>
      <c r="E125" s="22"/>
      <c r="F125" s="36">
        <v>3</v>
      </c>
      <c r="G125" s="36">
        <v>17</v>
      </c>
      <c r="H125" s="20">
        <f t="shared" si="8"/>
        <v>20</v>
      </c>
      <c r="I125" s="36"/>
      <c r="J125" s="36"/>
      <c r="K125" s="20" t="str">
        <f t="shared" si="9"/>
        <v/>
      </c>
      <c r="L125" s="20">
        <f t="shared" si="10"/>
        <v>20</v>
      </c>
      <c r="M125" s="36"/>
      <c r="N125" s="36"/>
      <c r="O125" s="20" t="str">
        <f t="shared" si="11"/>
        <v/>
      </c>
      <c r="P125" s="36"/>
      <c r="Q125" s="36"/>
      <c r="R125" s="20" t="str">
        <f t="shared" si="12"/>
        <v/>
      </c>
      <c r="S125" s="20" t="str">
        <f t="shared" si="13"/>
        <v/>
      </c>
      <c r="T125" s="28">
        <f t="shared" si="14"/>
        <v>20</v>
      </c>
      <c r="U125" s="21" t="str">
        <f t="shared" si="15"/>
        <v>F</v>
      </c>
      <c r="V125" s="22"/>
      <c r="W125" s="22"/>
      <c r="X125" s="22"/>
      <c r="Y125" s="22"/>
    </row>
    <row r="126" spans="1:25" x14ac:dyDescent="0.25">
      <c r="A126" s="33">
        <v>124</v>
      </c>
      <c r="B126" t="s">
        <v>81</v>
      </c>
      <c r="C126" t="s">
        <v>402</v>
      </c>
      <c r="D126" s="22"/>
      <c r="E126" s="22"/>
      <c r="F126" s="36">
        <v>4</v>
      </c>
      <c r="G126" s="36">
        <v>7</v>
      </c>
      <c r="H126" s="20">
        <f t="shared" si="8"/>
        <v>11</v>
      </c>
      <c r="I126" s="36"/>
      <c r="J126" s="36"/>
      <c r="K126" s="20" t="str">
        <f t="shared" si="9"/>
        <v/>
      </c>
      <c r="L126" s="20">
        <f t="shared" si="10"/>
        <v>11</v>
      </c>
      <c r="M126" s="36"/>
      <c r="N126" s="36"/>
      <c r="O126" s="20" t="str">
        <f t="shared" si="11"/>
        <v/>
      </c>
      <c r="P126" s="36"/>
      <c r="Q126" s="36"/>
      <c r="R126" s="20" t="str">
        <f t="shared" si="12"/>
        <v/>
      </c>
      <c r="S126" s="20" t="str">
        <f t="shared" si="13"/>
        <v/>
      </c>
      <c r="T126" s="28">
        <f t="shared" si="14"/>
        <v>11</v>
      </c>
      <c r="U126" s="21" t="str">
        <f t="shared" si="15"/>
        <v>F</v>
      </c>
      <c r="V126" s="22"/>
      <c r="W126" s="22"/>
      <c r="X126" s="22"/>
      <c r="Y126" s="22"/>
    </row>
    <row r="127" spans="1:25" x14ac:dyDescent="0.25">
      <c r="A127" s="33">
        <v>125</v>
      </c>
      <c r="B127" t="s">
        <v>82</v>
      </c>
      <c r="C127" t="s">
        <v>403</v>
      </c>
      <c r="D127" s="22"/>
      <c r="E127" s="22"/>
      <c r="F127" s="36">
        <v>9</v>
      </c>
      <c r="G127" s="36">
        <v>0</v>
      </c>
      <c r="H127" s="20">
        <f t="shared" si="8"/>
        <v>9</v>
      </c>
      <c r="I127" s="36"/>
      <c r="J127" s="36"/>
      <c r="K127" s="20" t="str">
        <f t="shared" si="9"/>
        <v/>
      </c>
      <c r="L127" s="20">
        <f t="shared" si="10"/>
        <v>9</v>
      </c>
      <c r="M127" s="36"/>
      <c r="N127" s="36"/>
      <c r="O127" s="20" t="str">
        <f t="shared" si="11"/>
        <v/>
      </c>
      <c r="P127" s="36"/>
      <c r="Q127" s="36"/>
      <c r="R127" s="20" t="str">
        <f t="shared" si="12"/>
        <v/>
      </c>
      <c r="S127" s="20" t="str">
        <f t="shared" si="13"/>
        <v/>
      </c>
      <c r="T127" s="28">
        <f t="shared" si="14"/>
        <v>9</v>
      </c>
      <c r="U127" s="21" t="str">
        <f t="shared" si="15"/>
        <v>F</v>
      </c>
      <c r="V127" s="22"/>
      <c r="W127" s="22"/>
      <c r="X127" s="22"/>
      <c r="Y127" s="22"/>
    </row>
    <row r="128" spans="1:25" x14ac:dyDescent="0.25">
      <c r="A128" s="33">
        <v>126</v>
      </c>
      <c r="B128" t="s">
        <v>83</v>
      </c>
      <c r="C128" t="s">
        <v>404</v>
      </c>
      <c r="D128" s="22"/>
      <c r="E128" s="22"/>
      <c r="F128" s="36"/>
      <c r="G128" s="36"/>
      <c r="H128" s="20" t="str">
        <f t="shared" si="8"/>
        <v/>
      </c>
      <c r="I128" s="36"/>
      <c r="J128" s="36"/>
      <c r="K128" s="20" t="str">
        <f t="shared" si="9"/>
        <v/>
      </c>
      <c r="L128" s="20" t="str">
        <f t="shared" si="10"/>
        <v/>
      </c>
      <c r="M128" s="36"/>
      <c r="N128" s="36"/>
      <c r="O128" s="20" t="str">
        <f t="shared" si="11"/>
        <v/>
      </c>
      <c r="P128" s="36"/>
      <c r="Q128" s="36"/>
      <c r="R128" s="20" t="str">
        <f t="shared" si="12"/>
        <v/>
      </c>
      <c r="S128" s="20" t="str">
        <f t="shared" si="13"/>
        <v/>
      </c>
      <c r="T128" s="28" t="str">
        <f t="shared" si="14"/>
        <v/>
      </c>
      <c r="U128" s="21" t="str">
        <f t="shared" si="15"/>
        <v/>
      </c>
      <c r="V128" s="22"/>
      <c r="W128" s="22"/>
      <c r="X128" s="22"/>
      <c r="Y128" s="22"/>
    </row>
    <row r="129" spans="1:25" x14ac:dyDescent="0.25">
      <c r="A129" s="33">
        <v>127</v>
      </c>
      <c r="B129" t="s">
        <v>84</v>
      </c>
      <c r="C129" t="s">
        <v>405</v>
      </c>
      <c r="D129" s="22"/>
      <c r="E129" s="22"/>
      <c r="F129" s="36">
        <v>0</v>
      </c>
      <c r="G129" s="36">
        <v>0</v>
      </c>
      <c r="H129" s="20">
        <f t="shared" si="8"/>
        <v>0</v>
      </c>
      <c r="I129" s="36"/>
      <c r="J129" s="36"/>
      <c r="K129" s="20" t="str">
        <f t="shared" si="9"/>
        <v/>
      </c>
      <c r="L129" s="20">
        <f t="shared" si="10"/>
        <v>0</v>
      </c>
      <c r="M129" s="36"/>
      <c r="N129" s="36"/>
      <c r="O129" s="20" t="str">
        <f t="shared" si="11"/>
        <v/>
      </c>
      <c r="P129" s="36"/>
      <c r="Q129" s="36"/>
      <c r="R129" s="20" t="str">
        <f t="shared" si="12"/>
        <v/>
      </c>
      <c r="S129" s="20" t="str">
        <f t="shared" si="13"/>
        <v/>
      </c>
      <c r="T129" s="28">
        <f t="shared" si="14"/>
        <v>0</v>
      </c>
      <c r="U129" s="21" t="str">
        <f t="shared" si="15"/>
        <v>F</v>
      </c>
      <c r="V129" s="22"/>
      <c r="W129" s="22"/>
      <c r="X129" s="22"/>
      <c r="Y129" s="22"/>
    </row>
    <row r="130" spans="1:25" x14ac:dyDescent="0.25">
      <c r="A130" s="33">
        <v>128</v>
      </c>
      <c r="B130" t="s">
        <v>85</v>
      </c>
      <c r="C130" t="s">
        <v>406</v>
      </c>
      <c r="D130" s="22"/>
      <c r="E130" s="22"/>
      <c r="F130" s="36"/>
      <c r="G130" s="36"/>
      <c r="H130" s="20" t="str">
        <f t="shared" si="8"/>
        <v/>
      </c>
      <c r="I130" s="36"/>
      <c r="J130" s="36"/>
      <c r="K130" s="20" t="str">
        <f t="shared" si="9"/>
        <v/>
      </c>
      <c r="L130" s="20" t="str">
        <f t="shared" si="10"/>
        <v/>
      </c>
      <c r="M130" s="36"/>
      <c r="N130" s="36"/>
      <c r="O130" s="20" t="str">
        <f t="shared" si="11"/>
        <v/>
      </c>
      <c r="P130" s="36"/>
      <c r="Q130" s="36"/>
      <c r="R130" s="20" t="str">
        <f t="shared" si="12"/>
        <v/>
      </c>
      <c r="S130" s="20" t="str">
        <f t="shared" si="13"/>
        <v/>
      </c>
      <c r="T130" s="28" t="str">
        <f t="shared" si="14"/>
        <v/>
      </c>
      <c r="U130" s="21" t="str">
        <f t="shared" si="15"/>
        <v/>
      </c>
      <c r="V130" s="22"/>
      <c r="W130" s="22"/>
      <c r="X130" s="22"/>
      <c r="Y130" s="22"/>
    </row>
    <row r="131" spans="1:25" x14ac:dyDescent="0.25">
      <c r="A131" s="33">
        <v>129</v>
      </c>
      <c r="B131" t="s">
        <v>86</v>
      </c>
      <c r="C131" t="s">
        <v>407</v>
      </c>
      <c r="D131" s="22"/>
      <c r="E131" s="22"/>
      <c r="F131" s="36">
        <v>0</v>
      </c>
      <c r="G131" s="36">
        <v>6</v>
      </c>
      <c r="H131" s="20">
        <f t="shared" si="8"/>
        <v>6</v>
      </c>
      <c r="I131" s="36"/>
      <c r="J131" s="36"/>
      <c r="K131" s="20" t="str">
        <f t="shared" si="9"/>
        <v/>
      </c>
      <c r="L131" s="20">
        <f t="shared" si="10"/>
        <v>6</v>
      </c>
      <c r="M131" s="36"/>
      <c r="N131" s="36"/>
      <c r="O131" s="20" t="str">
        <f t="shared" si="11"/>
        <v/>
      </c>
      <c r="P131" s="36"/>
      <c r="Q131" s="36"/>
      <c r="R131" s="20" t="str">
        <f t="shared" si="12"/>
        <v/>
      </c>
      <c r="S131" s="20" t="str">
        <f t="shared" si="13"/>
        <v/>
      </c>
      <c r="T131" s="28">
        <f t="shared" si="14"/>
        <v>6</v>
      </c>
      <c r="U131" s="21" t="str">
        <f t="shared" si="15"/>
        <v>F</v>
      </c>
      <c r="V131" s="22"/>
      <c r="W131" s="22"/>
      <c r="X131" s="22"/>
      <c r="Y131" s="22"/>
    </row>
    <row r="132" spans="1:25" x14ac:dyDescent="0.25">
      <c r="A132" s="33">
        <v>130</v>
      </c>
      <c r="B132" t="s">
        <v>87</v>
      </c>
      <c r="C132" t="s">
        <v>408</v>
      </c>
      <c r="D132" s="22"/>
      <c r="E132" s="22"/>
      <c r="F132" s="36">
        <v>5</v>
      </c>
      <c r="G132" s="36">
        <v>12</v>
      </c>
      <c r="H132" s="20">
        <f t="shared" ref="H132:H195" si="16">IF(AND(F132="",G132=""),"",SUM(F132,G132))</f>
        <v>17</v>
      </c>
      <c r="I132" s="36"/>
      <c r="J132" s="36"/>
      <c r="K132" s="20" t="str">
        <f t="shared" ref="K132:K195" si="17">IF(AND(I132="",J132=""),"",SUM(I132,J132))</f>
        <v/>
      </c>
      <c r="L132" s="20">
        <f t="shared" ref="L132:L195" si="18">IF(AND(H132="",K132=""),"",MAX(H132,K132))</f>
        <v>17</v>
      </c>
      <c r="M132" s="36"/>
      <c r="N132" s="36"/>
      <c r="O132" s="20" t="str">
        <f t="shared" ref="O132:O195" si="19">IF(AND(M132="",N132=""),"",SUM(M132,N132))</f>
        <v/>
      </c>
      <c r="P132" s="36"/>
      <c r="Q132" s="36"/>
      <c r="R132" s="20" t="str">
        <f t="shared" ref="R132:R195" si="20">IF(AND(P132="",Q132=""),"",SUM(P132,Q132))</f>
        <v/>
      </c>
      <c r="S132" s="20" t="str">
        <f t="shared" ref="S132:S195" si="21">IF(AND(O132="",R132=""),"",MAX(O132,R132))</f>
        <v/>
      </c>
      <c r="T132" s="28">
        <f t="shared" ref="T132:T195" si="22">IF(AND(L132="",S132=""),"",SUM(L132,S132))</f>
        <v>17</v>
      </c>
      <c r="U132" s="21" t="str">
        <f t="shared" ref="U132:U195" si="23">IF(AND(L132="",S132=""),"",IF(T132&gt;79,"A",IF(T132&gt;69,"B",IF(T132&gt;59,"C",IF(T132&gt;49,"D",IF(T132&gt;39,"E","F"))))))</f>
        <v>F</v>
      </c>
      <c r="V132" s="22"/>
      <c r="W132" s="22"/>
      <c r="X132" s="22"/>
      <c r="Y132" s="22"/>
    </row>
    <row r="133" spans="1:25" x14ac:dyDescent="0.25">
      <c r="A133" s="33">
        <v>131</v>
      </c>
      <c r="B133" t="s">
        <v>88</v>
      </c>
      <c r="C133" t="s">
        <v>409</v>
      </c>
      <c r="D133" s="22"/>
      <c r="E133" s="22"/>
      <c r="F133" s="36">
        <v>5</v>
      </c>
      <c r="G133" s="36">
        <v>4</v>
      </c>
      <c r="H133" s="20">
        <f t="shared" si="16"/>
        <v>9</v>
      </c>
      <c r="I133" s="36"/>
      <c r="J133" s="36"/>
      <c r="K133" s="20" t="str">
        <f t="shared" si="17"/>
        <v/>
      </c>
      <c r="L133" s="20">
        <f t="shared" si="18"/>
        <v>9</v>
      </c>
      <c r="M133" s="36"/>
      <c r="N133" s="36"/>
      <c r="O133" s="20" t="str">
        <f t="shared" si="19"/>
        <v/>
      </c>
      <c r="P133" s="36"/>
      <c r="Q133" s="36"/>
      <c r="R133" s="20" t="str">
        <f t="shared" si="20"/>
        <v/>
      </c>
      <c r="S133" s="20" t="str">
        <f t="shared" si="21"/>
        <v/>
      </c>
      <c r="T133" s="28">
        <f t="shared" si="22"/>
        <v>9</v>
      </c>
      <c r="U133" s="21" t="str">
        <f t="shared" si="23"/>
        <v>F</v>
      </c>
      <c r="V133" s="22"/>
      <c r="W133" s="22"/>
      <c r="X133" s="22"/>
      <c r="Y133" s="22"/>
    </row>
    <row r="134" spans="1:25" x14ac:dyDescent="0.25">
      <c r="A134" s="33">
        <v>132</v>
      </c>
      <c r="B134" t="s">
        <v>89</v>
      </c>
      <c r="C134" t="s">
        <v>410</v>
      </c>
      <c r="D134" s="22"/>
      <c r="E134" s="22"/>
      <c r="F134" s="36">
        <v>0</v>
      </c>
      <c r="G134" s="36">
        <v>0</v>
      </c>
      <c r="H134" s="20">
        <f t="shared" si="16"/>
        <v>0</v>
      </c>
      <c r="I134" s="36"/>
      <c r="J134" s="36"/>
      <c r="K134" s="20" t="str">
        <f t="shared" si="17"/>
        <v/>
      </c>
      <c r="L134" s="20">
        <f t="shared" si="18"/>
        <v>0</v>
      </c>
      <c r="M134" s="36"/>
      <c r="N134" s="36"/>
      <c r="O134" s="20" t="str">
        <f t="shared" si="19"/>
        <v/>
      </c>
      <c r="P134" s="36"/>
      <c r="Q134" s="36"/>
      <c r="R134" s="20" t="str">
        <f t="shared" si="20"/>
        <v/>
      </c>
      <c r="S134" s="20" t="str">
        <f t="shared" si="21"/>
        <v/>
      </c>
      <c r="T134" s="28">
        <f t="shared" si="22"/>
        <v>0</v>
      </c>
      <c r="U134" s="21" t="str">
        <f t="shared" si="23"/>
        <v>F</v>
      </c>
      <c r="V134" s="22"/>
      <c r="W134" s="22"/>
      <c r="X134" s="22"/>
      <c r="Y134" s="22"/>
    </row>
    <row r="135" spans="1:25" x14ac:dyDescent="0.25">
      <c r="A135" s="33">
        <v>133</v>
      </c>
      <c r="B135" t="s">
        <v>90</v>
      </c>
      <c r="C135" t="s">
        <v>411</v>
      </c>
      <c r="D135" s="22"/>
      <c r="E135" s="22"/>
      <c r="F135" s="36">
        <v>0</v>
      </c>
      <c r="G135" s="36">
        <v>6</v>
      </c>
      <c r="H135" s="20">
        <f t="shared" si="16"/>
        <v>6</v>
      </c>
      <c r="I135" s="36"/>
      <c r="J135" s="36"/>
      <c r="K135" s="20" t="str">
        <f t="shared" si="17"/>
        <v/>
      </c>
      <c r="L135" s="20">
        <f t="shared" si="18"/>
        <v>6</v>
      </c>
      <c r="M135" s="36"/>
      <c r="N135" s="36"/>
      <c r="O135" s="20" t="str">
        <f t="shared" si="19"/>
        <v/>
      </c>
      <c r="P135" s="36"/>
      <c r="Q135" s="36"/>
      <c r="R135" s="20" t="str">
        <f t="shared" si="20"/>
        <v/>
      </c>
      <c r="S135" s="20" t="str">
        <f t="shared" si="21"/>
        <v/>
      </c>
      <c r="T135" s="28">
        <f t="shared" si="22"/>
        <v>6</v>
      </c>
      <c r="U135" s="21" t="str">
        <f t="shared" si="23"/>
        <v>F</v>
      </c>
      <c r="V135" s="22"/>
      <c r="W135" s="22"/>
      <c r="X135" s="22"/>
      <c r="Y135" s="22"/>
    </row>
    <row r="136" spans="1:25" x14ac:dyDescent="0.25">
      <c r="A136" s="33">
        <v>134</v>
      </c>
      <c r="B136" t="s">
        <v>91</v>
      </c>
      <c r="C136" t="s">
        <v>412</v>
      </c>
      <c r="D136" s="22"/>
      <c r="E136" s="22"/>
      <c r="F136" s="36"/>
      <c r="G136" s="36"/>
      <c r="H136" s="20" t="str">
        <f t="shared" si="16"/>
        <v/>
      </c>
      <c r="I136" s="36"/>
      <c r="J136" s="36"/>
      <c r="K136" s="20" t="str">
        <f t="shared" si="17"/>
        <v/>
      </c>
      <c r="L136" s="20" t="str">
        <f t="shared" si="18"/>
        <v/>
      </c>
      <c r="M136" s="36"/>
      <c r="N136" s="36"/>
      <c r="O136" s="20" t="str">
        <f t="shared" si="19"/>
        <v/>
      </c>
      <c r="P136" s="36"/>
      <c r="Q136" s="36"/>
      <c r="R136" s="20" t="str">
        <f t="shared" si="20"/>
        <v/>
      </c>
      <c r="S136" s="20" t="str">
        <f t="shared" si="21"/>
        <v/>
      </c>
      <c r="T136" s="28" t="str">
        <f t="shared" si="22"/>
        <v/>
      </c>
      <c r="U136" s="21" t="str">
        <f t="shared" si="23"/>
        <v/>
      </c>
      <c r="V136" s="22"/>
      <c r="W136" s="22"/>
      <c r="X136" s="22"/>
      <c r="Y136" s="22"/>
    </row>
    <row r="137" spans="1:25" x14ac:dyDescent="0.25">
      <c r="A137" s="33">
        <v>135</v>
      </c>
      <c r="B137" t="s">
        <v>92</v>
      </c>
      <c r="C137" t="s">
        <v>413</v>
      </c>
      <c r="D137" s="22"/>
      <c r="E137" s="22"/>
      <c r="F137" s="36">
        <v>9</v>
      </c>
      <c r="G137" s="36">
        <v>9</v>
      </c>
      <c r="H137" s="20">
        <f t="shared" si="16"/>
        <v>18</v>
      </c>
      <c r="I137" s="36"/>
      <c r="J137" s="36"/>
      <c r="K137" s="20" t="str">
        <f t="shared" si="17"/>
        <v/>
      </c>
      <c r="L137" s="20">
        <f t="shared" si="18"/>
        <v>18</v>
      </c>
      <c r="M137" s="36"/>
      <c r="N137" s="36"/>
      <c r="O137" s="20" t="str">
        <f t="shared" si="19"/>
        <v/>
      </c>
      <c r="P137" s="36"/>
      <c r="Q137" s="36"/>
      <c r="R137" s="20" t="str">
        <f t="shared" si="20"/>
        <v/>
      </c>
      <c r="S137" s="20" t="str">
        <f t="shared" si="21"/>
        <v/>
      </c>
      <c r="T137" s="28">
        <f t="shared" si="22"/>
        <v>18</v>
      </c>
      <c r="U137" s="21" t="str">
        <f t="shared" si="23"/>
        <v>F</v>
      </c>
      <c r="V137" s="22"/>
      <c r="W137" s="22"/>
      <c r="X137" s="22"/>
      <c r="Y137" s="22"/>
    </row>
    <row r="138" spans="1:25" x14ac:dyDescent="0.25">
      <c r="A138" s="33">
        <v>136</v>
      </c>
      <c r="B138" t="s">
        <v>93</v>
      </c>
      <c r="C138" t="s">
        <v>414</v>
      </c>
      <c r="D138" s="22"/>
      <c r="E138" s="22"/>
      <c r="F138" s="36">
        <v>1</v>
      </c>
      <c r="G138" s="36">
        <v>6</v>
      </c>
      <c r="H138" s="20">
        <f t="shared" si="16"/>
        <v>7</v>
      </c>
      <c r="I138" s="36"/>
      <c r="J138" s="36"/>
      <c r="K138" s="20" t="str">
        <f t="shared" si="17"/>
        <v/>
      </c>
      <c r="L138" s="20">
        <f t="shared" si="18"/>
        <v>7</v>
      </c>
      <c r="M138" s="36"/>
      <c r="N138" s="36"/>
      <c r="O138" s="20" t="str">
        <f t="shared" si="19"/>
        <v/>
      </c>
      <c r="P138" s="36"/>
      <c r="Q138" s="36"/>
      <c r="R138" s="20" t="str">
        <f t="shared" si="20"/>
        <v/>
      </c>
      <c r="S138" s="20" t="str">
        <f t="shared" si="21"/>
        <v/>
      </c>
      <c r="T138" s="28">
        <f t="shared" si="22"/>
        <v>7</v>
      </c>
      <c r="U138" s="21" t="str">
        <f t="shared" si="23"/>
        <v>F</v>
      </c>
      <c r="V138" s="22"/>
      <c r="W138" s="22"/>
      <c r="X138" s="22"/>
      <c r="Y138" s="22"/>
    </row>
    <row r="139" spans="1:25" x14ac:dyDescent="0.25">
      <c r="A139" s="33">
        <v>137</v>
      </c>
      <c r="B139" t="s">
        <v>94</v>
      </c>
      <c r="C139" t="s">
        <v>415</v>
      </c>
      <c r="D139" s="22"/>
      <c r="E139" s="22"/>
      <c r="F139" s="36"/>
      <c r="G139" s="36"/>
      <c r="H139" s="20" t="str">
        <f t="shared" si="16"/>
        <v/>
      </c>
      <c r="I139" s="36"/>
      <c r="J139" s="36"/>
      <c r="K139" s="20" t="str">
        <f t="shared" si="17"/>
        <v/>
      </c>
      <c r="L139" s="20" t="str">
        <f t="shared" si="18"/>
        <v/>
      </c>
      <c r="M139" s="36"/>
      <c r="N139" s="36"/>
      <c r="O139" s="20" t="str">
        <f t="shared" si="19"/>
        <v/>
      </c>
      <c r="P139" s="36"/>
      <c r="Q139" s="36"/>
      <c r="R139" s="20" t="str">
        <f t="shared" si="20"/>
        <v/>
      </c>
      <c r="S139" s="20" t="str">
        <f t="shared" si="21"/>
        <v/>
      </c>
      <c r="T139" s="28" t="str">
        <f t="shared" si="22"/>
        <v/>
      </c>
      <c r="U139" s="21" t="str">
        <f t="shared" si="23"/>
        <v/>
      </c>
      <c r="V139" s="22"/>
      <c r="W139" s="22"/>
      <c r="X139" s="22"/>
      <c r="Y139" s="22"/>
    </row>
    <row r="140" spans="1:25" x14ac:dyDescent="0.25">
      <c r="A140" s="33">
        <v>138</v>
      </c>
      <c r="B140" t="s">
        <v>95</v>
      </c>
      <c r="C140" t="s">
        <v>416</v>
      </c>
      <c r="D140" s="22"/>
      <c r="E140" s="22"/>
      <c r="F140" s="36"/>
      <c r="G140" s="36"/>
      <c r="H140" s="20" t="str">
        <f t="shared" si="16"/>
        <v/>
      </c>
      <c r="I140" s="36"/>
      <c r="J140" s="36"/>
      <c r="K140" s="20" t="str">
        <f t="shared" si="17"/>
        <v/>
      </c>
      <c r="L140" s="20" t="str">
        <f t="shared" si="18"/>
        <v/>
      </c>
      <c r="M140" s="36"/>
      <c r="N140" s="36"/>
      <c r="O140" s="20" t="str">
        <f t="shared" si="19"/>
        <v/>
      </c>
      <c r="P140" s="36"/>
      <c r="Q140" s="36"/>
      <c r="R140" s="20" t="str">
        <f t="shared" si="20"/>
        <v/>
      </c>
      <c r="S140" s="20" t="str">
        <f t="shared" si="21"/>
        <v/>
      </c>
      <c r="T140" s="28" t="str">
        <f t="shared" si="22"/>
        <v/>
      </c>
      <c r="U140" s="21" t="str">
        <f t="shared" si="23"/>
        <v/>
      </c>
      <c r="V140" s="22"/>
      <c r="W140" s="22"/>
      <c r="X140" s="22"/>
      <c r="Y140" s="22"/>
    </row>
    <row r="141" spans="1:25" x14ac:dyDescent="0.25">
      <c r="A141" s="33">
        <v>139</v>
      </c>
      <c r="B141" t="s">
        <v>96</v>
      </c>
      <c r="C141" t="s">
        <v>417</v>
      </c>
      <c r="D141" s="22"/>
      <c r="E141" s="22"/>
      <c r="F141" s="36">
        <v>0</v>
      </c>
      <c r="G141" s="36">
        <v>2</v>
      </c>
      <c r="H141" s="20">
        <f t="shared" si="16"/>
        <v>2</v>
      </c>
      <c r="I141" s="36"/>
      <c r="J141" s="36"/>
      <c r="K141" s="20" t="str">
        <f t="shared" si="17"/>
        <v/>
      </c>
      <c r="L141" s="20">
        <f t="shared" si="18"/>
        <v>2</v>
      </c>
      <c r="M141" s="36"/>
      <c r="N141" s="36"/>
      <c r="O141" s="20" t="str">
        <f t="shared" si="19"/>
        <v/>
      </c>
      <c r="P141" s="36"/>
      <c r="Q141" s="36"/>
      <c r="R141" s="20" t="str">
        <f t="shared" si="20"/>
        <v/>
      </c>
      <c r="S141" s="20" t="str">
        <f t="shared" si="21"/>
        <v/>
      </c>
      <c r="T141" s="28">
        <f t="shared" si="22"/>
        <v>2</v>
      </c>
      <c r="U141" s="21" t="str">
        <f t="shared" si="23"/>
        <v>F</v>
      </c>
      <c r="V141" s="22"/>
      <c r="W141" s="22"/>
      <c r="X141" s="22"/>
      <c r="Y141" s="22"/>
    </row>
    <row r="142" spans="1:25" x14ac:dyDescent="0.25">
      <c r="A142" s="33">
        <v>140</v>
      </c>
      <c r="B142" t="s">
        <v>97</v>
      </c>
      <c r="C142" t="s">
        <v>418</v>
      </c>
      <c r="D142" s="22"/>
      <c r="E142" s="22"/>
      <c r="F142" s="36"/>
      <c r="G142" s="36"/>
      <c r="H142" s="20" t="str">
        <f t="shared" si="16"/>
        <v/>
      </c>
      <c r="I142" s="36"/>
      <c r="J142" s="36"/>
      <c r="K142" s="20" t="str">
        <f t="shared" si="17"/>
        <v/>
      </c>
      <c r="L142" s="20" t="str">
        <f t="shared" si="18"/>
        <v/>
      </c>
      <c r="M142" s="36"/>
      <c r="N142" s="36"/>
      <c r="O142" s="20" t="str">
        <f t="shared" si="19"/>
        <v/>
      </c>
      <c r="P142" s="36"/>
      <c r="Q142" s="36"/>
      <c r="R142" s="20" t="str">
        <f t="shared" si="20"/>
        <v/>
      </c>
      <c r="S142" s="20" t="str">
        <f t="shared" si="21"/>
        <v/>
      </c>
      <c r="T142" s="28" t="str">
        <f t="shared" si="22"/>
        <v/>
      </c>
      <c r="U142" s="21" t="str">
        <f t="shared" si="23"/>
        <v/>
      </c>
      <c r="V142" s="22"/>
      <c r="W142" s="22"/>
      <c r="X142" s="22"/>
      <c r="Y142" s="22"/>
    </row>
    <row r="143" spans="1:25" x14ac:dyDescent="0.25">
      <c r="A143" s="33">
        <v>141</v>
      </c>
      <c r="B143" t="s">
        <v>98</v>
      </c>
      <c r="C143" t="s">
        <v>419</v>
      </c>
      <c r="D143" s="22"/>
      <c r="E143" s="22"/>
      <c r="F143" s="36"/>
      <c r="G143" s="36"/>
      <c r="H143" s="20" t="str">
        <f t="shared" si="16"/>
        <v/>
      </c>
      <c r="I143" s="36"/>
      <c r="J143" s="36"/>
      <c r="K143" s="20" t="str">
        <f t="shared" si="17"/>
        <v/>
      </c>
      <c r="L143" s="20" t="str">
        <f t="shared" si="18"/>
        <v/>
      </c>
      <c r="M143" s="36"/>
      <c r="N143" s="36"/>
      <c r="O143" s="20" t="str">
        <f t="shared" si="19"/>
        <v/>
      </c>
      <c r="P143" s="36"/>
      <c r="Q143" s="36"/>
      <c r="R143" s="20" t="str">
        <f t="shared" si="20"/>
        <v/>
      </c>
      <c r="S143" s="20" t="str">
        <f t="shared" si="21"/>
        <v/>
      </c>
      <c r="T143" s="28" t="str">
        <f t="shared" si="22"/>
        <v/>
      </c>
      <c r="U143" s="21" t="str">
        <f t="shared" si="23"/>
        <v/>
      </c>
      <c r="V143" s="22"/>
      <c r="W143" s="22"/>
      <c r="X143" s="22"/>
      <c r="Y143" s="22"/>
    </row>
    <row r="144" spans="1:25" x14ac:dyDescent="0.25">
      <c r="A144" s="33">
        <v>142</v>
      </c>
      <c r="B144" t="s">
        <v>99</v>
      </c>
      <c r="C144" t="s">
        <v>420</v>
      </c>
      <c r="D144" s="22"/>
      <c r="E144" s="22"/>
      <c r="F144" s="36"/>
      <c r="G144" s="36"/>
      <c r="H144" s="20" t="str">
        <f t="shared" si="16"/>
        <v/>
      </c>
      <c r="I144" s="36"/>
      <c r="J144" s="36"/>
      <c r="K144" s="20" t="str">
        <f t="shared" si="17"/>
        <v/>
      </c>
      <c r="L144" s="20" t="str">
        <f t="shared" si="18"/>
        <v/>
      </c>
      <c r="M144" s="36"/>
      <c r="N144" s="36"/>
      <c r="O144" s="20" t="str">
        <f t="shared" si="19"/>
        <v/>
      </c>
      <c r="P144" s="36"/>
      <c r="Q144" s="36"/>
      <c r="R144" s="20" t="str">
        <f t="shared" si="20"/>
        <v/>
      </c>
      <c r="S144" s="20" t="str">
        <f t="shared" si="21"/>
        <v/>
      </c>
      <c r="T144" s="28" t="str">
        <f t="shared" si="22"/>
        <v/>
      </c>
      <c r="U144" s="21" t="str">
        <f t="shared" si="23"/>
        <v/>
      </c>
      <c r="V144" s="22"/>
      <c r="W144" s="22"/>
      <c r="X144" s="22"/>
      <c r="Y144" s="22"/>
    </row>
    <row r="145" spans="1:25" x14ac:dyDescent="0.25">
      <c r="A145" s="33">
        <v>143</v>
      </c>
      <c r="B145" t="s">
        <v>100</v>
      </c>
      <c r="C145" t="s">
        <v>421</v>
      </c>
      <c r="D145" s="22"/>
      <c r="E145" s="22"/>
      <c r="F145" s="36"/>
      <c r="G145" s="36"/>
      <c r="H145" s="20" t="str">
        <f t="shared" si="16"/>
        <v/>
      </c>
      <c r="I145" s="36"/>
      <c r="J145" s="36"/>
      <c r="K145" s="20" t="str">
        <f t="shared" si="17"/>
        <v/>
      </c>
      <c r="L145" s="20" t="str">
        <f t="shared" si="18"/>
        <v/>
      </c>
      <c r="M145" s="36"/>
      <c r="N145" s="36"/>
      <c r="O145" s="20" t="str">
        <f t="shared" si="19"/>
        <v/>
      </c>
      <c r="P145" s="36"/>
      <c r="Q145" s="36"/>
      <c r="R145" s="20" t="str">
        <f t="shared" si="20"/>
        <v/>
      </c>
      <c r="S145" s="20" t="str">
        <f t="shared" si="21"/>
        <v/>
      </c>
      <c r="T145" s="28" t="str">
        <f t="shared" si="22"/>
        <v/>
      </c>
      <c r="U145" s="21" t="str">
        <f t="shared" si="23"/>
        <v/>
      </c>
      <c r="V145" s="22"/>
      <c r="W145" s="22"/>
      <c r="X145" s="22"/>
      <c r="Y145" s="22"/>
    </row>
    <row r="146" spans="1:25" x14ac:dyDescent="0.25">
      <c r="A146" s="33">
        <v>144</v>
      </c>
      <c r="B146" t="s">
        <v>101</v>
      </c>
      <c r="C146" t="s">
        <v>422</v>
      </c>
      <c r="D146" s="22"/>
      <c r="E146" s="22"/>
      <c r="F146" s="36"/>
      <c r="G146" s="36"/>
      <c r="H146" s="20" t="str">
        <f t="shared" si="16"/>
        <v/>
      </c>
      <c r="I146" s="36"/>
      <c r="J146" s="36"/>
      <c r="K146" s="20" t="str">
        <f t="shared" si="17"/>
        <v/>
      </c>
      <c r="L146" s="20" t="str">
        <f t="shared" si="18"/>
        <v/>
      </c>
      <c r="M146" s="36"/>
      <c r="N146" s="36"/>
      <c r="O146" s="20" t="str">
        <f t="shared" si="19"/>
        <v/>
      </c>
      <c r="P146" s="36"/>
      <c r="Q146" s="36"/>
      <c r="R146" s="20" t="str">
        <f t="shared" si="20"/>
        <v/>
      </c>
      <c r="S146" s="20" t="str">
        <f t="shared" si="21"/>
        <v/>
      </c>
      <c r="T146" s="28" t="str">
        <f t="shared" si="22"/>
        <v/>
      </c>
      <c r="U146" s="21" t="str">
        <f t="shared" si="23"/>
        <v/>
      </c>
      <c r="V146" s="22"/>
      <c r="W146" s="22"/>
      <c r="X146" s="22"/>
      <c r="Y146" s="22"/>
    </row>
    <row r="147" spans="1:25" x14ac:dyDescent="0.25">
      <c r="A147" s="33">
        <v>145</v>
      </c>
      <c r="B147" t="s">
        <v>102</v>
      </c>
      <c r="C147" t="s">
        <v>423</v>
      </c>
      <c r="D147" s="22"/>
      <c r="E147" s="22"/>
      <c r="F147" s="36"/>
      <c r="G147" s="36"/>
      <c r="H147" s="20" t="str">
        <f t="shared" si="16"/>
        <v/>
      </c>
      <c r="I147" s="36"/>
      <c r="J147" s="36"/>
      <c r="K147" s="20" t="str">
        <f t="shared" si="17"/>
        <v/>
      </c>
      <c r="L147" s="20" t="str">
        <f t="shared" si="18"/>
        <v/>
      </c>
      <c r="M147" s="36"/>
      <c r="N147" s="36"/>
      <c r="O147" s="20" t="str">
        <f t="shared" si="19"/>
        <v/>
      </c>
      <c r="P147" s="36"/>
      <c r="Q147" s="36"/>
      <c r="R147" s="20" t="str">
        <f t="shared" si="20"/>
        <v/>
      </c>
      <c r="S147" s="20" t="str">
        <f t="shared" si="21"/>
        <v/>
      </c>
      <c r="T147" s="28" t="str">
        <f t="shared" si="22"/>
        <v/>
      </c>
      <c r="U147" s="21" t="str">
        <f t="shared" si="23"/>
        <v/>
      </c>
      <c r="V147" s="22"/>
      <c r="W147" s="22"/>
      <c r="X147" s="22"/>
      <c r="Y147" s="22"/>
    </row>
    <row r="148" spans="1:25" x14ac:dyDescent="0.25">
      <c r="A148" s="33">
        <v>146</v>
      </c>
      <c r="B148" t="s">
        <v>103</v>
      </c>
      <c r="C148" t="s">
        <v>424</v>
      </c>
      <c r="D148" s="22"/>
      <c r="E148" s="22"/>
      <c r="F148" s="36"/>
      <c r="G148" s="36"/>
      <c r="H148" s="20" t="str">
        <f t="shared" si="16"/>
        <v/>
      </c>
      <c r="I148" s="36"/>
      <c r="J148" s="36"/>
      <c r="K148" s="20" t="str">
        <f t="shared" si="17"/>
        <v/>
      </c>
      <c r="L148" s="20" t="str">
        <f t="shared" si="18"/>
        <v/>
      </c>
      <c r="M148" s="36"/>
      <c r="N148" s="36"/>
      <c r="O148" s="20" t="str">
        <f t="shared" si="19"/>
        <v/>
      </c>
      <c r="P148" s="36"/>
      <c r="Q148" s="36"/>
      <c r="R148" s="20" t="str">
        <f t="shared" si="20"/>
        <v/>
      </c>
      <c r="S148" s="20" t="str">
        <f t="shared" si="21"/>
        <v/>
      </c>
      <c r="T148" s="28" t="str">
        <f t="shared" si="22"/>
        <v/>
      </c>
      <c r="U148" s="21" t="str">
        <f t="shared" si="23"/>
        <v/>
      </c>
      <c r="V148" s="22"/>
      <c r="W148" s="22"/>
      <c r="X148" s="22"/>
      <c r="Y148" s="22"/>
    </row>
    <row r="149" spans="1:25" x14ac:dyDescent="0.25">
      <c r="A149" s="33">
        <v>147</v>
      </c>
      <c r="B149" t="s">
        <v>104</v>
      </c>
      <c r="C149" t="s">
        <v>425</v>
      </c>
      <c r="D149" s="22"/>
      <c r="E149" s="22"/>
      <c r="F149" s="36"/>
      <c r="G149" s="36"/>
      <c r="H149" s="20" t="str">
        <f t="shared" si="16"/>
        <v/>
      </c>
      <c r="I149" s="36"/>
      <c r="J149" s="36"/>
      <c r="K149" s="20" t="str">
        <f t="shared" si="17"/>
        <v/>
      </c>
      <c r="L149" s="20" t="str">
        <f t="shared" si="18"/>
        <v/>
      </c>
      <c r="M149" s="36"/>
      <c r="N149" s="36"/>
      <c r="O149" s="20" t="str">
        <f t="shared" si="19"/>
        <v/>
      </c>
      <c r="P149" s="36"/>
      <c r="Q149" s="36"/>
      <c r="R149" s="20" t="str">
        <f t="shared" si="20"/>
        <v/>
      </c>
      <c r="S149" s="20" t="str">
        <f t="shared" si="21"/>
        <v/>
      </c>
      <c r="T149" s="28" t="str">
        <f t="shared" si="22"/>
        <v/>
      </c>
      <c r="U149" s="21" t="str">
        <f t="shared" si="23"/>
        <v/>
      </c>
      <c r="V149" s="22"/>
      <c r="W149" s="22"/>
      <c r="X149" s="22"/>
      <c r="Y149" s="22"/>
    </row>
    <row r="150" spans="1:25" x14ac:dyDescent="0.25">
      <c r="A150" s="33">
        <v>148</v>
      </c>
      <c r="B150" t="s">
        <v>105</v>
      </c>
      <c r="C150" t="s">
        <v>426</v>
      </c>
      <c r="D150" s="22"/>
      <c r="E150" s="22"/>
      <c r="F150" s="36"/>
      <c r="G150" s="36"/>
      <c r="H150" s="20" t="str">
        <f t="shared" si="16"/>
        <v/>
      </c>
      <c r="I150" s="36"/>
      <c r="J150" s="36"/>
      <c r="K150" s="20" t="str">
        <f t="shared" si="17"/>
        <v/>
      </c>
      <c r="L150" s="20" t="str">
        <f t="shared" si="18"/>
        <v/>
      </c>
      <c r="M150" s="36"/>
      <c r="N150" s="36"/>
      <c r="O150" s="20" t="str">
        <f t="shared" si="19"/>
        <v/>
      </c>
      <c r="P150" s="36"/>
      <c r="Q150" s="36"/>
      <c r="R150" s="20" t="str">
        <f t="shared" si="20"/>
        <v/>
      </c>
      <c r="S150" s="20" t="str">
        <f t="shared" si="21"/>
        <v/>
      </c>
      <c r="T150" s="28" t="str">
        <f t="shared" si="22"/>
        <v/>
      </c>
      <c r="U150" s="21" t="str">
        <f t="shared" si="23"/>
        <v/>
      </c>
      <c r="V150" s="22"/>
      <c r="W150" s="22"/>
      <c r="X150" s="22"/>
      <c r="Y150" s="22"/>
    </row>
    <row r="151" spans="1:25" x14ac:dyDescent="0.25">
      <c r="A151" s="33">
        <v>149</v>
      </c>
      <c r="B151" t="s">
        <v>106</v>
      </c>
      <c r="C151" t="s">
        <v>427</v>
      </c>
      <c r="D151" s="22"/>
      <c r="E151" s="22"/>
      <c r="F151" s="36">
        <v>5</v>
      </c>
      <c r="G151" s="36">
        <v>8</v>
      </c>
      <c r="H151" s="20">
        <f t="shared" si="16"/>
        <v>13</v>
      </c>
      <c r="I151" s="36"/>
      <c r="J151" s="36"/>
      <c r="K151" s="20" t="str">
        <f t="shared" si="17"/>
        <v/>
      </c>
      <c r="L151" s="20">
        <f t="shared" si="18"/>
        <v>13</v>
      </c>
      <c r="M151" s="36"/>
      <c r="N151" s="36"/>
      <c r="O151" s="20" t="str">
        <f t="shared" si="19"/>
        <v/>
      </c>
      <c r="P151" s="36"/>
      <c r="Q151" s="36"/>
      <c r="R151" s="20" t="str">
        <f t="shared" si="20"/>
        <v/>
      </c>
      <c r="S151" s="20" t="str">
        <f t="shared" si="21"/>
        <v/>
      </c>
      <c r="T151" s="28">
        <f t="shared" si="22"/>
        <v>13</v>
      </c>
      <c r="U151" s="21" t="str">
        <f t="shared" si="23"/>
        <v>F</v>
      </c>
      <c r="V151" s="22"/>
      <c r="W151" s="22"/>
      <c r="X151" s="22"/>
      <c r="Y151" s="22"/>
    </row>
    <row r="152" spans="1:25" x14ac:dyDescent="0.25">
      <c r="A152" s="33">
        <v>150</v>
      </c>
      <c r="B152" t="s">
        <v>107</v>
      </c>
      <c r="C152" t="s">
        <v>428</v>
      </c>
      <c r="D152" s="22"/>
      <c r="E152" s="22"/>
      <c r="F152" s="36">
        <v>0</v>
      </c>
      <c r="G152" s="36">
        <v>0</v>
      </c>
      <c r="H152" s="20">
        <f t="shared" si="16"/>
        <v>0</v>
      </c>
      <c r="I152" s="36"/>
      <c r="J152" s="36"/>
      <c r="K152" s="20" t="str">
        <f t="shared" si="17"/>
        <v/>
      </c>
      <c r="L152" s="20">
        <f t="shared" si="18"/>
        <v>0</v>
      </c>
      <c r="M152" s="36"/>
      <c r="N152" s="36"/>
      <c r="O152" s="20" t="str">
        <f t="shared" si="19"/>
        <v/>
      </c>
      <c r="P152" s="36"/>
      <c r="Q152" s="36"/>
      <c r="R152" s="20" t="str">
        <f t="shared" si="20"/>
        <v/>
      </c>
      <c r="S152" s="20" t="str">
        <f t="shared" si="21"/>
        <v/>
      </c>
      <c r="T152" s="28">
        <f t="shared" si="22"/>
        <v>0</v>
      </c>
      <c r="U152" s="21" t="str">
        <f t="shared" si="23"/>
        <v>F</v>
      </c>
      <c r="V152" s="22"/>
      <c r="W152" s="22"/>
      <c r="X152" s="22"/>
      <c r="Y152" s="22"/>
    </row>
    <row r="153" spans="1:25" x14ac:dyDescent="0.25">
      <c r="A153" s="33">
        <v>151</v>
      </c>
      <c r="B153" t="s">
        <v>108</v>
      </c>
      <c r="C153" t="s">
        <v>429</v>
      </c>
      <c r="D153" s="22"/>
      <c r="E153" s="22"/>
      <c r="F153" s="36"/>
      <c r="G153" s="36"/>
      <c r="H153" s="20" t="str">
        <f t="shared" si="16"/>
        <v/>
      </c>
      <c r="I153" s="36"/>
      <c r="J153" s="36"/>
      <c r="K153" s="20" t="str">
        <f t="shared" si="17"/>
        <v/>
      </c>
      <c r="L153" s="20" t="str">
        <f t="shared" si="18"/>
        <v/>
      </c>
      <c r="M153" s="36"/>
      <c r="N153" s="36"/>
      <c r="O153" s="20" t="str">
        <f t="shared" si="19"/>
        <v/>
      </c>
      <c r="P153" s="36"/>
      <c r="Q153" s="36"/>
      <c r="R153" s="20" t="str">
        <f t="shared" si="20"/>
        <v/>
      </c>
      <c r="S153" s="20" t="str">
        <f t="shared" si="21"/>
        <v/>
      </c>
      <c r="T153" s="28" t="str">
        <f t="shared" si="22"/>
        <v/>
      </c>
      <c r="U153" s="21" t="str">
        <f t="shared" si="23"/>
        <v/>
      </c>
      <c r="V153" s="22"/>
      <c r="W153" s="22"/>
      <c r="X153" s="22"/>
      <c r="Y153" s="22"/>
    </row>
    <row r="154" spans="1:25" x14ac:dyDescent="0.25">
      <c r="A154" s="33">
        <v>152</v>
      </c>
      <c r="B154" t="s">
        <v>109</v>
      </c>
      <c r="C154" t="s">
        <v>430</v>
      </c>
      <c r="D154" s="22"/>
      <c r="E154" s="22"/>
      <c r="F154" s="36"/>
      <c r="G154" s="36"/>
      <c r="H154" s="20" t="str">
        <f t="shared" si="16"/>
        <v/>
      </c>
      <c r="I154" s="36"/>
      <c r="J154" s="36"/>
      <c r="K154" s="20" t="str">
        <f t="shared" si="17"/>
        <v/>
      </c>
      <c r="L154" s="20" t="str">
        <f t="shared" si="18"/>
        <v/>
      </c>
      <c r="M154" s="36"/>
      <c r="N154" s="36"/>
      <c r="O154" s="20" t="str">
        <f t="shared" si="19"/>
        <v/>
      </c>
      <c r="P154" s="36"/>
      <c r="Q154" s="36"/>
      <c r="R154" s="20" t="str">
        <f t="shared" si="20"/>
        <v/>
      </c>
      <c r="S154" s="20" t="str">
        <f t="shared" si="21"/>
        <v/>
      </c>
      <c r="T154" s="28" t="str">
        <f t="shared" si="22"/>
        <v/>
      </c>
      <c r="U154" s="21" t="str">
        <f t="shared" si="23"/>
        <v/>
      </c>
      <c r="V154" s="22"/>
      <c r="W154" s="22"/>
      <c r="X154" s="22"/>
      <c r="Y154" s="22"/>
    </row>
    <row r="155" spans="1:25" x14ac:dyDescent="0.25">
      <c r="A155" s="33">
        <v>153</v>
      </c>
      <c r="B155" t="s">
        <v>110</v>
      </c>
      <c r="C155" t="s">
        <v>431</v>
      </c>
      <c r="D155" s="22"/>
      <c r="E155" s="22"/>
      <c r="F155" s="36"/>
      <c r="G155" s="36"/>
      <c r="H155" s="20" t="str">
        <f t="shared" si="16"/>
        <v/>
      </c>
      <c r="I155" s="36"/>
      <c r="J155" s="36"/>
      <c r="K155" s="20" t="str">
        <f t="shared" si="17"/>
        <v/>
      </c>
      <c r="L155" s="20" t="str">
        <f t="shared" si="18"/>
        <v/>
      </c>
      <c r="M155" s="36"/>
      <c r="N155" s="36"/>
      <c r="O155" s="20" t="str">
        <f t="shared" si="19"/>
        <v/>
      </c>
      <c r="P155" s="36"/>
      <c r="Q155" s="36"/>
      <c r="R155" s="20" t="str">
        <f t="shared" si="20"/>
        <v/>
      </c>
      <c r="S155" s="20" t="str">
        <f t="shared" si="21"/>
        <v/>
      </c>
      <c r="T155" s="28" t="str">
        <f t="shared" si="22"/>
        <v/>
      </c>
      <c r="U155" s="21" t="str">
        <f t="shared" si="23"/>
        <v/>
      </c>
      <c r="V155" s="22"/>
      <c r="W155" s="22"/>
      <c r="X155" s="22"/>
      <c r="Y155" s="22"/>
    </row>
    <row r="156" spans="1:25" x14ac:dyDescent="0.25">
      <c r="A156" s="33">
        <v>154</v>
      </c>
      <c r="B156" t="s">
        <v>111</v>
      </c>
      <c r="C156" t="s">
        <v>432</v>
      </c>
      <c r="D156" s="22"/>
      <c r="E156" s="22"/>
      <c r="F156" s="36"/>
      <c r="G156" s="36"/>
      <c r="H156" s="20" t="str">
        <f t="shared" si="16"/>
        <v/>
      </c>
      <c r="I156" s="36"/>
      <c r="J156" s="36"/>
      <c r="K156" s="20" t="str">
        <f t="shared" si="17"/>
        <v/>
      </c>
      <c r="L156" s="20" t="str">
        <f t="shared" si="18"/>
        <v/>
      </c>
      <c r="M156" s="36"/>
      <c r="N156" s="36"/>
      <c r="O156" s="20" t="str">
        <f t="shared" si="19"/>
        <v/>
      </c>
      <c r="P156" s="36"/>
      <c r="Q156" s="36"/>
      <c r="R156" s="20" t="str">
        <f t="shared" si="20"/>
        <v/>
      </c>
      <c r="S156" s="20" t="str">
        <f t="shared" si="21"/>
        <v/>
      </c>
      <c r="T156" s="28" t="str">
        <f t="shared" si="22"/>
        <v/>
      </c>
      <c r="U156" s="21" t="str">
        <f t="shared" si="23"/>
        <v/>
      </c>
      <c r="V156" s="22"/>
      <c r="W156" s="22"/>
      <c r="X156" s="22"/>
      <c r="Y156" s="22"/>
    </row>
    <row r="157" spans="1:25" x14ac:dyDescent="0.25">
      <c r="A157" s="33">
        <v>155</v>
      </c>
      <c r="B157" t="s">
        <v>112</v>
      </c>
      <c r="C157" t="s">
        <v>433</v>
      </c>
      <c r="D157" s="22"/>
      <c r="E157" s="22"/>
      <c r="F157" s="36">
        <v>6</v>
      </c>
      <c r="G157" s="36">
        <v>8</v>
      </c>
      <c r="H157" s="20">
        <f t="shared" si="16"/>
        <v>14</v>
      </c>
      <c r="I157" s="36"/>
      <c r="J157" s="36"/>
      <c r="K157" s="20" t="str">
        <f t="shared" si="17"/>
        <v/>
      </c>
      <c r="L157" s="20">
        <f t="shared" si="18"/>
        <v>14</v>
      </c>
      <c r="M157" s="36"/>
      <c r="N157" s="36"/>
      <c r="O157" s="20" t="str">
        <f t="shared" si="19"/>
        <v/>
      </c>
      <c r="P157" s="36"/>
      <c r="Q157" s="36"/>
      <c r="R157" s="20" t="str">
        <f t="shared" si="20"/>
        <v/>
      </c>
      <c r="S157" s="20" t="str">
        <f t="shared" si="21"/>
        <v/>
      </c>
      <c r="T157" s="28">
        <f t="shared" si="22"/>
        <v>14</v>
      </c>
      <c r="U157" s="21" t="str">
        <f t="shared" si="23"/>
        <v>F</v>
      </c>
      <c r="V157" s="22"/>
      <c r="W157" s="22"/>
      <c r="X157" s="22"/>
      <c r="Y157" s="22"/>
    </row>
    <row r="158" spans="1:25" x14ac:dyDescent="0.25">
      <c r="A158" s="33">
        <v>156</v>
      </c>
      <c r="B158" t="s">
        <v>113</v>
      </c>
      <c r="C158" t="s">
        <v>434</v>
      </c>
      <c r="D158" s="22"/>
      <c r="E158" s="22"/>
      <c r="F158" s="36"/>
      <c r="G158" s="36"/>
      <c r="H158" s="20" t="str">
        <f t="shared" si="16"/>
        <v/>
      </c>
      <c r="I158" s="36"/>
      <c r="J158" s="36"/>
      <c r="K158" s="20" t="str">
        <f t="shared" si="17"/>
        <v/>
      </c>
      <c r="L158" s="20" t="str">
        <f t="shared" si="18"/>
        <v/>
      </c>
      <c r="M158" s="36"/>
      <c r="N158" s="36"/>
      <c r="O158" s="20" t="str">
        <f t="shared" si="19"/>
        <v/>
      </c>
      <c r="P158" s="36"/>
      <c r="Q158" s="36"/>
      <c r="R158" s="20" t="str">
        <f t="shared" si="20"/>
        <v/>
      </c>
      <c r="S158" s="20" t="str">
        <f t="shared" si="21"/>
        <v/>
      </c>
      <c r="T158" s="28" t="str">
        <f t="shared" si="22"/>
        <v/>
      </c>
      <c r="U158" s="21" t="str">
        <f t="shared" si="23"/>
        <v/>
      </c>
      <c r="V158" s="22"/>
      <c r="W158" s="22"/>
      <c r="X158" s="22"/>
      <c r="Y158" s="22"/>
    </row>
    <row r="159" spans="1:25" x14ac:dyDescent="0.25">
      <c r="A159" s="33">
        <v>157</v>
      </c>
      <c r="B159" t="s">
        <v>114</v>
      </c>
      <c r="C159" t="s">
        <v>435</v>
      </c>
      <c r="D159" s="22"/>
      <c r="E159" s="22"/>
      <c r="F159" s="36">
        <v>7</v>
      </c>
      <c r="G159" s="36">
        <v>9</v>
      </c>
      <c r="H159" s="20">
        <f t="shared" si="16"/>
        <v>16</v>
      </c>
      <c r="I159" s="36"/>
      <c r="J159" s="36"/>
      <c r="K159" s="20" t="str">
        <f t="shared" si="17"/>
        <v/>
      </c>
      <c r="L159" s="20">
        <f t="shared" si="18"/>
        <v>16</v>
      </c>
      <c r="M159" s="36"/>
      <c r="N159" s="36"/>
      <c r="O159" s="20" t="str">
        <f t="shared" si="19"/>
        <v/>
      </c>
      <c r="P159" s="36"/>
      <c r="Q159" s="36"/>
      <c r="R159" s="20" t="str">
        <f t="shared" si="20"/>
        <v/>
      </c>
      <c r="S159" s="20" t="str">
        <f t="shared" si="21"/>
        <v/>
      </c>
      <c r="T159" s="28">
        <f t="shared" si="22"/>
        <v>16</v>
      </c>
      <c r="U159" s="21" t="str">
        <f t="shared" si="23"/>
        <v>F</v>
      </c>
      <c r="V159" s="22"/>
      <c r="W159" s="22"/>
      <c r="X159" s="22"/>
      <c r="Y159" s="22"/>
    </row>
    <row r="160" spans="1:25" x14ac:dyDescent="0.25">
      <c r="A160" s="33">
        <v>158</v>
      </c>
      <c r="B160" t="s">
        <v>115</v>
      </c>
      <c r="C160" t="s">
        <v>436</v>
      </c>
      <c r="D160" s="22"/>
      <c r="E160" s="22"/>
      <c r="F160" s="36">
        <v>0</v>
      </c>
      <c r="G160" s="36">
        <v>0</v>
      </c>
      <c r="H160" s="20">
        <f t="shared" si="16"/>
        <v>0</v>
      </c>
      <c r="I160" s="36"/>
      <c r="J160" s="36"/>
      <c r="K160" s="20" t="str">
        <f t="shared" si="17"/>
        <v/>
      </c>
      <c r="L160" s="20">
        <f t="shared" si="18"/>
        <v>0</v>
      </c>
      <c r="M160" s="36"/>
      <c r="N160" s="36"/>
      <c r="O160" s="20" t="str">
        <f t="shared" si="19"/>
        <v/>
      </c>
      <c r="P160" s="36"/>
      <c r="Q160" s="36"/>
      <c r="R160" s="20" t="str">
        <f t="shared" si="20"/>
        <v/>
      </c>
      <c r="S160" s="20" t="str">
        <f t="shared" si="21"/>
        <v/>
      </c>
      <c r="T160" s="28">
        <f t="shared" si="22"/>
        <v>0</v>
      </c>
      <c r="U160" s="21" t="str">
        <f t="shared" si="23"/>
        <v>F</v>
      </c>
      <c r="V160" s="22"/>
      <c r="W160" s="22"/>
      <c r="X160" s="22"/>
      <c r="Y160" s="22"/>
    </row>
    <row r="161" spans="1:25" x14ac:dyDescent="0.25">
      <c r="A161" s="33">
        <v>159</v>
      </c>
      <c r="B161" t="s">
        <v>116</v>
      </c>
      <c r="C161" t="s">
        <v>437</v>
      </c>
      <c r="D161" s="22"/>
      <c r="E161" s="22"/>
      <c r="F161" s="36">
        <v>7</v>
      </c>
      <c r="G161" s="36">
        <v>8</v>
      </c>
      <c r="H161" s="20">
        <f t="shared" si="16"/>
        <v>15</v>
      </c>
      <c r="I161" s="36"/>
      <c r="J161" s="36"/>
      <c r="K161" s="20" t="str">
        <f t="shared" si="17"/>
        <v/>
      </c>
      <c r="L161" s="20">
        <f t="shared" si="18"/>
        <v>15</v>
      </c>
      <c r="M161" s="36"/>
      <c r="N161" s="36"/>
      <c r="O161" s="20" t="str">
        <f t="shared" si="19"/>
        <v/>
      </c>
      <c r="P161" s="36"/>
      <c r="Q161" s="36"/>
      <c r="R161" s="20" t="str">
        <f t="shared" si="20"/>
        <v/>
      </c>
      <c r="S161" s="20" t="str">
        <f t="shared" si="21"/>
        <v/>
      </c>
      <c r="T161" s="28">
        <f t="shared" si="22"/>
        <v>15</v>
      </c>
      <c r="U161" s="21" t="str">
        <f t="shared" si="23"/>
        <v>F</v>
      </c>
      <c r="V161" s="22"/>
      <c r="W161" s="22"/>
      <c r="X161" s="22"/>
      <c r="Y161" s="22"/>
    </row>
    <row r="162" spans="1:25" x14ac:dyDescent="0.25">
      <c r="A162" s="33">
        <v>160</v>
      </c>
      <c r="B162" t="s">
        <v>117</v>
      </c>
      <c r="C162" t="s">
        <v>438</v>
      </c>
      <c r="D162" s="22"/>
      <c r="E162" s="22"/>
      <c r="F162" s="36">
        <v>7</v>
      </c>
      <c r="G162" s="36">
        <v>5</v>
      </c>
      <c r="H162" s="20">
        <f t="shared" si="16"/>
        <v>12</v>
      </c>
      <c r="I162" s="36"/>
      <c r="J162" s="36"/>
      <c r="K162" s="20" t="str">
        <f t="shared" si="17"/>
        <v/>
      </c>
      <c r="L162" s="20">
        <f t="shared" si="18"/>
        <v>12</v>
      </c>
      <c r="M162" s="36"/>
      <c r="N162" s="36"/>
      <c r="O162" s="20" t="str">
        <f t="shared" si="19"/>
        <v/>
      </c>
      <c r="P162" s="36"/>
      <c r="Q162" s="36"/>
      <c r="R162" s="20" t="str">
        <f t="shared" si="20"/>
        <v/>
      </c>
      <c r="S162" s="20" t="str">
        <f t="shared" si="21"/>
        <v/>
      </c>
      <c r="T162" s="28">
        <f t="shared" si="22"/>
        <v>12</v>
      </c>
      <c r="U162" s="21" t="str">
        <f t="shared" si="23"/>
        <v>F</v>
      </c>
      <c r="V162" s="22"/>
      <c r="W162" s="22"/>
      <c r="X162" s="22"/>
      <c r="Y162" s="22"/>
    </row>
    <row r="163" spans="1:25" x14ac:dyDescent="0.25">
      <c r="A163" s="33">
        <v>161</v>
      </c>
      <c r="B163" t="s">
        <v>118</v>
      </c>
      <c r="C163" t="s">
        <v>439</v>
      </c>
      <c r="D163" s="22"/>
      <c r="E163" s="22"/>
      <c r="F163" s="36"/>
      <c r="G163" s="36"/>
      <c r="H163" s="20" t="str">
        <f t="shared" si="16"/>
        <v/>
      </c>
      <c r="I163" s="36"/>
      <c r="J163" s="36"/>
      <c r="K163" s="20" t="str">
        <f t="shared" si="17"/>
        <v/>
      </c>
      <c r="L163" s="20" t="str">
        <f t="shared" si="18"/>
        <v/>
      </c>
      <c r="M163" s="36"/>
      <c r="N163" s="36"/>
      <c r="O163" s="20" t="str">
        <f t="shared" si="19"/>
        <v/>
      </c>
      <c r="P163" s="36"/>
      <c r="Q163" s="36"/>
      <c r="R163" s="20" t="str">
        <f t="shared" si="20"/>
        <v/>
      </c>
      <c r="S163" s="20" t="str">
        <f t="shared" si="21"/>
        <v/>
      </c>
      <c r="T163" s="28" t="str">
        <f t="shared" si="22"/>
        <v/>
      </c>
      <c r="U163" s="21" t="str">
        <f t="shared" si="23"/>
        <v/>
      </c>
      <c r="V163" s="22"/>
      <c r="W163" s="22"/>
      <c r="X163" s="22"/>
      <c r="Y163" s="22"/>
    </row>
    <row r="164" spans="1:25" x14ac:dyDescent="0.25">
      <c r="A164" s="33">
        <v>162</v>
      </c>
      <c r="B164" t="s">
        <v>119</v>
      </c>
      <c r="C164" t="s">
        <v>440</v>
      </c>
      <c r="D164" s="22"/>
      <c r="E164" s="22"/>
      <c r="F164" s="36"/>
      <c r="G164" s="36"/>
      <c r="H164" s="20" t="str">
        <f t="shared" si="16"/>
        <v/>
      </c>
      <c r="I164" s="36"/>
      <c r="J164" s="36"/>
      <c r="K164" s="20" t="str">
        <f t="shared" si="17"/>
        <v/>
      </c>
      <c r="L164" s="20" t="str">
        <f t="shared" si="18"/>
        <v/>
      </c>
      <c r="M164" s="36"/>
      <c r="N164" s="36"/>
      <c r="O164" s="20" t="str">
        <f t="shared" si="19"/>
        <v/>
      </c>
      <c r="P164" s="36"/>
      <c r="Q164" s="36"/>
      <c r="R164" s="20" t="str">
        <f t="shared" si="20"/>
        <v/>
      </c>
      <c r="S164" s="20" t="str">
        <f t="shared" si="21"/>
        <v/>
      </c>
      <c r="T164" s="28" t="str">
        <f t="shared" si="22"/>
        <v/>
      </c>
      <c r="U164" s="21" t="str">
        <f t="shared" si="23"/>
        <v/>
      </c>
      <c r="V164" s="22"/>
      <c r="W164" s="22"/>
      <c r="X164" s="22"/>
      <c r="Y164" s="22"/>
    </row>
    <row r="165" spans="1:25" x14ac:dyDescent="0.25">
      <c r="A165" s="33">
        <v>163</v>
      </c>
      <c r="B165" t="s">
        <v>120</v>
      </c>
      <c r="C165" t="s">
        <v>441</v>
      </c>
      <c r="D165" s="22"/>
      <c r="E165" s="22"/>
      <c r="F165" s="36"/>
      <c r="G165" s="36"/>
      <c r="H165" s="20" t="str">
        <f t="shared" si="16"/>
        <v/>
      </c>
      <c r="I165" s="36"/>
      <c r="J165" s="36"/>
      <c r="K165" s="20" t="str">
        <f t="shared" si="17"/>
        <v/>
      </c>
      <c r="L165" s="20" t="str">
        <f t="shared" si="18"/>
        <v/>
      </c>
      <c r="M165" s="36"/>
      <c r="N165" s="36"/>
      <c r="O165" s="20" t="str">
        <f t="shared" si="19"/>
        <v/>
      </c>
      <c r="P165" s="36"/>
      <c r="Q165" s="36"/>
      <c r="R165" s="20" t="str">
        <f t="shared" si="20"/>
        <v/>
      </c>
      <c r="S165" s="20" t="str">
        <f t="shared" si="21"/>
        <v/>
      </c>
      <c r="T165" s="28" t="str">
        <f t="shared" si="22"/>
        <v/>
      </c>
      <c r="U165" s="21" t="str">
        <f t="shared" si="23"/>
        <v/>
      </c>
      <c r="V165" s="22"/>
      <c r="W165" s="22"/>
      <c r="X165" s="22"/>
      <c r="Y165" s="22"/>
    </row>
    <row r="166" spans="1:25" x14ac:dyDescent="0.25">
      <c r="A166" s="33">
        <v>164</v>
      </c>
      <c r="B166" t="s">
        <v>121</v>
      </c>
      <c r="C166" t="s">
        <v>442</v>
      </c>
      <c r="D166" s="22"/>
      <c r="E166" s="22"/>
      <c r="F166" s="36">
        <v>2</v>
      </c>
      <c r="G166" s="36">
        <v>3</v>
      </c>
      <c r="H166" s="20">
        <f t="shared" si="16"/>
        <v>5</v>
      </c>
      <c r="I166" s="36"/>
      <c r="J166" s="36"/>
      <c r="K166" s="20" t="str">
        <f t="shared" si="17"/>
        <v/>
      </c>
      <c r="L166" s="20">
        <f t="shared" si="18"/>
        <v>5</v>
      </c>
      <c r="M166" s="36"/>
      <c r="N166" s="36"/>
      <c r="O166" s="20" t="str">
        <f t="shared" si="19"/>
        <v/>
      </c>
      <c r="P166" s="36"/>
      <c r="Q166" s="36"/>
      <c r="R166" s="20" t="str">
        <f t="shared" si="20"/>
        <v/>
      </c>
      <c r="S166" s="20" t="str">
        <f t="shared" si="21"/>
        <v/>
      </c>
      <c r="T166" s="28">
        <f t="shared" si="22"/>
        <v>5</v>
      </c>
      <c r="U166" s="21" t="str">
        <f t="shared" si="23"/>
        <v>F</v>
      </c>
      <c r="V166" s="22"/>
      <c r="W166" s="22"/>
      <c r="X166" s="22"/>
      <c r="Y166" s="22"/>
    </row>
    <row r="167" spans="1:25" x14ac:dyDescent="0.25">
      <c r="A167" s="33">
        <v>165</v>
      </c>
      <c r="B167" t="s">
        <v>122</v>
      </c>
      <c r="C167" t="s">
        <v>443</v>
      </c>
      <c r="D167" s="22"/>
      <c r="E167" s="22"/>
      <c r="F167" s="36"/>
      <c r="G167" s="36"/>
      <c r="H167" s="20" t="str">
        <f t="shared" si="16"/>
        <v/>
      </c>
      <c r="I167" s="36"/>
      <c r="J167" s="36"/>
      <c r="K167" s="20" t="str">
        <f t="shared" si="17"/>
        <v/>
      </c>
      <c r="L167" s="20" t="str">
        <f t="shared" si="18"/>
        <v/>
      </c>
      <c r="M167" s="36"/>
      <c r="N167" s="36"/>
      <c r="O167" s="20" t="str">
        <f t="shared" si="19"/>
        <v/>
      </c>
      <c r="P167" s="36"/>
      <c r="Q167" s="36"/>
      <c r="R167" s="20" t="str">
        <f t="shared" si="20"/>
        <v/>
      </c>
      <c r="S167" s="20" t="str">
        <f t="shared" si="21"/>
        <v/>
      </c>
      <c r="T167" s="28" t="str">
        <f t="shared" si="22"/>
        <v/>
      </c>
      <c r="U167" s="21" t="str">
        <f t="shared" si="23"/>
        <v/>
      </c>
      <c r="V167" s="22"/>
      <c r="W167" s="22"/>
      <c r="X167" s="22"/>
      <c r="Y167" s="22"/>
    </row>
    <row r="168" spans="1:25" x14ac:dyDescent="0.25">
      <c r="A168" s="33">
        <v>166</v>
      </c>
      <c r="B168" t="s">
        <v>123</v>
      </c>
      <c r="C168" t="s">
        <v>444</v>
      </c>
      <c r="D168" s="22"/>
      <c r="E168" s="22"/>
      <c r="F168" s="36"/>
      <c r="G168" s="36"/>
      <c r="H168" s="20" t="str">
        <f t="shared" si="16"/>
        <v/>
      </c>
      <c r="I168" s="36"/>
      <c r="J168" s="36"/>
      <c r="K168" s="20" t="str">
        <f t="shared" si="17"/>
        <v/>
      </c>
      <c r="L168" s="20" t="str">
        <f t="shared" si="18"/>
        <v/>
      </c>
      <c r="M168" s="36"/>
      <c r="N168" s="36"/>
      <c r="O168" s="20" t="str">
        <f t="shared" si="19"/>
        <v/>
      </c>
      <c r="P168" s="36"/>
      <c r="Q168" s="36"/>
      <c r="R168" s="20" t="str">
        <f t="shared" si="20"/>
        <v/>
      </c>
      <c r="S168" s="20" t="str">
        <f t="shared" si="21"/>
        <v/>
      </c>
      <c r="T168" s="28" t="str">
        <f t="shared" si="22"/>
        <v/>
      </c>
      <c r="U168" s="21" t="str">
        <f t="shared" si="23"/>
        <v/>
      </c>
      <c r="V168" s="22"/>
      <c r="W168" s="22"/>
      <c r="X168" s="22"/>
      <c r="Y168" s="22"/>
    </row>
    <row r="169" spans="1:25" x14ac:dyDescent="0.25">
      <c r="A169" s="33">
        <v>167</v>
      </c>
      <c r="B169" t="s">
        <v>124</v>
      </c>
      <c r="C169" t="s">
        <v>445</v>
      </c>
      <c r="D169" s="22"/>
      <c r="E169" s="22"/>
      <c r="F169" s="36">
        <v>0</v>
      </c>
      <c r="G169" s="36">
        <v>1</v>
      </c>
      <c r="H169" s="20">
        <f t="shared" si="16"/>
        <v>1</v>
      </c>
      <c r="I169" s="36"/>
      <c r="J169" s="36"/>
      <c r="K169" s="20" t="str">
        <f t="shared" si="17"/>
        <v/>
      </c>
      <c r="L169" s="20">
        <f t="shared" si="18"/>
        <v>1</v>
      </c>
      <c r="M169" s="36"/>
      <c r="N169" s="36"/>
      <c r="O169" s="20" t="str">
        <f t="shared" si="19"/>
        <v/>
      </c>
      <c r="P169" s="36"/>
      <c r="Q169" s="36"/>
      <c r="R169" s="20" t="str">
        <f t="shared" si="20"/>
        <v/>
      </c>
      <c r="S169" s="20" t="str">
        <f t="shared" si="21"/>
        <v/>
      </c>
      <c r="T169" s="28">
        <f t="shared" si="22"/>
        <v>1</v>
      </c>
      <c r="U169" s="21" t="str">
        <f t="shared" si="23"/>
        <v>F</v>
      </c>
      <c r="V169" s="22"/>
      <c r="W169" s="22"/>
      <c r="X169" s="22"/>
      <c r="Y169" s="22"/>
    </row>
    <row r="170" spans="1:25" x14ac:dyDescent="0.25">
      <c r="A170" s="33">
        <v>168</v>
      </c>
      <c r="B170" t="s">
        <v>125</v>
      </c>
      <c r="C170" t="s">
        <v>446</v>
      </c>
      <c r="D170" s="22"/>
      <c r="E170" s="22"/>
      <c r="F170" s="36">
        <v>2</v>
      </c>
      <c r="G170" s="36">
        <v>5</v>
      </c>
      <c r="H170" s="20">
        <f t="shared" si="16"/>
        <v>7</v>
      </c>
      <c r="I170" s="36"/>
      <c r="J170" s="36"/>
      <c r="K170" s="20" t="str">
        <f t="shared" si="17"/>
        <v/>
      </c>
      <c r="L170" s="20">
        <f t="shared" si="18"/>
        <v>7</v>
      </c>
      <c r="M170" s="36"/>
      <c r="N170" s="36"/>
      <c r="O170" s="20" t="str">
        <f t="shared" si="19"/>
        <v/>
      </c>
      <c r="P170" s="36"/>
      <c r="Q170" s="36"/>
      <c r="R170" s="20" t="str">
        <f t="shared" si="20"/>
        <v/>
      </c>
      <c r="S170" s="20" t="str">
        <f t="shared" si="21"/>
        <v/>
      </c>
      <c r="T170" s="28">
        <f t="shared" si="22"/>
        <v>7</v>
      </c>
      <c r="U170" s="21" t="str">
        <f t="shared" si="23"/>
        <v>F</v>
      </c>
      <c r="V170" s="22"/>
      <c r="W170" s="22"/>
      <c r="X170" s="22"/>
      <c r="Y170" s="22"/>
    </row>
    <row r="171" spans="1:25" x14ac:dyDescent="0.25">
      <c r="A171" s="33">
        <v>169</v>
      </c>
      <c r="B171" t="s">
        <v>126</v>
      </c>
      <c r="C171" t="s">
        <v>447</v>
      </c>
      <c r="D171" s="22"/>
      <c r="E171" s="22"/>
      <c r="F171" s="36"/>
      <c r="G171" s="36"/>
      <c r="H171" s="20" t="str">
        <f t="shared" si="16"/>
        <v/>
      </c>
      <c r="I171" s="36"/>
      <c r="J171" s="36"/>
      <c r="K171" s="20" t="str">
        <f t="shared" si="17"/>
        <v/>
      </c>
      <c r="L171" s="20" t="str">
        <f t="shared" si="18"/>
        <v/>
      </c>
      <c r="M171" s="36"/>
      <c r="N171" s="36"/>
      <c r="O171" s="20" t="str">
        <f t="shared" si="19"/>
        <v/>
      </c>
      <c r="P171" s="36"/>
      <c r="Q171" s="36"/>
      <c r="R171" s="20" t="str">
        <f t="shared" si="20"/>
        <v/>
      </c>
      <c r="S171" s="20" t="str">
        <f t="shared" si="21"/>
        <v/>
      </c>
      <c r="T171" s="28" t="str">
        <f t="shared" si="22"/>
        <v/>
      </c>
      <c r="U171" s="21" t="str">
        <f t="shared" si="23"/>
        <v/>
      </c>
      <c r="V171" s="22"/>
      <c r="W171" s="22"/>
      <c r="X171" s="22"/>
      <c r="Y171" s="22"/>
    </row>
    <row r="172" spans="1:25" x14ac:dyDescent="0.25">
      <c r="A172" s="33">
        <v>170</v>
      </c>
      <c r="B172" t="s">
        <v>127</v>
      </c>
      <c r="C172" t="s">
        <v>448</v>
      </c>
      <c r="D172" s="22"/>
      <c r="E172" s="22"/>
      <c r="F172" s="36"/>
      <c r="G172" s="36"/>
      <c r="H172" s="20" t="str">
        <f t="shared" si="16"/>
        <v/>
      </c>
      <c r="I172" s="36"/>
      <c r="J172" s="36"/>
      <c r="K172" s="20" t="str">
        <f t="shared" si="17"/>
        <v/>
      </c>
      <c r="L172" s="20" t="str">
        <f t="shared" si="18"/>
        <v/>
      </c>
      <c r="M172" s="36"/>
      <c r="N172" s="36"/>
      <c r="O172" s="20" t="str">
        <f t="shared" si="19"/>
        <v/>
      </c>
      <c r="P172" s="36"/>
      <c r="Q172" s="36"/>
      <c r="R172" s="20" t="str">
        <f t="shared" si="20"/>
        <v/>
      </c>
      <c r="S172" s="20" t="str">
        <f t="shared" si="21"/>
        <v/>
      </c>
      <c r="T172" s="28" t="str">
        <f t="shared" si="22"/>
        <v/>
      </c>
      <c r="U172" s="21" t="str">
        <f t="shared" si="23"/>
        <v/>
      </c>
      <c r="V172" s="22"/>
      <c r="W172" s="22"/>
      <c r="X172" s="22"/>
      <c r="Y172" s="22"/>
    </row>
    <row r="173" spans="1:25" x14ac:dyDescent="0.25">
      <c r="A173" s="33">
        <v>171</v>
      </c>
      <c r="B173" t="s">
        <v>128</v>
      </c>
      <c r="C173" t="s">
        <v>449</v>
      </c>
      <c r="D173" s="22"/>
      <c r="E173" s="22"/>
      <c r="F173" s="36"/>
      <c r="G173" s="36"/>
      <c r="H173" s="20" t="str">
        <f t="shared" si="16"/>
        <v/>
      </c>
      <c r="I173" s="36"/>
      <c r="J173" s="36"/>
      <c r="K173" s="20" t="str">
        <f t="shared" si="17"/>
        <v/>
      </c>
      <c r="L173" s="20" t="str">
        <f t="shared" si="18"/>
        <v/>
      </c>
      <c r="M173" s="36"/>
      <c r="N173" s="36"/>
      <c r="O173" s="20" t="str">
        <f t="shared" si="19"/>
        <v/>
      </c>
      <c r="P173" s="36"/>
      <c r="Q173" s="36"/>
      <c r="R173" s="20" t="str">
        <f t="shared" si="20"/>
        <v/>
      </c>
      <c r="S173" s="20" t="str">
        <f t="shared" si="21"/>
        <v/>
      </c>
      <c r="T173" s="28" t="str">
        <f t="shared" si="22"/>
        <v/>
      </c>
      <c r="U173" s="21" t="str">
        <f t="shared" si="23"/>
        <v/>
      </c>
      <c r="V173" s="22"/>
      <c r="W173" s="22"/>
      <c r="X173" s="22"/>
      <c r="Y173" s="22"/>
    </row>
    <row r="174" spans="1:25" x14ac:dyDescent="0.25">
      <c r="A174" s="33">
        <v>172</v>
      </c>
      <c r="B174" t="s">
        <v>129</v>
      </c>
      <c r="C174" t="s">
        <v>450</v>
      </c>
      <c r="D174" s="22"/>
      <c r="E174" s="22"/>
      <c r="F174" s="36"/>
      <c r="G174" s="36"/>
      <c r="H174" s="20" t="str">
        <f t="shared" si="16"/>
        <v/>
      </c>
      <c r="I174" s="36"/>
      <c r="J174" s="36"/>
      <c r="K174" s="20" t="str">
        <f t="shared" si="17"/>
        <v/>
      </c>
      <c r="L174" s="20" t="str">
        <f t="shared" si="18"/>
        <v/>
      </c>
      <c r="M174" s="36"/>
      <c r="N174" s="36"/>
      <c r="O174" s="20" t="str">
        <f t="shared" si="19"/>
        <v/>
      </c>
      <c r="P174" s="36"/>
      <c r="Q174" s="36"/>
      <c r="R174" s="20" t="str">
        <f t="shared" si="20"/>
        <v/>
      </c>
      <c r="S174" s="20" t="str">
        <f t="shared" si="21"/>
        <v/>
      </c>
      <c r="T174" s="28" t="str">
        <f t="shared" si="22"/>
        <v/>
      </c>
      <c r="U174" s="21" t="str">
        <f t="shared" si="23"/>
        <v/>
      </c>
      <c r="V174" s="22"/>
      <c r="W174" s="22"/>
      <c r="X174" s="22"/>
      <c r="Y174" s="22"/>
    </row>
    <row r="175" spans="1:25" x14ac:dyDescent="0.25">
      <c r="A175" s="33">
        <v>173</v>
      </c>
      <c r="B175" t="s">
        <v>130</v>
      </c>
      <c r="C175" t="s">
        <v>451</v>
      </c>
      <c r="D175" s="22"/>
      <c r="E175" s="22"/>
      <c r="F175" s="36"/>
      <c r="G175" s="36"/>
      <c r="H175" s="20" t="str">
        <f t="shared" si="16"/>
        <v/>
      </c>
      <c r="I175" s="36"/>
      <c r="J175" s="36"/>
      <c r="K175" s="20" t="str">
        <f t="shared" si="17"/>
        <v/>
      </c>
      <c r="L175" s="20" t="str">
        <f t="shared" si="18"/>
        <v/>
      </c>
      <c r="M175" s="36"/>
      <c r="N175" s="36"/>
      <c r="O175" s="20" t="str">
        <f t="shared" si="19"/>
        <v/>
      </c>
      <c r="P175" s="36"/>
      <c r="Q175" s="36"/>
      <c r="R175" s="20" t="str">
        <f t="shared" si="20"/>
        <v/>
      </c>
      <c r="S175" s="20" t="str">
        <f t="shared" si="21"/>
        <v/>
      </c>
      <c r="T175" s="28" t="str">
        <f t="shared" si="22"/>
        <v/>
      </c>
      <c r="U175" s="21" t="str">
        <f t="shared" si="23"/>
        <v/>
      </c>
      <c r="V175" s="22"/>
      <c r="W175" s="22"/>
      <c r="X175" s="22"/>
      <c r="Y175" s="22"/>
    </row>
    <row r="176" spans="1:25" x14ac:dyDescent="0.25">
      <c r="A176" s="33">
        <v>174</v>
      </c>
      <c r="B176" t="s">
        <v>131</v>
      </c>
      <c r="C176" t="s">
        <v>452</v>
      </c>
      <c r="D176" s="22"/>
      <c r="E176" s="22"/>
      <c r="F176" s="36">
        <v>12</v>
      </c>
      <c r="G176" s="36">
        <v>12</v>
      </c>
      <c r="H176" s="20">
        <f t="shared" si="16"/>
        <v>24</v>
      </c>
      <c r="I176" s="36"/>
      <c r="J176" s="36"/>
      <c r="K176" s="20" t="str">
        <f t="shared" si="17"/>
        <v/>
      </c>
      <c r="L176" s="20">
        <f t="shared" si="18"/>
        <v>24</v>
      </c>
      <c r="M176" s="36"/>
      <c r="N176" s="36"/>
      <c r="O176" s="20" t="str">
        <f t="shared" si="19"/>
        <v/>
      </c>
      <c r="P176" s="36"/>
      <c r="Q176" s="36"/>
      <c r="R176" s="20" t="str">
        <f t="shared" si="20"/>
        <v/>
      </c>
      <c r="S176" s="20" t="str">
        <f t="shared" si="21"/>
        <v/>
      </c>
      <c r="T176" s="28">
        <f t="shared" si="22"/>
        <v>24</v>
      </c>
      <c r="U176" s="21" t="str">
        <f t="shared" si="23"/>
        <v>F</v>
      </c>
      <c r="V176" s="22"/>
      <c r="W176" s="22"/>
      <c r="X176" s="22"/>
      <c r="Y176" s="22"/>
    </row>
    <row r="177" spans="1:25" x14ac:dyDescent="0.25">
      <c r="A177" s="33">
        <v>175</v>
      </c>
      <c r="B177" t="s">
        <v>453</v>
      </c>
      <c r="C177" t="s">
        <v>454</v>
      </c>
      <c r="D177" s="22"/>
      <c r="E177" s="22"/>
      <c r="F177" s="36"/>
      <c r="G177" s="36"/>
      <c r="H177" s="20" t="str">
        <f t="shared" si="16"/>
        <v/>
      </c>
      <c r="I177" s="36"/>
      <c r="J177" s="36"/>
      <c r="K177" s="20" t="str">
        <f t="shared" si="17"/>
        <v/>
      </c>
      <c r="L177" s="20" t="str">
        <f t="shared" si="18"/>
        <v/>
      </c>
      <c r="M177" s="36"/>
      <c r="N177" s="36"/>
      <c r="O177" s="20" t="str">
        <f t="shared" si="19"/>
        <v/>
      </c>
      <c r="P177" s="36"/>
      <c r="Q177" s="36"/>
      <c r="R177" s="20" t="str">
        <f t="shared" si="20"/>
        <v/>
      </c>
      <c r="S177" s="20" t="str">
        <f t="shared" si="21"/>
        <v/>
      </c>
      <c r="T177" s="28" t="str">
        <f t="shared" si="22"/>
        <v/>
      </c>
      <c r="U177" s="21" t="str">
        <f t="shared" si="23"/>
        <v/>
      </c>
      <c r="V177" s="22"/>
      <c r="W177" s="22"/>
      <c r="X177" s="22"/>
      <c r="Y177" s="22"/>
    </row>
    <row r="178" spans="1:25" x14ac:dyDescent="0.25">
      <c r="A178" s="33">
        <v>176</v>
      </c>
      <c r="B178" t="s">
        <v>132</v>
      </c>
      <c r="C178" t="s">
        <v>455</v>
      </c>
      <c r="D178" s="22"/>
      <c r="E178" s="22"/>
      <c r="F178" s="36">
        <v>7</v>
      </c>
      <c r="G178" s="36">
        <v>3</v>
      </c>
      <c r="H178" s="20">
        <f t="shared" si="16"/>
        <v>10</v>
      </c>
      <c r="I178" s="36"/>
      <c r="J178" s="36"/>
      <c r="K178" s="20" t="str">
        <f t="shared" si="17"/>
        <v/>
      </c>
      <c r="L178" s="20">
        <f t="shared" si="18"/>
        <v>10</v>
      </c>
      <c r="M178" s="36"/>
      <c r="N178" s="36"/>
      <c r="O178" s="20" t="str">
        <f t="shared" si="19"/>
        <v/>
      </c>
      <c r="P178" s="36"/>
      <c r="Q178" s="36"/>
      <c r="R178" s="20" t="str">
        <f t="shared" si="20"/>
        <v/>
      </c>
      <c r="S178" s="20" t="str">
        <f t="shared" si="21"/>
        <v/>
      </c>
      <c r="T178" s="28">
        <f t="shared" si="22"/>
        <v>10</v>
      </c>
      <c r="U178" s="21" t="str">
        <f t="shared" si="23"/>
        <v>F</v>
      </c>
      <c r="V178" s="22"/>
      <c r="W178" s="22"/>
      <c r="X178" s="22"/>
      <c r="Y178" s="22"/>
    </row>
    <row r="179" spans="1:25" x14ac:dyDescent="0.25">
      <c r="A179" s="33">
        <v>177</v>
      </c>
      <c r="B179" t="s">
        <v>133</v>
      </c>
      <c r="C179" t="s">
        <v>456</v>
      </c>
      <c r="D179" s="22"/>
      <c r="E179" s="22"/>
      <c r="F179" s="36">
        <v>0</v>
      </c>
      <c r="G179" s="36">
        <v>2</v>
      </c>
      <c r="H179" s="20">
        <f t="shared" si="16"/>
        <v>2</v>
      </c>
      <c r="I179" s="36"/>
      <c r="J179" s="36"/>
      <c r="K179" s="20" t="str">
        <f t="shared" si="17"/>
        <v/>
      </c>
      <c r="L179" s="20">
        <f t="shared" si="18"/>
        <v>2</v>
      </c>
      <c r="M179" s="36"/>
      <c r="N179" s="36"/>
      <c r="O179" s="20" t="str">
        <f t="shared" si="19"/>
        <v/>
      </c>
      <c r="P179" s="36"/>
      <c r="Q179" s="36"/>
      <c r="R179" s="20" t="str">
        <f t="shared" si="20"/>
        <v/>
      </c>
      <c r="S179" s="20" t="str">
        <f t="shared" si="21"/>
        <v/>
      </c>
      <c r="T179" s="28">
        <f t="shared" si="22"/>
        <v>2</v>
      </c>
      <c r="U179" s="21" t="str">
        <f t="shared" si="23"/>
        <v>F</v>
      </c>
      <c r="V179" s="22"/>
      <c r="W179" s="22"/>
      <c r="X179" s="22"/>
      <c r="Y179" s="22"/>
    </row>
    <row r="180" spans="1:25" x14ac:dyDescent="0.25">
      <c r="A180" s="33">
        <v>178</v>
      </c>
      <c r="B180" t="s">
        <v>134</v>
      </c>
      <c r="C180" t="s">
        <v>457</v>
      </c>
      <c r="D180" s="22"/>
      <c r="E180" s="22"/>
      <c r="F180" s="36">
        <v>0</v>
      </c>
      <c r="G180" s="36">
        <v>0</v>
      </c>
      <c r="H180" s="20">
        <f t="shared" si="16"/>
        <v>0</v>
      </c>
      <c r="I180" s="36"/>
      <c r="J180" s="36"/>
      <c r="K180" s="20" t="str">
        <f t="shared" si="17"/>
        <v/>
      </c>
      <c r="L180" s="20">
        <f t="shared" si="18"/>
        <v>0</v>
      </c>
      <c r="M180" s="36"/>
      <c r="N180" s="36"/>
      <c r="O180" s="20" t="str">
        <f t="shared" si="19"/>
        <v/>
      </c>
      <c r="P180" s="36"/>
      <c r="Q180" s="36"/>
      <c r="R180" s="20" t="str">
        <f t="shared" si="20"/>
        <v/>
      </c>
      <c r="S180" s="20" t="str">
        <f t="shared" si="21"/>
        <v/>
      </c>
      <c r="T180" s="28">
        <f t="shared" si="22"/>
        <v>0</v>
      </c>
      <c r="U180" s="21" t="str">
        <f t="shared" si="23"/>
        <v>F</v>
      </c>
      <c r="V180" s="22"/>
      <c r="W180" s="22"/>
      <c r="X180" s="22"/>
      <c r="Y180" s="22"/>
    </row>
    <row r="181" spans="1:25" x14ac:dyDescent="0.25">
      <c r="A181" s="33">
        <v>179</v>
      </c>
      <c r="B181" t="s">
        <v>135</v>
      </c>
      <c r="C181" t="s">
        <v>458</v>
      </c>
      <c r="D181" s="22"/>
      <c r="E181" s="22"/>
      <c r="F181" s="36"/>
      <c r="G181" s="36"/>
      <c r="H181" s="20" t="str">
        <f t="shared" si="16"/>
        <v/>
      </c>
      <c r="I181" s="36"/>
      <c r="J181" s="36"/>
      <c r="K181" s="20" t="str">
        <f t="shared" si="17"/>
        <v/>
      </c>
      <c r="L181" s="20" t="str">
        <f t="shared" si="18"/>
        <v/>
      </c>
      <c r="M181" s="36"/>
      <c r="N181" s="36"/>
      <c r="O181" s="20" t="str">
        <f t="shared" si="19"/>
        <v/>
      </c>
      <c r="P181" s="36"/>
      <c r="Q181" s="36"/>
      <c r="R181" s="20" t="str">
        <f t="shared" si="20"/>
        <v/>
      </c>
      <c r="S181" s="20" t="str">
        <f t="shared" si="21"/>
        <v/>
      </c>
      <c r="T181" s="28" t="str">
        <f t="shared" si="22"/>
        <v/>
      </c>
      <c r="U181" s="21" t="str">
        <f t="shared" si="23"/>
        <v/>
      </c>
      <c r="V181" s="22"/>
      <c r="W181" s="22"/>
      <c r="X181" s="22"/>
      <c r="Y181" s="22"/>
    </row>
    <row r="182" spans="1:25" x14ac:dyDescent="0.25">
      <c r="A182" s="33">
        <v>180</v>
      </c>
      <c r="B182" t="s">
        <v>136</v>
      </c>
      <c r="C182" t="s">
        <v>459</v>
      </c>
      <c r="D182" s="22"/>
      <c r="E182" s="22"/>
      <c r="F182" s="36">
        <v>0</v>
      </c>
      <c r="G182" s="36">
        <v>0</v>
      </c>
      <c r="H182" s="20">
        <f t="shared" si="16"/>
        <v>0</v>
      </c>
      <c r="I182" s="36"/>
      <c r="J182" s="36"/>
      <c r="K182" s="20" t="str">
        <f t="shared" si="17"/>
        <v/>
      </c>
      <c r="L182" s="20">
        <f t="shared" si="18"/>
        <v>0</v>
      </c>
      <c r="M182" s="36"/>
      <c r="N182" s="36"/>
      <c r="O182" s="20" t="str">
        <f t="shared" si="19"/>
        <v/>
      </c>
      <c r="P182" s="36"/>
      <c r="Q182" s="36"/>
      <c r="R182" s="20" t="str">
        <f t="shared" si="20"/>
        <v/>
      </c>
      <c r="S182" s="20" t="str">
        <f t="shared" si="21"/>
        <v/>
      </c>
      <c r="T182" s="28">
        <f t="shared" si="22"/>
        <v>0</v>
      </c>
      <c r="U182" s="21" t="str">
        <f t="shared" si="23"/>
        <v>F</v>
      </c>
      <c r="V182" s="22"/>
      <c r="W182" s="22"/>
      <c r="X182" s="22"/>
      <c r="Y182" s="22"/>
    </row>
    <row r="183" spans="1:25" x14ac:dyDescent="0.25">
      <c r="A183" s="33">
        <v>181</v>
      </c>
      <c r="B183" t="s">
        <v>137</v>
      </c>
      <c r="C183" t="s">
        <v>460</v>
      </c>
      <c r="D183" s="22"/>
      <c r="E183" s="22"/>
      <c r="F183" s="36"/>
      <c r="G183" s="36"/>
      <c r="H183" s="20" t="str">
        <f t="shared" si="16"/>
        <v/>
      </c>
      <c r="I183" s="36"/>
      <c r="J183" s="36"/>
      <c r="K183" s="20" t="str">
        <f t="shared" si="17"/>
        <v/>
      </c>
      <c r="L183" s="20" t="str">
        <f t="shared" si="18"/>
        <v/>
      </c>
      <c r="M183" s="36"/>
      <c r="N183" s="36"/>
      <c r="O183" s="20" t="str">
        <f t="shared" si="19"/>
        <v/>
      </c>
      <c r="P183" s="36"/>
      <c r="Q183" s="36"/>
      <c r="R183" s="20" t="str">
        <f t="shared" si="20"/>
        <v/>
      </c>
      <c r="S183" s="20" t="str">
        <f t="shared" si="21"/>
        <v/>
      </c>
      <c r="T183" s="28" t="str">
        <f t="shared" si="22"/>
        <v/>
      </c>
      <c r="U183" s="21" t="str">
        <f t="shared" si="23"/>
        <v/>
      </c>
      <c r="V183" s="22"/>
      <c r="W183" s="22"/>
      <c r="X183" s="22"/>
      <c r="Y183" s="22"/>
    </row>
    <row r="184" spans="1:25" x14ac:dyDescent="0.25">
      <c r="A184" s="33">
        <v>182</v>
      </c>
      <c r="B184" t="s">
        <v>138</v>
      </c>
      <c r="C184" t="s">
        <v>461</v>
      </c>
      <c r="D184" s="22"/>
      <c r="E184" s="22"/>
      <c r="F184" s="36">
        <v>1</v>
      </c>
      <c r="G184" s="36">
        <v>2</v>
      </c>
      <c r="H184" s="20">
        <f t="shared" si="16"/>
        <v>3</v>
      </c>
      <c r="I184" s="36"/>
      <c r="J184" s="36"/>
      <c r="K184" s="20" t="str">
        <f t="shared" si="17"/>
        <v/>
      </c>
      <c r="L184" s="20">
        <f t="shared" si="18"/>
        <v>3</v>
      </c>
      <c r="M184" s="36"/>
      <c r="N184" s="36"/>
      <c r="O184" s="20" t="str">
        <f t="shared" si="19"/>
        <v/>
      </c>
      <c r="P184" s="36"/>
      <c r="Q184" s="36"/>
      <c r="R184" s="20" t="str">
        <f t="shared" si="20"/>
        <v/>
      </c>
      <c r="S184" s="20" t="str">
        <f t="shared" si="21"/>
        <v/>
      </c>
      <c r="T184" s="28">
        <f t="shared" si="22"/>
        <v>3</v>
      </c>
      <c r="U184" s="21" t="str">
        <f t="shared" si="23"/>
        <v>F</v>
      </c>
      <c r="V184" s="22"/>
      <c r="W184" s="22"/>
      <c r="X184" s="22"/>
      <c r="Y184" s="22"/>
    </row>
    <row r="185" spans="1:25" x14ac:dyDescent="0.25">
      <c r="A185" s="33">
        <v>183</v>
      </c>
      <c r="B185" t="s">
        <v>139</v>
      </c>
      <c r="C185" t="s">
        <v>462</v>
      </c>
      <c r="D185" s="22"/>
      <c r="E185" s="22"/>
      <c r="F185" s="36">
        <v>4</v>
      </c>
      <c r="G185" s="36">
        <v>18</v>
      </c>
      <c r="H185" s="20">
        <f t="shared" si="16"/>
        <v>22</v>
      </c>
      <c r="I185" s="36"/>
      <c r="J185" s="36"/>
      <c r="K185" s="20" t="str">
        <f t="shared" si="17"/>
        <v/>
      </c>
      <c r="L185" s="20">
        <f t="shared" si="18"/>
        <v>22</v>
      </c>
      <c r="M185" s="36"/>
      <c r="N185" s="36"/>
      <c r="O185" s="20" t="str">
        <f t="shared" si="19"/>
        <v/>
      </c>
      <c r="P185" s="36"/>
      <c r="Q185" s="36"/>
      <c r="R185" s="20" t="str">
        <f t="shared" si="20"/>
        <v/>
      </c>
      <c r="S185" s="20" t="str">
        <f t="shared" si="21"/>
        <v/>
      </c>
      <c r="T185" s="28">
        <f t="shared" si="22"/>
        <v>22</v>
      </c>
      <c r="U185" s="21" t="str">
        <f t="shared" si="23"/>
        <v>F</v>
      </c>
      <c r="V185" s="22"/>
      <c r="W185" s="22"/>
      <c r="X185" s="22"/>
      <c r="Y185" s="22"/>
    </row>
    <row r="186" spans="1:25" x14ac:dyDescent="0.25">
      <c r="A186" s="33">
        <v>184</v>
      </c>
      <c r="B186" t="s">
        <v>140</v>
      </c>
      <c r="C186" t="s">
        <v>463</v>
      </c>
      <c r="D186" s="22"/>
      <c r="E186" s="22"/>
      <c r="F186" s="36"/>
      <c r="G186" s="36"/>
      <c r="H186" s="20" t="str">
        <f t="shared" si="16"/>
        <v/>
      </c>
      <c r="I186" s="36"/>
      <c r="J186" s="36"/>
      <c r="K186" s="20" t="str">
        <f t="shared" si="17"/>
        <v/>
      </c>
      <c r="L186" s="20" t="str">
        <f t="shared" si="18"/>
        <v/>
      </c>
      <c r="M186" s="36"/>
      <c r="N186" s="36"/>
      <c r="O186" s="20" t="str">
        <f t="shared" si="19"/>
        <v/>
      </c>
      <c r="P186" s="36"/>
      <c r="Q186" s="36"/>
      <c r="R186" s="20" t="str">
        <f t="shared" si="20"/>
        <v/>
      </c>
      <c r="S186" s="20" t="str">
        <f t="shared" si="21"/>
        <v/>
      </c>
      <c r="T186" s="28" t="str">
        <f t="shared" si="22"/>
        <v/>
      </c>
      <c r="U186" s="21" t="str">
        <f t="shared" si="23"/>
        <v/>
      </c>
      <c r="V186" s="22"/>
      <c r="W186" s="22"/>
      <c r="X186" s="22"/>
      <c r="Y186" s="22"/>
    </row>
    <row r="187" spans="1:25" x14ac:dyDescent="0.25">
      <c r="A187" s="33">
        <v>185</v>
      </c>
      <c r="B187" t="s">
        <v>141</v>
      </c>
      <c r="C187" t="s">
        <v>464</v>
      </c>
      <c r="D187" s="22"/>
      <c r="E187" s="22"/>
      <c r="F187" s="36"/>
      <c r="G187" s="36"/>
      <c r="H187" s="20" t="str">
        <f t="shared" si="16"/>
        <v/>
      </c>
      <c r="I187" s="36"/>
      <c r="J187" s="36"/>
      <c r="K187" s="20" t="str">
        <f t="shared" si="17"/>
        <v/>
      </c>
      <c r="L187" s="20" t="str">
        <f t="shared" si="18"/>
        <v/>
      </c>
      <c r="M187" s="36"/>
      <c r="N187" s="36"/>
      <c r="O187" s="20" t="str">
        <f t="shared" si="19"/>
        <v/>
      </c>
      <c r="P187" s="36"/>
      <c r="Q187" s="36"/>
      <c r="R187" s="20" t="str">
        <f t="shared" si="20"/>
        <v/>
      </c>
      <c r="S187" s="20" t="str">
        <f t="shared" si="21"/>
        <v/>
      </c>
      <c r="T187" s="28" t="str">
        <f t="shared" si="22"/>
        <v/>
      </c>
      <c r="U187" s="21" t="str">
        <f t="shared" si="23"/>
        <v/>
      </c>
      <c r="V187" s="22"/>
      <c r="W187" s="22"/>
      <c r="X187" s="22"/>
      <c r="Y187" s="22"/>
    </row>
    <row r="188" spans="1:25" x14ac:dyDescent="0.25">
      <c r="A188" s="33">
        <v>186</v>
      </c>
      <c r="B188" t="s">
        <v>142</v>
      </c>
      <c r="C188" t="s">
        <v>465</v>
      </c>
      <c r="D188" s="22"/>
      <c r="E188" s="22"/>
      <c r="F188" s="36"/>
      <c r="G188" s="36"/>
      <c r="H188" s="20" t="str">
        <f t="shared" si="16"/>
        <v/>
      </c>
      <c r="I188" s="36"/>
      <c r="J188" s="36"/>
      <c r="K188" s="20" t="str">
        <f t="shared" si="17"/>
        <v/>
      </c>
      <c r="L188" s="20" t="str">
        <f t="shared" si="18"/>
        <v/>
      </c>
      <c r="M188" s="36"/>
      <c r="N188" s="36"/>
      <c r="O188" s="20" t="str">
        <f t="shared" si="19"/>
        <v/>
      </c>
      <c r="P188" s="36"/>
      <c r="Q188" s="36"/>
      <c r="R188" s="20" t="str">
        <f t="shared" si="20"/>
        <v/>
      </c>
      <c r="S188" s="20" t="str">
        <f t="shared" si="21"/>
        <v/>
      </c>
      <c r="T188" s="28" t="str">
        <f t="shared" si="22"/>
        <v/>
      </c>
      <c r="U188" s="21" t="str">
        <f t="shared" si="23"/>
        <v/>
      </c>
      <c r="V188" s="22"/>
      <c r="W188" s="22"/>
      <c r="X188" s="22"/>
      <c r="Y188" s="22"/>
    </row>
    <row r="189" spans="1:25" x14ac:dyDescent="0.25">
      <c r="A189" s="33">
        <v>187</v>
      </c>
      <c r="B189" t="s">
        <v>143</v>
      </c>
      <c r="C189" t="s">
        <v>466</v>
      </c>
      <c r="D189" s="22"/>
      <c r="E189" s="22"/>
      <c r="F189" s="36"/>
      <c r="G189" s="36"/>
      <c r="H189" s="20" t="str">
        <f t="shared" si="16"/>
        <v/>
      </c>
      <c r="I189" s="36"/>
      <c r="J189" s="36"/>
      <c r="K189" s="20" t="str">
        <f t="shared" si="17"/>
        <v/>
      </c>
      <c r="L189" s="20" t="str">
        <f t="shared" si="18"/>
        <v/>
      </c>
      <c r="M189" s="36"/>
      <c r="N189" s="36"/>
      <c r="O189" s="20" t="str">
        <f t="shared" si="19"/>
        <v/>
      </c>
      <c r="P189" s="36"/>
      <c r="Q189" s="36"/>
      <c r="R189" s="20" t="str">
        <f t="shared" si="20"/>
        <v/>
      </c>
      <c r="S189" s="20" t="str">
        <f t="shared" si="21"/>
        <v/>
      </c>
      <c r="T189" s="28" t="str">
        <f t="shared" si="22"/>
        <v/>
      </c>
      <c r="U189" s="21" t="str">
        <f t="shared" si="23"/>
        <v/>
      </c>
      <c r="V189" s="22"/>
      <c r="W189" s="22"/>
      <c r="X189" s="22"/>
      <c r="Y189" s="22"/>
    </row>
    <row r="190" spans="1:25" x14ac:dyDescent="0.25">
      <c r="A190" s="33">
        <v>188</v>
      </c>
      <c r="B190" t="s">
        <v>144</v>
      </c>
      <c r="C190" t="s">
        <v>467</v>
      </c>
      <c r="D190" s="22"/>
      <c r="E190" s="22"/>
      <c r="F190" s="36">
        <v>0</v>
      </c>
      <c r="G190" s="36">
        <v>10</v>
      </c>
      <c r="H190" s="20">
        <f t="shared" si="16"/>
        <v>10</v>
      </c>
      <c r="I190" s="36"/>
      <c r="J190" s="36"/>
      <c r="K190" s="20" t="str">
        <f t="shared" si="17"/>
        <v/>
      </c>
      <c r="L190" s="20">
        <f t="shared" si="18"/>
        <v>10</v>
      </c>
      <c r="M190" s="36"/>
      <c r="N190" s="36"/>
      <c r="O190" s="20" t="str">
        <f t="shared" si="19"/>
        <v/>
      </c>
      <c r="P190" s="36"/>
      <c r="Q190" s="36"/>
      <c r="R190" s="20" t="str">
        <f t="shared" si="20"/>
        <v/>
      </c>
      <c r="S190" s="20" t="str">
        <f t="shared" si="21"/>
        <v/>
      </c>
      <c r="T190" s="28">
        <f t="shared" si="22"/>
        <v>10</v>
      </c>
      <c r="U190" s="21" t="str">
        <f t="shared" si="23"/>
        <v>F</v>
      </c>
      <c r="V190" s="22"/>
      <c r="W190" s="22"/>
      <c r="X190" s="22"/>
      <c r="Y190" s="22"/>
    </row>
    <row r="191" spans="1:25" x14ac:dyDescent="0.25">
      <c r="A191" s="33">
        <v>189</v>
      </c>
      <c r="B191" t="s">
        <v>145</v>
      </c>
      <c r="C191" t="s">
        <v>468</v>
      </c>
      <c r="D191" s="22"/>
      <c r="E191" s="22"/>
      <c r="F191" s="36"/>
      <c r="G191" s="36"/>
      <c r="H191" s="20" t="str">
        <f t="shared" si="16"/>
        <v/>
      </c>
      <c r="I191" s="36"/>
      <c r="J191" s="36"/>
      <c r="K191" s="20" t="str">
        <f t="shared" si="17"/>
        <v/>
      </c>
      <c r="L191" s="20" t="str">
        <f t="shared" si="18"/>
        <v/>
      </c>
      <c r="M191" s="36"/>
      <c r="N191" s="36"/>
      <c r="O191" s="20" t="str">
        <f t="shared" si="19"/>
        <v/>
      </c>
      <c r="P191" s="36"/>
      <c r="Q191" s="36"/>
      <c r="R191" s="20" t="str">
        <f t="shared" si="20"/>
        <v/>
      </c>
      <c r="S191" s="20" t="str">
        <f t="shared" si="21"/>
        <v/>
      </c>
      <c r="T191" s="28" t="str">
        <f t="shared" si="22"/>
        <v/>
      </c>
      <c r="U191" s="21" t="str">
        <f t="shared" si="23"/>
        <v/>
      </c>
      <c r="V191" s="22"/>
      <c r="W191" s="22"/>
      <c r="X191" s="22"/>
      <c r="Y191" s="22"/>
    </row>
    <row r="192" spans="1:25" x14ac:dyDescent="0.25">
      <c r="A192" s="33">
        <v>190</v>
      </c>
      <c r="B192" t="s">
        <v>146</v>
      </c>
      <c r="C192" t="s">
        <v>469</v>
      </c>
      <c r="D192" s="22"/>
      <c r="E192" s="22"/>
      <c r="F192" s="36"/>
      <c r="G192" s="36"/>
      <c r="H192" s="20" t="str">
        <f t="shared" si="16"/>
        <v/>
      </c>
      <c r="I192" s="36"/>
      <c r="J192" s="36"/>
      <c r="K192" s="20" t="str">
        <f t="shared" si="17"/>
        <v/>
      </c>
      <c r="L192" s="20" t="str">
        <f t="shared" si="18"/>
        <v/>
      </c>
      <c r="M192" s="36"/>
      <c r="N192" s="36"/>
      <c r="O192" s="20" t="str">
        <f t="shared" si="19"/>
        <v/>
      </c>
      <c r="P192" s="36"/>
      <c r="Q192" s="36"/>
      <c r="R192" s="20" t="str">
        <f t="shared" si="20"/>
        <v/>
      </c>
      <c r="S192" s="20" t="str">
        <f t="shared" si="21"/>
        <v/>
      </c>
      <c r="T192" s="28" t="str">
        <f t="shared" si="22"/>
        <v/>
      </c>
      <c r="U192" s="21" t="str">
        <f t="shared" si="23"/>
        <v/>
      </c>
      <c r="V192" s="22"/>
      <c r="W192" s="22"/>
      <c r="X192" s="22"/>
      <c r="Y192" s="22"/>
    </row>
    <row r="193" spans="1:25" x14ac:dyDescent="0.25">
      <c r="A193" s="33">
        <v>191</v>
      </c>
      <c r="B193" t="s">
        <v>147</v>
      </c>
      <c r="C193" t="s">
        <v>470</v>
      </c>
      <c r="D193" s="22"/>
      <c r="E193" s="22"/>
      <c r="F193" s="36"/>
      <c r="G193" s="36"/>
      <c r="H193" s="20" t="str">
        <f t="shared" si="16"/>
        <v/>
      </c>
      <c r="I193" s="36"/>
      <c r="J193" s="36"/>
      <c r="K193" s="20" t="str">
        <f t="shared" si="17"/>
        <v/>
      </c>
      <c r="L193" s="20" t="str">
        <f t="shared" si="18"/>
        <v/>
      </c>
      <c r="M193" s="36"/>
      <c r="N193" s="36"/>
      <c r="O193" s="20" t="str">
        <f t="shared" si="19"/>
        <v/>
      </c>
      <c r="P193" s="36"/>
      <c r="Q193" s="36"/>
      <c r="R193" s="20" t="str">
        <f t="shared" si="20"/>
        <v/>
      </c>
      <c r="S193" s="20" t="str">
        <f t="shared" si="21"/>
        <v/>
      </c>
      <c r="T193" s="28" t="str">
        <f t="shared" si="22"/>
        <v/>
      </c>
      <c r="U193" s="21" t="str">
        <f t="shared" si="23"/>
        <v/>
      </c>
      <c r="V193" s="22"/>
      <c r="W193" s="22"/>
      <c r="X193" s="22"/>
      <c r="Y193" s="22"/>
    </row>
    <row r="194" spans="1:25" x14ac:dyDescent="0.25">
      <c r="A194" s="33">
        <v>192</v>
      </c>
      <c r="B194" t="s">
        <v>148</v>
      </c>
      <c r="C194" t="s">
        <v>471</v>
      </c>
      <c r="D194" s="22"/>
      <c r="E194" s="22"/>
      <c r="F194" s="36"/>
      <c r="G194" s="36"/>
      <c r="H194" s="20" t="str">
        <f t="shared" si="16"/>
        <v/>
      </c>
      <c r="I194" s="36"/>
      <c r="J194" s="36"/>
      <c r="K194" s="20" t="str">
        <f t="shared" si="17"/>
        <v/>
      </c>
      <c r="L194" s="20" t="str">
        <f t="shared" si="18"/>
        <v/>
      </c>
      <c r="M194" s="36"/>
      <c r="N194" s="36"/>
      <c r="O194" s="20" t="str">
        <f t="shared" si="19"/>
        <v/>
      </c>
      <c r="P194" s="36"/>
      <c r="Q194" s="36"/>
      <c r="R194" s="20" t="str">
        <f t="shared" si="20"/>
        <v/>
      </c>
      <c r="S194" s="20" t="str">
        <f t="shared" si="21"/>
        <v/>
      </c>
      <c r="T194" s="28" t="str">
        <f t="shared" si="22"/>
        <v/>
      </c>
      <c r="U194" s="21" t="str">
        <f t="shared" si="23"/>
        <v/>
      </c>
      <c r="V194" s="22"/>
      <c r="W194" s="22"/>
      <c r="X194" s="22"/>
      <c r="Y194" s="22"/>
    </row>
    <row r="195" spans="1:25" x14ac:dyDescent="0.25">
      <c r="A195" s="33">
        <v>193</v>
      </c>
      <c r="B195" t="s">
        <v>149</v>
      </c>
      <c r="C195" t="s">
        <v>472</v>
      </c>
      <c r="D195" s="22"/>
      <c r="E195" s="22"/>
      <c r="F195" s="36"/>
      <c r="G195" s="36"/>
      <c r="H195" s="20" t="str">
        <f t="shared" si="16"/>
        <v/>
      </c>
      <c r="I195" s="36"/>
      <c r="J195" s="36"/>
      <c r="K195" s="20" t="str">
        <f t="shared" si="17"/>
        <v/>
      </c>
      <c r="L195" s="20" t="str">
        <f t="shared" si="18"/>
        <v/>
      </c>
      <c r="M195" s="36"/>
      <c r="N195" s="36"/>
      <c r="O195" s="20" t="str">
        <f t="shared" si="19"/>
        <v/>
      </c>
      <c r="P195" s="36"/>
      <c r="Q195" s="36"/>
      <c r="R195" s="20" t="str">
        <f t="shared" si="20"/>
        <v/>
      </c>
      <c r="S195" s="20" t="str">
        <f t="shared" si="21"/>
        <v/>
      </c>
      <c r="T195" s="28" t="str">
        <f t="shared" si="22"/>
        <v/>
      </c>
      <c r="U195" s="21" t="str">
        <f t="shared" si="23"/>
        <v/>
      </c>
      <c r="V195" s="22"/>
      <c r="W195" s="22"/>
      <c r="X195" s="22"/>
      <c r="Y195" s="22"/>
    </row>
    <row r="196" spans="1:25" x14ac:dyDescent="0.25">
      <c r="A196" s="33">
        <v>194</v>
      </c>
      <c r="B196" t="s">
        <v>150</v>
      </c>
      <c r="C196" t="s">
        <v>473</v>
      </c>
      <c r="D196" s="22"/>
      <c r="E196" s="22"/>
      <c r="F196" s="36"/>
      <c r="G196" s="36"/>
      <c r="H196" s="20" t="str">
        <f t="shared" ref="H196:H222" si="24">IF(AND(F196="",G196=""),"",SUM(F196,G196))</f>
        <v/>
      </c>
      <c r="I196" s="36"/>
      <c r="J196" s="36"/>
      <c r="K196" s="20" t="str">
        <f t="shared" ref="K196:K222" si="25">IF(AND(I196="",J196=""),"",SUM(I196,J196))</f>
        <v/>
      </c>
      <c r="L196" s="20" t="str">
        <f t="shared" ref="L196:L225" si="26">IF(AND(H196="",K196=""),"",MAX(H196,K196))</f>
        <v/>
      </c>
      <c r="M196" s="36"/>
      <c r="N196" s="36"/>
      <c r="O196" s="20" t="str">
        <f t="shared" ref="O196:O220" si="27">IF(AND(M196="",N196=""),"",SUM(M196,N196))</f>
        <v/>
      </c>
      <c r="P196" s="36"/>
      <c r="Q196" s="36"/>
      <c r="R196" s="20" t="str">
        <f t="shared" ref="R196:R220" si="28">IF(AND(P196="",Q196=""),"",SUM(P196,Q196))</f>
        <v/>
      </c>
      <c r="S196" s="20" t="str">
        <f t="shared" ref="S196:S204" si="29">IF(AND(O196="",R196=""),"",MAX(O196,R196))</f>
        <v/>
      </c>
      <c r="T196" s="28" t="str">
        <f>IF(AND(L196="",S196=""),"",SUM(L196,S196))</f>
        <v/>
      </c>
      <c r="U196" s="21" t="str">
        <f t="shared" ref="U196:U218" si="30">IF(AND(L196="",S196=""),"",IF(T196&gt;79,"A",IF(T196&gt;69,"B",IF(T196&gt;59,"C",IF(T196&gt;49,"D",IF(T196&gt;39,"E","F"))))))</f>
        <v/>
      </c>
      <c r="V196" s="22"/>
      <c r="W196" s="22"/>
      <c r="X196" s="22"/>
      <c r="Y196" s="22"/>
    </row>
    <row r="197" spans="1:25" x14ac:dyDescent="0.25">
      <c r="A197" s="33">
        <v>195</v>
      </c>
      <c r="B197" t="s">
        <v>151</v>
      </c>
      <c r="C197" t="s">
        <v>474</v>
      </c>
      <c r="D197" s="22"/>
      <c r="E197" s="22"/>
      <c r="F197" s="36"/>
      <c r="G197" s="36"/>
      <c r="H197" s="20" t="str">
        <f t="shared" si="24"/>
        <v/>
      </c>
      <c r="I197" s="36"/>
      <c r="J197" s="36"/>
      <c r="K197" s="20" t="str">
        <f t="shared" si="25"/>
        <v/>
      </c>
      <c r="L197" s="20" t="str">
        <f t="shared" si="26"/>
        <v/>
      </c>
      <c r="M197" s="36"/>
      <c r="N197" s="36"/>
      <c r="O197" s="20" t="str">
        <f t="shared" si="27"/>
        <v/>
      </c>
      <c r="P197" s="36"/>
      <c r="Q197" s="36"/>
      <c r="R197" s="20" t="str">
        <f t="shared" si="28"/>
        <v/>
      </c>
      <c r="S197" s="20" t="str">
        <f t="shared" si="29"/>
        <v/>
      </c>
      <c r="T197" s="28" t="str">
        <f t="shared" ref="T197:T203" si="31">IF(AND(L197="",S197=""),"",SUM(L197,S197))</f>
        <v/>
      </c>
      <c r="U197" s="21" t="str">
        <f t="shared" si="30"/>
        <v/>
      </c>
      <c r="V197" s="22"/>
      <c r="W197" s="22"/>
      <c r="X197" s="22"/>
      <c r="Y197" s="22"/>
    </row>
    <row r="198" spans="1:25" x14ac:dyDescent="0.25">
      <c r="A198" s="33">
        <v>196</v>
      </c>
      <c r="B198" t="s">
        <v>152</v>
      </c>
      <c r="C198" t="s">
        <v>475</v>
      </c>
      <c r="D198" s="22"/>
      <c r="E198" s="22"/>
      <c r="F198" s="36">
        <v>9</v>
      </c>
      <c r="G198" s="36">
        <v>12</v>
      </c>
      <c r="H198" s="20">
        <f t="shared" si="24"/>
        <v>21</v>
      </c>
      <c r="I198" s="36"/>
      <c r="J198" s="36"/>
      <c r="K198" s="20" t="str">
        <f t="shared" si="25"/>
        <v/>
      </c>
      <c r="L198" s="20">
        <f t="shared" si="26"/>
        <v>21</v>
      </c>
      <c r="M198" s="36"/>
      <c r="N198" s="36"/>
      <c r="O198" s="20" t="str">
        <f t="shared" si="27"/>
        <v/>
      </c>
      <c r="P198" s="36"/>
      <c r="Q198" s="36"/>
      <c r="R198" s="20" t="str">
        <f t="shared" si="28"/>
        <v/>
      </c>
      <c r="S198" s="20" t="str">
        <f t="shared" si="29"/>
        <v/>
      </c>
      <c r="T198" s="28">
        <f t="shared" si="31"/>
        <v>21</v>
      </c>
      <c r="U198" s="21" t="str">
        <f t="shared" si="30"/>
        <v>F</v>
      </c>
      <c r="V198" s="22"/>
      <c r="W198" s="22"/>
      <c r="X198" s="22"/>
      <c r="Y198" s="22"/>
    </row>
    <row r="199" spans="1:25" x14ac:dyDescent="0.25">
      <c r="A199" s="33">
        <v>197</v>
      </c>
      <c r="B199" t="s">
        <v>153</v>
      </c>
      <c r="C199" t="s">
        <v>476</v>
      </c>
      <c r="D199" s="22"/>
      <c r="E199" s="22"/>
      <c r="F199" s="36">
        <v>0</v>
      </c>
      <c r="G199" s="36">
        <v>14</v>
      </c>
      <c r="H199" s="20">
        <f t="shared" si="24"/>
        <v>14</v>
      </c>
      <c r="I199" s="36"/>
      <c r="J199" s="36"/>
      <c r="K199" s="20" t="str">
        <f t="shared" si="25"/>
        <v/>
      </c>
      <c r="L199" s="20">
        <f t="shared" si="26"/>
        <v>14</v>
      </c>
      <c r="M199" s="36"/>
      <c r="N199" s="36"/>
      <c r="O199" s="20" t="str">
        <f t="shared" si="27"/>
        <v/>
      </c>
      <c r="P199" s="36"/>
      <c r="Q199" s="36"/>
      <c r="R199" s="20" t="str">
        <f t="shared" si="28"/>
        <v/>
      </c>
      <c r="S199" s="20" t="str">
        <f t="shared" si="29"/>
        <v/>
      </c>
      <c r="T199" s="28">
        <f t="shared" si="31"/>
        <v>14</v>
      </c>
      <c r="U199" s="21" t="str">
        <f t="shared" si="30"/>
        <v>F</v>
      </c>
      <c r="V199" s="22"/>
      <c r="W199" s="22"/>
      <c r="X199" s="22"/>
      <c r="Y199" s="22"/>
    </row>
    <row r="200" spans="1:25" x14ac:dyDescent="0.25">
      <c r="A200" s="33">
        <v>198</v>
      </c>
      <c r="B200" t="s">
        <v>154</v>
      </c>
      <c r="C200" t="s">
        <v>477</v>
      </c>
      <c r="D200" s="22"/>
      <c r="E200" s="22"/>
      <c r="F200" s="36"/>
      <c r="G200" s="36"/>
      <c r="H200" s="20" t="str">
        <f t="shared" si="24"/>
        <v/>
      </c>
      <c r="I200" s="36"/>
      <c r="J200" s="36"/>
      <c r="K200" s="20" t="str">
        <f t="shared" si="25"/>
        <v/>
      </c>
      <c r="L200" s="20" t="str">
        <f t="shared" si="26"/>
        <v/>
      </c>
      <c r="M200" s="36"/>
      <c r="N200" s="36"/>
      <c r="O200" s="20" t="str">
        <f t="shared" si="27"/>
        <v/>
      </c>
      <c r="P200" s="36"/>
      <c r="Q200" s="36"/>
      <c r="R200" s="20" t="str">
        <f t="shared" si="28"/>
        <v/>
      </c>
      <c r="S200" s="20" t="str">
        <f t="shared" si="29"/>
        <v/>
      </c>
      <c r="T200" s="28" t="str">
        <f t="shared" si="31"/>
        <v/>
      </c>
      <c r="U200" s="21" t="str">
        <f t="shared" si="30"/>
        <v/>
      </c>
      <c r="V200" s="22"/>
      <c r="W200" s="22"/>
      <c r="X200" s="22"/>
      <c r="Y200" s="22"/>
    </row>
    <row r="201" spans="1:25" x14ac:dyDescent="0.25">
      <c r="A201" s="33">
        <v>199</v>
      </c>
      <c r="B201" t="s">
        <v>155</v>
      </c>
      <c r="C201" t="s">
        <v>478</v>
      </c>
      <c r="D201" s="22"/>
      <c r="E201" s="22"/>
      <c r="F201" s="36"/>
      <c r="G201" s="36"/>
      <c r="H201" s="20" t="str">
        <f t="shared" si="24"/>
        <v/>
      </c>
      <c r="I201" s="36"/>
      <c r="J201" s="36"/>
      <c r="K201" s="20" t="str">
        <f t="shared" si="25"/>
        <v/>
      </c>
      <c r="L201" s="20" t="str">
        <f t="shared" si="26"/>
        <v/>
      </c>
      <c r="M201" s="36"/>
      <c r="N201" s="36"/>
      <c r="O201" s="20" t="str">
        <f t="shared" si="27"/>
        <v/>
      </c>
      <c r="P201" s="36"/>
      <c r="Q201" s="36"/>
      <c r="R201" s="20" t="str">
        <f t="shared" si="28"/>
        <v/>
      </c>
      <c r="S201" s="20" t="str">
        <f t="shared" si="29"/>
        <v/>
      </c>
      <c r="T201" s="28" t="str">
        <f t="shared" si="31"/>
        <v/>
      </c>
      <c r="U201" s="21" t="str">
        <f t="shared" si="30"/>
        <v/>
      </c>
      <c r="V201" s="22"/>
      <c r="W201" s="22"/>
      <c r="X201" s="22"/>
      <c r="Y201" s="22"/>
    </row>
    <row r="202" spans="1:25" x14ac:dyDescent="0.25">
      <c r="A202" s="33">
        <v>200</v>
      </c>
      <c r="B202" t="s">
        <v>156</v>
      </c>
      <c r="C202" t="s">
        <v>479</v>
      </c>
      <c r="D202" s="22"/>
      <c r="E202" s="22"/>
      <c r="F202" s="36">
        <v>1</v>
      </c>
      <c r="G202" s="36">
        <v>3</v>
      </c>
      <c r="H202" s="20">
        <f t="shared" si="24"/>
        <v>4</v>
      </c>
      <c r="I202" s="36"/>
      <c r="J202" s="36"/>
      <c r="K202" s="20" t="str">
        <f t="shared" si="25"/>
        <v/>
      </c>
      <c r="L202" s="20">
        <f t="shared" si="26"/>
        <v>4</v>
      </c>
      <c r="M202" s="36"/>
      <c r="N202" s="36"/>
      <c r="O202" s="20" t="str">
        <f t="shared" si="27"/>
        <v/>
      </c>
      <c r="P202" s="36"/>
      <c r="Q202" s="36"/>
      <c r="R202" s="20" t="str">
        <f t="shared" si="28"/>
        <v/>
      </c>
      <c r="S202" s="20" t="str">
        <f t="shared" si="29"/>
        <v/>
      </c>
      <c r="T202" s="28">
        <f t="shared" si="31"/>
        <v>4</v>
      </c>
      <c r="U202" s="21" t="str">
        <f t="shared" si="30"/>
        <v>F</v>
      </c>
      <c r="V202" s="22"/>
      <c r="W202" s="22"/>
      <c r="X202" s="22"/>
      <c r="Y202" s="22"/>
    </row>
    <row r="203" spans="1:25" x14ac:dyDescent="0.25">
      <c r="A203" s="33">
        <v>201</v>
      </c>
      <c r="B203" t="s">
        <v>157</v>
      </c>
      <c r="C203" t="s">
        <v>480</v>
      </c>
      <c r="D203" s="22"/>
      <c r="E203" s="22"/>
      <c r="F203" s="36">
        <v>3</v>
      </c>
      <c r="G203" s="36">
        <v>9</v>
      </c>
      <c r="H203" s="20">
        <f t="shared" si="24"/>
        <v>12</v>
      </c>
      <c r="I203" s="36"/>
      <c r="J203" s="36"/>
      <c r="K203" s="20" t="str">
        <f t="shared" si="25"/>
        <v/>
      </c>
      <c r="L203" s="20">
        <f t="shared" si="26"/>
        <v>12</v>
      </c>
      <c r="M203" s="36"/>
      <c r="N203" s="36"/>
      <c r="O203" s="20" t="str">
        <f t="shared" si="27"/>
        <v/>
      </c>
      <c r="P203" s="36"/>
      <c r="Q203" s="36"/>
      <c r="R203" s="20" t="str">
        <f t="shared" si="28"/>
        <v/>
      </c>
      <c r="S203" s="20" t="str">
        <f t="shared" si="29"/>
        <v/>
      </c>
      <c r="T203" s="28">
        <f t="shared" si="31"/>
        <v>12</v>
      </c>
      <c r="U203" s="21" t="str">
        <f t="shared" si="30"/>
        <v>F</v>
      </c>
      <c r="V203" s="22"/>
      <c r="W203" s="22"/>
      <c r="X203" s="22"/>
      <c r="Y203" s="22"/>
    </row>
    <row r="204" spans="1:25" x14ac:dyDescent="0.25">
      <c r="A204" s="33">
        <v>202</v>
      </c>
      <c r="B204" t="s">
        <v>158</v>
      </c>
      <c r="C204" t="s">
        <v>481</v>
      </c>
      <c r="D204" s="22"/>
      <c r="E204" s="22"/>
      <c r="F204" s="48"/>
      <c r="G204" s="36"/>
      <c r="H204" s="20" t="str">
        <f t="shared" si="24"/>
        <v/>
      </c>
      <c r="I204" s="36"/>
      <c r="J204" s="36"/>
      <c r="K204" s="20" t="str">
        <f t="shared" si="25"/>
        <v/>
      </c>
      <c r="L204" s="20" t="str">
        <f t="shared" si="26"/>
        <v/>
      </c>
      <c r="M204" s="36"/>
      <c r="N204" s="36"/>
      <c r="O204" s="20" t="str">
        <f t="shared" si="27"/>
        <v/>
      </c>
      <c r="P204" s="36"/>
      <c r="Q204" s="36"/>
      <c r="R204" s="20" t="str">
        <f t="shared" si="28"/>
        <v/>
      </c>
      <c r="S204" s="20" t="str">
        <f t="shared" si="29"/>
        <v/>
      </c>
      <c r="T204" s="28" t="str">
        <f t="shared" ref="T204" si="32">IF(AND(L204="",S204=""),"",SUM(L204,S204))</f>
        <v/>
      </c>
      <c r="U204" s="21" t="str">
        <f t="shared" si="30"/>
        <v/>
      </c>
      <c r="V204" s="22"/>
      <c r="W204" s="22"/>
      <c r="X204" s="22"/>
      <c r="Y204" s="22"/>
    </row>
    <row r="205" spans="1:25" x14ac:dyDescent="0.25">
      <c r="A205" s="33">
        <f>A204+1</f>
        <v>203</v>
      </c>
      <c r="B205" t="s">
        <v>159</v>
      </c>
      <c r="C205" t="s">
        <v>482</v>
      </c>
      <c r="D205" s="22"/>
      <c r="E205" s="22"/>
      <c r="F205" s="22"/>
      <c r="G205" s="22"/>
      <c r="H205" s="20" t="str">
        <f t="shared" si="24"/>
        <v/>
      </c>
      <c r="I205" s="22"/>
      <c r="J205" s="22"/>
      <c r="K205" s="20" t="str">
        <f t="shared" si="25"/>
        <v/>
      </c>
      <c r="L205" s="20" t="str">
        <f t="shared" si="26"/>
        <v/>
      </c>
      <c r="M205" s="22"/>
      <c r="N205" s="22"/>
      <c r="O205" s="20" t="str">
        <f t="shared" si="27"/>
        <v/>
      </c>
      <c r="P205" s="22"/>
      <c r="Q205" s="22"/>
      <c r="R205" s="20" t="str">
        <f t="shared" si="28"/>
        <v/>
      </c>
      <c r="S205" s="20" t="str">
        <f t="shared" ref="S205:S220" si="33">IF(AND(O205="",R205=""),"",MAX(O205,R205))</f>
        <v/>
      </c>
      <c r="T205" s="22"/>
      <c r="U205" s="21" t="str">
        <f t="shared" si="30"/>
        <v/>
      </c>
      <c r="V205" s="22"/>
      <c r="W205" s="22"/>
      <c r="X205" s="22"/>
      <c r="Y205" s="22"/>
    </row>
    <row r="206" spans="1:25" x14ac:dyDescent="0.25">
      <c r="A206" s="33">
        <f t="shared" ref="A206:A220" si="34">A205+1</f>
        <v>204</v>
      </c>
      <c r="B206" t="s">
        <v>160</v>
      </c>
      <c r="C206" t="s">
        <v>483</v>
      </c>
      <c r="D206" s="22"/>
      <c r="E206" s="22"/>
      <c r="F206" s="22"/>
      <c r="G206" s="22"/>
      <c r="H206" s="20" t="str">
        <f t="shared" si="24"/>
        <v/>
      </c>
      <c r="I206" s="22"/>
      <c r="J206" s="22"/>
      <c r="K206" s="20" t="str">
        <f t="shared" si="25"/>
        <v/>
      </c>
      <c r="L206" s="20" t="str">
        <f t="shared" si="26"/>
        <v/>
      </c>
      <c r="M206" s="22"/>
      <c r="N206" s="22"/>
      <c r="O206" s="20" t="str">
        <f t="shared" si="27"/>
        <v/>
      </c>
      <c r="P206" s="22"/>
      <c r="Q206" s="22"/>
      <c r="R206" s="20" t="str">
        <f t="shared" si="28"/>
        <v/>
      </c>
      <c r="S206" s="20" t="str">
        <f t="shared" si="33"/>
        <v/>
      </c>
      <c r="T206" s="22"/>
      <c r="U206" s="21" t="str">
        <f t="shared" si="30"/>
        <v/>
      </c>
      <c r="V206" s="22"/>
      <c r="W206" s="22"/>
      <c r="X206" s="22"/>
      <c r="Y206" s="22"/>
    </row>
    <row r="207" spans="1:25" x14ac:dyDescent="0.25">
      <c r="A207" s="33">
        <f t="shared" si="34"/>
        <v>205</v>
      </c>
      <c r="B207" t="s">
        <v>161</v>
      </c>
      <c r="C207" t="s">
        <v>484</v>
      </c>
      <c r="D207" s="22"/>
      <c r="E207" s="22"/>
      <c r="F207" s="22"/>
      <c r="G207" s="22"/>
      <c r="H207" s="20" t="str">
        <f t="shared" si="24"/>
        <v/>
      </c>
      <c r="I207" s="22"/>
      <c r="J207" s="22"/>
      <c r="K207" s="20" t="str">
        <f t="shared" si="25"/>
        <v/>
      </c>
      <c r="L207" s="20" t="str">
        <f t="shared" si="26"/>
        <v/>
      </c>
      <c r="M207" s="22"/>
      <c r="N207" s="22"/>
      <c r="O207" s="20" t="str">
        <f t="shared" si="27"/>
        <v/>
      </c>
      <c r="P207" s="22"/>
      <c r="Q207" s="22"/>
      <c r="R207" s="20" t="str">
        <f t="shared" si="28"/>
        <v/>
      </c>
      <c r="S207" s="20" t="str">
        <f t="shared" si="33"/>
        <v/>
      </c>
      <c r="T207" s="22"/>
      <c r="U207" s="21" t="str">
        <f t="shared" si="30"/>
        <v/>
      </c>
      <c r="V207" s="22"/>
      <c r="W207" s="22"/>
      <c r="X207" s="22"/>
      <c r="Y207" s="22"/>
    </row>
    <row r="208" spans="1:25" x14ac:dyDescent="0.25">
      <c r="A208" s="33">
        <f t="shared" si="34"/>
        <v>206</v>
      </c>
      <c r="B208" t="s">
        <v>162</v>
      </c>
      <c r="C208" t="s">
        <v>485</v>
      </c>
      <c r="D208" s="22"/>
      <c r="E208" s="22"/>
      <c r="F208" s="22"/>
      <c r="G208" s="22"/>
      <c r="H208" s="20" t="str">
        <f t="shared" si="24"/>
        <v/>
      </c>
      <c r="I208" s="22"/>
      <c r="J208" s="22"/>
      <c r="K208" s="20" t="str">
        <f t="shared" si="25"/>
        <v/>
      </c>
      <c r="L208" s="20" t="str">
        <f t="shared" si="26"/>
        <v/>
      </c>
      <c r="M208" s="22"/>
      <c r="N208" s="22"/>
      <c r="O208" s="20" t="str">
        <f t="shared" si="27"/>
        <v/>
      </c>
      <c r="P208" s="22"/>
      <c r="Q208" s="22"/>
      <c r="R208" s="20" t="str">
        <f t="shared" si="28"/>
        <v/>
      </c>
      <c r="S208" s="20" t="str">
        <f t="shared" si="33"/>
        <v/>
      </c>
      <c r="T208" s="22"/>
      <c r="U208" s="21" t="str">
        <f t="shared" si="30"/>
        <v/>
      </c>
      <c r="V208" s="22"/>
      <c r="W208" s="22"/>
      <c r="X208" s="22"/>
      <c r="Y208" s="22"/>
    </row>
    <row r="209" spans="1:25" x14ac:dyDescent="0.25">
      <c r="A209" s="33">
        <f t="shared" si="34"/>
        <v>207</v>
      </c>
      <c r="B209" t="s">
        <v>163</v>
      </c>
      <c r="C209" t="s">
        <v>486</v>
      </c>
      <c r="D209" s="22"/>
      <c r="E209" s="22"/>
      <c r="F209" s="22">
        <v>5</v>
      </c>
      <c r="G209" s="22">
        <v>7</v>
      </c>
      <c r="H209" s="20">
        <f t="shared" si="24"/>
        <v>12</v>
      </c>
      <c r="I209" s="22"/>
      <c r="J209" s="22"/>
      <c r="K209" s="20" t="str">
        <f t="shared" si="25"/>
        <v/>
      </c>
      <c r="L209" s="20">
        <f t="shared" si="26"/>
        <v>12</v>
      </c>
      <c r="M209" s="22"/>
      <c r="N209" s="22"/>
      <c r="O209" s="20" t="str">
        <f t="shared" si="27"/>
        <v/>
      </c>
      <c r="P209" s="22"/>
      <c r="Q209" s="22"/>
      <c r="R209" s="20" t="str">
        <f t="shared" si="28"/>
        <v/>
      </c>
      <c r="S209" s="20" t="str">
        <f t="shared" si="33"/>
        <v/>
      </c>
      <c r="T209" s="22"/>
      <c r="U209" s="21" t="str">
        <f t="shared" si="30"/>
        <v>F</v>
      </c>
      <c r="V209" s="22"/>
      <c r="W209" s="22"/>
      <c r="X209" s="22"/>
      <c r="Y209" s="22"/>
    </row>
    <row r="210" spans="1:25" x14ac:dyDescent="0.25">
      <c r="A210" s="33">
        <f t="shared" si="34"/>
        <v>208</v>
      </c>
      <c r="B210" t="s">
        <v>164</v>
      </c>
      <c r="C210" t="s">
        <v>487</v>
      </c>
      <c r="D210" s="22"/>
      <c r="E210" s="22"/>
      <c r="F210" s="22"/>
      <c r="G210" s="22"/>
      <c r="H210" s="20" t="str">
        <f t="shared" si="24"/>
        <v/>
      </c>
      <c r="I210" s="22"/>
      <c r="J210" s="22"/>
      <c r="K210" s="20" t="str">
        <f t="shared" si="25"/>
        <v/>
      </c>
      <c r="L210" s="20" t="str">
        <f t="shared" si="26"/>
        <v/>
      </c>
      <c r="M210" s="22"/>
      <c r="N210" s="22"/>
      <c r="O210" s="20" t="str">
        <f t="shared" si="27"/>
        <v/>
      </c>
      <c r="P210" s="22"/>
      <c r="Q210" s="22"/>
      <c r="R210" s="20" t="str">
        <f t="shared" si="28"/>
        <v/>
      </c>
      <c r="S210" s="20" t="str">
        <f t="shared" si="33"/>
        <v/>
      </c>
      <c r="T210" s="22"/>
      <c r="U210" s="21" t="str">
        <f t="shared" si="30"/>
        <v/>
      </c>
      <c r="V210" s="22"/>
      <c r="W210" s="22"/>
      <c r="X210" s="22"/>
      <c r="Y210" s="22"/>
    </row>
    <row r="211" spans="1:25" x14ac:dyDescent="0.25">
      <c r="A211" s="33">
        <f t="shared" si="34"/>
        <v>209</v>
      </c>
      <c r="B211" t="s">
        <v>165</v>
      </c>
      <c r="C211" t="s">
        <v>488</v>
      </c>
      <c r="D211" s="22"/>
      <c r="E211" s="22"/>
      <c r="F211" s="22"/>
      <c r="G211" s="22"/>
      <c r="H211" s="20" t="str">
        <f t="shared" si="24"/>
        <v/>
      </c>
      <c r="I211" s="22"/>
      <c r="J211" s="22"/>
      <c r="K211" s="20" t="str">
        <f t="shared" si="25"/>
        <v/>
      </c>
      <c r="L211" s="20" t="str">
        <f t="shared" si="26"/>
        <v/>
      </c>
      <c r="M211" s="22"/>
      <c r="N211" s="22"/>
      <c r="O211" s="20" t="str">
        <f t="shared" si="27"/>
        <v/>
      </c>
      <c r="P211" s="22"/>
      <c r="Q211" s="22"/>
      <c r="R211" s="20" t="str">
        <f t="shared" si="28"/>
        <v/>
      </c>
      <c r="S211" s="20" t="str">
        <f t="shared" si="33"/>
        <v/>
      </c>
      <c r="T211" s="22"/>
      <c r="U211" s="21" t="str">
        <f t="shared" si="30"/>
        <v/>
      </c>
      <c r="V211" s="22"/>
      <c r="W211" s="22"/>
      <c r="X211" s="22"/>
      <c r="Y211" s="22"/>
    </row>
    <row r="212" spans="1:25" x14ac:dyDescent="0.25">
      <c r="A212" s="33">
        <f t="shared" si="34"/>
        <v>210</v>
      </c>
      <c r="B212" t="s">
        <v>166</v>
      </c>
      <c r="C212" t="s">
        <v>489</v>
      </c>
      <c r="D212" s="22"/>
      <c r="E212" s="22"/>
      <c r="F212" s="22"/>
      <c r="G212" s="22"/>
      <c r="H212" s="20" t="str">
        <f t="shared" si="24"/>
        <v/>
      </c>
      <c r="I212" s="22"/>
      <c r="J212" s="22"/>
      <c r="K212" s="20" t="str">
        <f t="shared" si="25"/>
        <v/>
      </c>
      <c r="L212" s="20" t="str">
        <f t="shared" si="26"/>
        <v/>
      </c>
      <c r="M212" s="22"/>
      <c r="N212" s="22"/>
      <c r="O212" s="20" t="str">
        <f t="shared" si="27"/>
        <v/>
      </c>
      <c r="P212" s="22"/>
      <c r="Q212" s="22"/>
      <c r="R212" s="20" t="str">
        <f t="shared" si="28"/>
        <v/>
      </c>
      <c r="S212" s="20" t="str">
        <f t="shared" si="33"/>
        <v/>
      </c>
      <c r="T212" s="22"/>
      <c r="U212" s="21" t="str">
        <f t="shared" si="30"/>
        <v/>
      </c>
      <c r="V212" s="22"/>
      <c r="W212" s="22"/>
      <c r="X212" s="22"/>
      <c r="Y212" s="22"/>
    </row>
    <row r="213" spans="1:25" x14ac:dyDescent="0.25">
      <c r="A213" s="33">
        <f t="shared" si="34"/>
        <v>211</v>
      </c>
      <c r="B213" t="s">
        <v>167</v>
      </c>
      <c r="C213" t="s">
        <v>490</v>
      </c>
      <c r="D213" s="22"/>
      <c r="E213" s="22"/>
      <c r="F213" s="22"/>
      <c r="G213" s="22"/>
      <c r="H213" s="20" t="str">
        <f t="shared" si="24"/>
        <v/>
      </c>
      <c r="I213" s="22"/>
      <c r="J213" s="22"/>
      <c r="K213" s="20" t="str">
        <f t="shared" si="25"/>
        <v/>
      </c>
      <c r="L213" s="20" t="str">
        <f t="shared" si="26"/>
        <v/>
      </c>
      <c r="M213" s="22"/>
      <c r="N213" s="22"/>
      <c r="O213" s="20" t="str">
        <f t="shared" si="27"/>
        <v/>
      </c>
      <c r="P213" s="22"/>
      <c r="Q213" s="22"/>
      <c r="R213" s="20" t="str">
        <f t="shared" si="28"/>
        <v/>
      </c>
      <c r="S213" s="20" t="str">
        <f t="shared" si="33"/>
        <v/>
      </c>
      <c r="T213" s="22"/>
      <c r="U213" s="21" t="str">
        <f t="shared" si="30"/>
        <v/>
      </c>
      <c r="V213" s="22"/>
      <c r="W213" s="22"/>
      <c r="X213" s="22"/>
      <c r="Y213" s="22"/>
    </row>
    <row r="214" spans="1:25" x14ac:dyDescent="0.25">
      <c r="A214" s="33">
        <f t="shared" si="34"/>
        <v>212</v>
      </c>
      <c r="B214" t="s">
        <v>168</v>
      </c>
      <c r="C214" t="s">
        <v>491</v>
      </c>
      <c r="D214" s="22"/>
      <c r="E214" s="22"/>
      <c r="F214" s="22"/>
      <c r="G214" s="22"/>
      <c r="H214" s="20" t="str">
        <f t="shared" si="24"/>
        <v/>
      </c>
      <c r="I214" s="22"/>
      <c r="J214" s="22"/>
      <c r="K214" s="20" t="str">
        <f t="shared" si="25"/>
        <v/>
      </c>
      <c r="L214" s="20" t="str">
        <f t="shared" si="26"/>
        <v/>
      </c>
      <c r="M214" s="22"/>
      <c r="N214" s="22"/>
      <c r="O214" s="20" t="str">
        <f t="shared" si="27"/>
        <v/>
      </c>
      <c r="P214" s="22"/>
      <c r="Q214" s="22"/>
      <c r="R214" s="20" t="str">
        <f t="shared" si="28"/>
        <v/>
      </c>
      <c r="S214" s="20" t="str">
        <f t="shared" si="33"/>
        <v/>
      </c>
      <c r="T214" s="22"/>
      <c r="U214" s="21" t="str">
        <f t="shared" si="30"/>
        <v/>
      </c>
      <c r="V214" s="22"/>
      <c r="W214" s="22"/>
      <c r="X214" s="22"/>
      <c r="Y214" s="22"/>
    </row>
    <row r="215" spans="1:25" x14ac:dyDescent="0.25">
      <c r="A215" s="33">
        <f t="shared" si="34"/>
        <v>213</v>
      </c>
      <c r="B215" t="s">
        <v>169</v>
      </c>
      <c r="C215" t="s">
        <v>492</v>
      </c>
      <c r="D215" s="22"/>
      <c r="E215" s="22"/>
      <c r="F215" s="22"/>
      <c r="G215" s="22"/>
      <c r="H215" s="20" t="str">
        <f t="shared" si="24"/>
        <v/>
      </c>
      <c r="I215" s="22"/>
      <c r="J215" s="22"/>
      <c r="K215" s="20" t="str">
        <f t="shared" si="25"/>
        <v/>
      </c>
      <c r="L215" s="20" t="str">
        <f t="shared" si="26"/>
        <v/>
      </c>
      <c r="M215" s="22"/>
      <c r="N215" s="22"/>
      <c r="O215" s="20" t="str">
        <f t="shared" si="27"/>
        <v/>
      </c>
      <c r="P215" s="22"/>
      <c r="Q215" s="22"/>
      <c r="R215" s="20" t="str">
        <f t="shared" si="28"/>
        <v/>
      </c>
      <c r="S215" s="20" t="str">
        <f t="shared" si="33"/>
        <v/>
      </c>
      <c r="T215" s="22"/>
      <c r="U215" s="21" t="str">
        <f t="shared" si="30"/>
        <v/>
      </c>
      <c r="V215" s="22"/>
      <c r="W215" s="22"/>
      <c r="X215" s="22"/>
      <c r="Y215" s="22"/>
    </row>
    <row r="216" spans="1:25" x14ac:dyDescent="0.25">
      <c r="A216" s="33">
        <f t="shared" si="34"/>
        <v>214</v>
      </c>
      <c r="B216" t="s">
        <v>170</v>
      </c>
      <c r="C216" t="s">
        <v>493</v>
      </c>
      <c r="D216" s="22"/>
      <c r="E216" s="22"/>
      <c r="F216" s="22"/>
      <c r="G216" s="22"/>
      <c r="H216" s="20" t="str">
        <f t="shared" si="24"/>
        <v/>
      </c>
      <c r="I216" s="22"/>
      <c r="J216" s="22"/>
      <c r="K216" s="20" t="str">
        <f t="shared" si="25"/>
        <v/>
      </c>
      <c r="L216" s="20" t="str">
        <f t="shared" si="26"/>
        <v/>
      </c>
      <c r="M216" s="22"/>
      <c r="N216" s="22"/>
      <c r="O216" s="20" t="str">
        <f t="shared" si="27"/>
        <v/>
      </c>
      <c r="P216" s="22"/>
      <c r="Q216" s="22"/>
      <c r="R216" s="20" t="str">
        <f t="shared" si="28"/>
        <v/>
      </c>
      <c r="S216" s="20" t="str">
        <f t="shared" si="33"/>
        <v/>
      </c>
      <c r="T216" s="22"/>
      <c r="U216" s="21" t="str">
        <f t="shared" si="30"/>
        <v/>
      </c>
      <c r="V216" s="22"/>
      <c r="W216" s="22"/>
      <c r="X216" s="22"/>
      <c r="Y216" s="22"/>
    </row>
    <row r="217" spans="1:25" x14ac:dyDescent="0.25">
      <c r="A217" s="33">
        <f t="shared" si="34"/>
        <v>215</v>
      </c>
      <c r="B217" t="s">
        <v>171</v>
      </c>
      <c r="C217" t="s">
        <v>494</v>
      </c>
      <c r="D217" s="22"/>
      <c r="E217" s="22"/>
      <c r="F217" s="22"/>
      <c r="G217" s="22"/>
      <c r="H217" s="20" t="str">
        <f t="shared" si="24"/>
        <v/>
      </c>
      <c r="I217" s="22"/>
      <c r="J217" s="22"/>
      <c r="K217" s="20" t="str">
        <f t="shared" si="25"/>
        <v/>
      </c>
      <c r="L217" s="20" t="str">
        <f t="shared" si="26"/>
        <v/>
      </c>
      <c r="M217" s="22"/>
      <c r="N217" s="22"/>
      <c r="O217" s="20" t="str">
        <f t="shared" si="27"/>
        <v/>
      </c>
      <c r="P217" s="22"/>
      <c r="Q217" s="22"/>
      <c r="R217" s="20" t="str">
        <f t="shared" si="28"/>
        <v/>
      </c>
      <c r="S217" s="20" t="str">
        <f t="shared" si="33"/>
        <v/>
      </c>
      <c r="T217" s="22"/>
      <c r="U217" s="21" t="str">
        <f t="shared" si="30"/>
        <v/>
      </c>
      <c r="V217" s="22"/>
      <c r="W217" s="22"/>
      <c r="X217" s="22"/>
      <c r="Y217" s="22"/>
    </row>
    <row r="218" spans="1:25" x14ac:dyDescent="0.25">
      <c r="A218" s="33">
        <f t="shared" si="34"/>
        <v>216</v>
      </c>
      <c r="B218" t="s">
        <v>172</v>
      </c>
      <c r="C218" t="s">
        <v>495</v>
      </c>
      <c r="D218" s="22"/>
      <c r="E218" s="22"/>
      <c r="F218" s="22"/>
      <c r="G218" s="22"/>
      <c r="H218" s="20" t="str">
        <f t="shared" si="24"/>
        <v/>
      </c>
      <c r="I218" s="22"/>
      <c r="J218" s="22"/>
      <c r="K218" s="20" t="str">
        <f t="shared" si="25"/>
        <v/>
      </c>
      <c r="L218" s="20" t="str">
        <f t="shared" si="26"/>
        <v/>
      </c>
      <c r="M218" s="22"/>
      <c r="N218" s="22"/>
      <c r="O218" s="20" t="str">
        <f t="shared" si="27"/>
        <v/>
      </c>
      <c r="P218" s="22"/>
      <c r="Q218" s="22"/>
      <c r="R218" s="20" t="str">
        <f t="shared" si="28"/>
        <v/>
      </c>
      <c r="S218" s="20" t="str">
        <f t="shared" si="33"/>
        <v/>
      </c>
      <c r="T218" s="22"/>
      <c r="U218" s="21" t="str">
        <f t="shared" si="30"/>
        <v/>
      </c>
      <c r="V218" s="22"/>
      <c r="W218" s="22"/>
      <c r="X218" s="22"/>
      <c r="Y218" s="22"/>
    </row>
    <row r="219" spans="1:25" x14ac:dyDescent="0.25">
      <c r="A219" s="49">
        <f t="shared" si="34"/>
        <v>217</v>
      </c>
      <c r="B219" t="s">
        <v>173</v>
      </c>
      <c r="C219" t="s">
        <v>496</v>
      </c>
      <c r="D219" s="50"/>
      <c r="E219" s="50"/>
      <c r="F219" s="50"/>
      <c r="G219" s="50"/>
      <c r="H219" s="51" t="str">
        <f t="shared" si="24"/>
        <v/>
      </c>
      <c r="I219" s="50"/>
      <c r="J219" s="50"/>
      <c r="K219" s="51" t="str">
        <f t="shared" si="25"/>
        <v/>
      </c>
      <c r="L219" s="51" t="str">
        <f t="shared" si="26"/>
        <v/>
      </c>
      <c r="M219" s="50"/>
      <c r="N219" s="50"/>
      <c r="O219" s="51" t="str">
        <f t="shared" si="27"/>
        <v/>
      </c>
      <c r="P219" s="50"/>
      <c r="Q219" s="22"/>
      <c r="R219" s="20" t="str">
        <f t="shared" si="28"/>
        <v/>
      </c>
      <c r="S219" s="20" t="str">
        <f t="shared" si="33"/>
        <v/>
      </c>
      <c r="T219" s="22"/>
      <c r="U219" s="22"/>
      <c r="V219" s="22"/>
      <c r="W219" s="22"/>
      <c r="X219" s="22"/>
      <c r="Y219" s="22"/>
    </row>
    <row r="220" spans="1:25" x14ac:dyDescent="0.25">
      <c r="A220" s="33">
        <f t="shared" si="34"/>
        <v>218</v>
      </c>
      <c r="B220" s="47" t="s">
        <v>174</v>
      </c>
      <c r="C220" s="47" t="s">
        <v>497</v>
      </c>
      <c r="D220" s="22"/>
      <c r="E220" s="22"/>
      <c r="F220" s="22"/>
      <c r="G220" s="22"/>
      <c r="H220" s="20" t="str">
        <f t="shared" si="24"/>
        <v/>
      </c>
      <c r="I220" s="22"/>
      <c r="J220" s="22"/>
      <c r="K220" s="20" t="str">
        <f t="shared" si="25"/>
        <v/>
      </c>
      <c r="L220" s="20" t="str">
        <f t="shared" si="26"/>
        <v/>
      </c>
      <c r="M220" s="22"/>
      <c r="N220" s="22"/>
      <c r="O220" s="20" t="str">
        <f t="shared" si="27"/>
        <v/>
      </c>
      <c r="P220" s="22"/>
      <c r="Q220" s="22"/>
      <c r="R220" s="20" t="str">
        <f t="shared" si="28"/>
        <v/>
      </c>
      <c r="S220" s="20" t="str">
        <f t="shared" si="33"/>
        <v/>
      </c>
      <c r="T220" s="22"/>
      <c r="U220" s="22"/>
      <c r="V220" s="22"/>
      <c r="W220" s="22"/>
      <c r="X220" s="22"/>
      <c r="Y220" s="22"/>
    </row>
    <row r="221" spans="1:25" x14ac:dyDescent="0.25">
      <c r="A221" s="52"/>
      <c r="B221" s="53"/>
      <c r="C221" s="53"/>
      <c r="D221" s="53"/>
      <c r="E221" s="53"/>
      <c r="F221" s="53"/>
      <c r="G221" s="53"/>
      <c r="H221" s="54" t="str">
        <f t="shared" si="24"/>
        <v/>
      </c>
      <c r="I221" s="53"/>
      <c r="J221" s="53"/>
      <c r="K221" s="54" t="str">
        <f t="shared" si="25"/>
        <v/>
      </c>
      <c r="L221" s="54" t="str">
        <f t="shared" si="26"/>
        <v/>
      </c>
      <c r="M221" s="53"/>
      <c r="N221" s="53"/>
      <c r="O221" s="53"/>
    </row>
    <row r="222" spans="1:25" x14ac:dyDescent="0.25">
      <c r="A222" s="52"/>
      <c r="B222" s="53"/>
      <c r="C222" s="53"/>
      <c r="D222" s="53"/>
      <c r="E222" s="53"/>
      <c r="F222" s="53"/>
      <c r="G222" s="53"/>
      <c r="H222" s="54" t="str">
        <f t="shared" si="24"/>
        <v/>
      </c>
      <c r="I222" s="53"/>
      <c r="J222" s="53"/>
      <c r="K222" s="54" t="str">
        <f t="shared" si="25"/>
        <v/>
      </c>
      <c r="L222" s="54" t="str">
        <f t="shared" si="26"/>
        <v/>
      </c>
      <c r="M222" s="53"/>
      <c r="N222" s="53"/>
      <c r="O222" s="53"/>
    </row>
    <row r="223" spans="1:25" x14ac:dyDescent="0.25">
      <c r="A223" s="53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4" t="str">
        <f t="shared" si="26"/>
        <v/>
      </c>
      <c r="M223" s="53"/>
      <c r="N223" s="53"/>
      <c r="O223" s="53"/>
    </row>
    <row r="224" spans="1:25" x14ac:dyDescent="0.25">
      <c r="A224" s="53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4" t="str">
        <f t="shared" si="26"/>
        <v/>
      </c>
      <c r="M224" s="53"/>
      <c r="N224" s="53"/>
      <c r="O224" s="53"/>
    </row>
    <row r="225" spans="1:15" x14ac:dyDescent="0.25">
      <c r="A225" s="53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4" t="str">
        <f t="shared" si="26"/>
        <v/>
      </c>
      <c r="M225" s="53"/>
      <c r="N225" s="53"/>
      <c r="O225" s="53"/>
    </row>
    <row r="226" spans="1:15" x14ac:dyDescent="0.25">
      <c r="A226" s="53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</row>
    <row r="227" spans="1:15" x14ac:dyDescent="0.25">
      <c r="A227" s="53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</row>
    <row r="228" spans="1:15" x14ac:dyDescent="0.25">
      <c r="A228" s="53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</row>
  </sheetData>
  <sheetProtection selectLockedCells="1" selectUnlockedCells="1"/>
  <phoneticPr fontId="26" type="noConversion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2"/>
  <sheetViews>
    <sheetView zoomScaleNormal="165" workbookViewId="0">
      <pane ySplit="7" topLeftCell="A8" activePane="bottomLeft" state="frozen"/>
      <selection pane="bottomLeft" activeCell="W15" sqref="W15"/>
    </sheetView>
  </sheetViews>
  <sheetFormatPr defaultRowHeight="13.2" x14ac:dyDescent="0.25"/>
  <cols>
    <col min="1" max="1" width="8.5546875" customWidth="1"/>
    <col min="2" max="2" width="27.6640625" customWidth="1"/>
    <col min="3" max="3" width="8.109375" customWidth="1"/>
    <col min="4" max="14" width="3.88671875" customWidth="1"/>
    <col min="15" max="17" width="5.44140625" customWidth="1"/>
    <col min="18" max="18" width="8.44140625" customWidth="1"/>
    <col min="20" max="20" width="6.33203125" customWidth="1"/>
    <col min="21" max="21" width="5.88671875" customWidth="1"/>
  </cols>
  <sheetData>
    <row r="1" spans="1:21" ht="33" customHeight="1" x14ac:dyDescent="0.25">
      <c r="A1" s="55" t="s">
        <v>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6" t="s">
        <v>40</v>
      </c>
      <c r="T1" s="57"/>
      <c r="U1" s="58"/>
    </row>
    <row r="2" spans="1:21" ht="19.5" customHeight="1" x14ac:dyDescent="0.25">
      <c r="A2" s="59" t="s">
        <v>53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 t="s">
        <v>52</v>
      </c>
      <c r="P2" s="60"/>
      <c r="Q2" s="60"/>
      <c r="R2" s="60"/>
      <c r="S2" s="60"/>
      <c r="T2" s="60"/>
      <c r="U2" s="60"/>
    </row>
    <row r="3" spans="1:21" ht="24.75" customHeight="1" x14ac:dyDescent="0.25">
      <c r="A3" s="63" t="s">
        <v>54</v>
      </c>
      <c r="B3" s="64"/>
      <c r="C3" s="64"/>
      <c r="D3" s="65" t="s">
        <v>43</v>
      </c>
      <c r="E3" s="65"/>
      <c r="F3" s="65"/>
      <c r="G3" s="65"/>
      <c r="H3" s="61" t="s">
        <v>51</v>
      </c>
      <c r="I3" s="61"/>
      <c r="J3" s="61"/>
      <c r="K3" s="61"/>
      <c r="L3" s="61"/>
      <c r="M3" s="61"/>
      <c r="N3" s="61"/>
      <c r="O3" s="61"/>
      <c r="P3" s="61"/>
      <c r="Q3" s="62" t="s">
        <v>498</v>
      </c>
      <c r="R3" s="62"/>
      <c r="S3" s="62"/>
      <c r="T3" s="62"/>
      <c r="U3" s="62"/>
    </row>
    <row r="4" spans="1:21" ht="6.75" customHeight="1" x14ac:dyDescent="0.25">
      <c r="D4" s="1"/>
      <c r="E4" s="1"/>
      <c r="F4" s="1"/>
      <c r="G4" s="1"/>
      <c r="H4" s="1"/>
    </row>
    <row r="5" spans="1:21" ht="21" customHeight="1" x14ac:dyDescent="0.25">
      <c r="A5" s="68" t="s">
        <v>10</v>
      </c>
      <c r="B5" s="70" t="s">
        <v>11</v>
      </c>
      <c r="C5" s="71" t="s">
        <v>12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2" t="s">
        <v>13</v>
      </c>
      <c r="U5" s="66" t="s">
        <v>14</v>
      </c>
    </row>
    <row r="6" spans="1:21" ht="21" customHeight="1" thickTop="1" thickBot="1" x14ac:dyDescent="0.3">
      <c r="A6" s="68"/>
      <c r="B6" s="70"/>
      <c r="C6" s="2"/>
      <c r="D6" s="67" t="s">
        <v>15</v>
      </c>
      <c r="E6" s="67"/>
      <c r="F6" s="67"/>
      <c r="G6" s="67"/>
      <c r="H6" s="67"/>
      <c r="I6" s="67" t="s">
        <v>16</v>
      </c>
      <c r="J6" s="67"/>
      <c r="K6" s="67"/>
      <c r="L6" s="67" t="s">
        <v>17</v>
      </c>
      <c r="M6" s="67"/>
      <c r="N6" s="67"/>
      <c r="O6" s="67" t="s">
        <v>18</v>
      </c>
      <c r="P6" s="67"/>
      <c r="Q6" s="67"/>
      <c r="R6" s="67" t="s">
        <v>19</v>
      </c>
      <c r="S6" s="67"/>
      <c r="T6" s="72"/>
      <c r="U6" s="66"/>
    </row>
    <row r="7" spans="1:21" ht="21" customHeight="1" thickTop="1" thickBot="1" x14ac:dyDescent="0.3">
      <c r="A7" s="69"/>
      <c r="B7" s="70"/>
      <c r="C7" s="3" t="s">
        <v>20</v>
      </c>
      <c r="D7" s="4" t="s">
        <v>21</v>
      </c>
      <c r="E7" s="4" t="s">
        <v>22</v>
      </c>
      <c r="F7" s="4" t="s">
        <v>23</v>
      </c>
      <c r="G7" s="4" t="s">
        <v>24</v>
      </c>
      <c r="H7" s="4" t="s">
        <v>25</v>
      </c>
      <c r="I7" s="4" t="s">
        <v>21</v>
      </c>
      <c r="J7" s="4" t="s">
        <v>22</v>
      </c>
      <c r="K7" s="4" t="s">
        <v>23</v>
      </c>
      <c r="L7" s="4" t="s">
        <v>21</v>
      </c>
      <c r="M7" s="4" t="s">
        <v>22</v>
      </c>
      <c r="N7" s="4" t="s">
        <v>23</v>
      </c>
      <c r="O7" s="4" t="s">
        <v>21</v>
      </c>
      <c r="P7" s="4" t="s">
        <v>22</v>
      </c>
      <c r="Q7" s="4" t="s">
        <v>23</v>
      </c>
      <c r="R7" s="4" t="s">
        <v>26</v>
      </c>
      <c r="S7" s="4" t="s">
        <v>27</v>
      </c>
      <c r="T7" s="72"/>
      <c r="U7" s="66"/>
    </row>
    <row r="8" spans="1:21" ht="15" customHeight="1" thickTop="1" x14ac:dyDescent="0.25">
      <c r="A8" s="15" t="str">
        <f>M1D!B3</f>
        <v>1/2020</v>
      </c>
      <c r="B8" s="15" t="str">
        <f>M1D!C3</f>
        <v>Jovana Roganović</v>
      </c>
      <c r="C8" s="5"/>
      <c r="D8" s="6"/>
      <c r="E8" s="6"/>
      <c r="F8" s="6"/>
      <c r="G8" s="6"/>
      <c r="H8" s="6"/>
      <c r="I8" s="7"/>
      <c r="J8" s="7"/>
      <c r="K8" s="7"/>
      <c r="L8" s="7"/>
      <c r="M8" s="7"/>
      <c r="N8" s="7"/>
      <c r="O8" s="13">
        <f>IF(M1D!L3="","",M1D!L3)</f>
        <v>18</v>
      </c>
      <c r="P8" s="13"/>
      <c r="Q8" s="12"/>
      <c r="R8" s="13" t="str">
        <f>IF(M1D!O3="","",M1D!O3)</f>
        <v/>
      </c>
      <c r="S8" s="13" t="str">
        <f>IF(M1D!S3="","",M1D!S3)</f>
        <v/>
      </c>
      <c r="T8" s="13">
        <f>IF(M1D!T3="","",M1D!T3)</f>
        <v>18</v>
      </c>
      <c r="U8" s="13" t="str">
        <f>IF(M1D!U3="","",M1D!U3)</f>
        <v>F</v>
      </c>
    </row>
    <row r="9" spans="1:21" ht="15" customHeight="1" x14ac:dyDescent="0.25">
      <c r="A9" s="15" t="str">
        <f>M1D!B4</f>
        <v>2/2020</v>
      </c>
      <c r="B9" s="15" t="str">
        <f>M1D!C4</f>
        <v>Mina Grebović</v>
      </c>
      <c r="C9" s="5"/>
      <c r="D9" s="6"/>
      <c r="E9" s="6"/>
      <c r="F9" s="6"/>
      <c r="G9" s="6"/>
      <c r="H9" s="6"/>
      <c r="I9" s="7"/>
      <c r="J9" s="7"/>
      <c r="K9" s="7"/>
      <c r="L9" s="7"/>
      <c r="M9" s="7"/>
      <c r="N9" s="7"/>
      <c r="O9" s="13">
        <f>IF(M1D!L4="","",M1D!L4)</f>
        <v>25</v>
      </c>
      <c r="P9" s="13"/>
      <c r="Q9" s="12"/>
      <c r="R9" s="13" t="str">
        <f>IF(M1D!O4="","",M1D!O4)</f>
        <v/>
      </c>
      <c r="S9" s="13" t="str">
        <f>IF(M1D!S4="","",M1D!S4)</f>
        <v/>
      </c>
      <c r="T9" s="13">
        <f>IF(M1D!T4="","",M1D!T4)</f>
        <v>25</v>
      </c>
      <c r="U9" s="13" t="str">
        <f>IF(M1D!U4="","",M1D!U4)</f>
        <v>F</v>
      </c>
    </row>
    <row r="10" spans="1:21" ht="15" customHeight="1" x14ac:dyDescent="0.25">
      <c r="A10" s="15" t="str">
        <f>M1D!B5</f>
        <v>3/2020</v>
      </c>
      <c r="B10" s="15" t="str">
        <f>M1D!C5</f>
        <v>Miljan Pejović</v>
      </c>
      <c r="C10" s="5"/>
      <c r="D10" s="6"/>
      <c r="E10" s="6"/>
      <c r="F10" s="6"/>
      <c r="G10" s="6"/>
      <c r="H10" s="6"/>
      <c r="I10" s="7"/>
      <c r="J10" s="7"/>
      <c r="K10" s="7"/>
      <c r="L10" s="7"/>
      <c r="M10" s="7"/>
      <c r="N10" s="7"/>
      <c r="O10" s="13">
        <f>IF(M1D!L5="","",M1D!L5)</f>
        <v>20</v>
      </c>
      <c r="P10" s="13"/>
      <c r="Q10" s="12"/>
      <c r="R10" s="13" t="str">
        <f>IF(M1D!O5="","",M1D!O5)</f>
        <v/>
      </c>
      <c r="S10" s="13" t="str">
        <f>IF(M1D!S5="","",M1D!S5)</f>
        <v/>
      </c>
      <c r="T10" s="13">
        <f>IF(M1D!T5="","",M1D!T5)</f>
        <v>20</v>
      </c>
      <c r="U10" s="13" t="str">
        <f>IF(M1D!U5="","",M1D!U5)</f>
        <v>F</v>
      </c>
    </row>
    <row r="11" spans="1:21" ht="15" customHeight="1" x14ac:dyDescent="0.25">
      <c r="A11" s="15" t="str">
        <f>M1D!B6</f>
        <v>4/2020</v>
      </c>
      <c r="B11" s="15" t="str">
        <f>M1D!C6</f>
        <v>Dragana Bjelić</v>
      </c>
      <c r="C11" s="5"/>
      <c r="D11" s="6"/>
      <c r="E11" s="6"/>
      <c r="F11" s="6"/>
      <c r="G11" s="6"/>
      <c r="H11" s="6"/>
      <c r="I11" s="7"/>
      <c r="J11" s="7"/>
      <c r="K11" s="7"/>
      <c r="L11" s="7"/>
      <c r="M11" s="7"/>
      <c r="N11" s="7"/>
      <c r="O11" s="13" t="str">
        <f>IF(M1D!L6="","",M1D!L6)</f>
        <v/>
      </c>
      <c r="P11" s="13"/>
      <c r="Q11" s="12"/>
      <c r="R11" s="13" t="str">
        <f>IF(M1D!O6="","",M1D!O6)</f>
        <v/>
      </c>
      <c r="S11" s="13" t="str">
        <f>IF(M1D!S6="","",M1D!S6)</f>
        <v/>
      </c>
      <c r="T11" s="13" t="str">
        <f>IF(M1D!T6="","",M1D!T6)</f>
        <v/>
      </c>
      <c r="U11" s="13" t="str">
        <f>IF(M1D!U6="","",M1D!U6)</f>
        <v/>
      </c>
    </row>
    <row r="12" spans="1:21" ht="15" customHeight="1" x14ac:dyDescent="0.25">
      <c r="A12" s="15" t="str">
        <f>M1D!B7</f>
        <v>5/2020</v>
      </c>
      <c r="B12" s="15" t="str">
        <f>M1D!C7</f>
        <v>Nikolina Šuković</v>
      </c>
      <c r="C12" s="5"/>
      <c r="D12" s="6"/>
      <c r="E12" s="6"/>
      <c r="F12" s="6"/>
      <c r="G12" s="6"/>
      <c r="H12" s="6"/>
      <c r="I12" s="7"/>
      <c r="J12" s="7"/>
      <c r="K12" s="7"/>
      <c r="L12" s="7"/>
      <c r="M12" s="7"/>
      <c r="N12" s="7"/>
      <c r="O12" s="13" t="str">
        <f>IF(M1D!L7="","",M1D!L7)</f>
        <v/>
      </c>
      <c r="P12" s="13"/>
      <c r="Q12" s="12"/>
      <c r="R12" s="13" t="str">
        <f>IF(M1D!O7="","",M1D!O7)</f>
        <v/>
      </c>
      <c r="S12" s="13" t="str">
        <f>IF(M1D!S7="","",M1D!S7)</f>
        <v/>
      </c>
      <c r="T12" s="13" t="str">
        <f>IF(M1D!T7="","",M1D!T7)</f>
        <v/>
      </c>
      <c r="U12" s="13" t="str">
        <f>IF(M1D!U7="","",M1D!U7)</f>
        <v/>
      </c>
    </row>
    <row r="13" spans="1:21" ht="15" customHeight="1" x14ac:dyDescent="0.25">
      <c r="A13" s="15" t="str">
        <f>M1D!B8</f>
        <v>6/2020</v>
      </c>
      <c r="B13" s="15" t="str">
        <f>M1D!C8</f>
        <v>Luka Raičević</v>
      </c>
      <c r="C13" s="5"/>
      <c r="D13" s="6"/>
      <c r="E13" s="6"/>
      <c r="F13" s="6"/>
      <c r="G13" s="6"/>
      <c r="H13" s="6"/>
      <c r="I13" s="7"/>
      <c r="J13" s="7"/>
      <c r="K13" s="7"/>
      <c r="L13" s="7"/>
      <c r="M13" s="7"/>
      <c r="N13" s="7"/>
      <c r="O13" s="13" t="str">
        <f>IF(M1D!L8="","",M1D!L8)</f>
        <v/>
      </c>
      <c r="P13" s="13"/>
      <c r="Q13" s="12"/>
      <c r="R13" s="13" t="str">
        <f>IF(M1D!O8="","",M1D!O8)</f>
        <v/>
      </c>
      <c r="S13" s="13" t="str">
        <f>IF(M1D!S8="","",M1D!S8)</f>
        <v/>
      </c>
      <c r="T13" s="13" t="str">
        <f>IF(M1D!T8="","",M1D!T8)</f>
        <v/>
      </c>
      <c r="U13" s="13" t="str">
        <f>IF(M1D!U8="","",M1D!U8)</f>
        <v/>
      </c>
    </row>
    <row r="14" spans="1:21" ht="15" customHeight="1" x14ac:dyDescent="0.25">
      <c r="A14" s="15" t="str">
        <f>M1D!B9</f>
        <v>7/2020</v>
      </c>
      <c r="B14" s="15" t="str">
        <f>M1D!C9</f>
        <v>Kristina Terzić</v>
      </c>
      <c r="C14" s="5"/>
      <c r="D14" s="6"/>
      <c r="E14" s="6"/>
      <c r="F14" s="6"/>
      <c r="G14" s="6"/>
      <c r="H14" s="6"/>
      <c r="I14" s="7"/>
      <c r="J14" s="7"/>
      <c r="K14" s="7"/>
      <c r="L14" s="7"/>
      <c r="M14" s="7"/>
      <c r="N14" s="7"/>
      <c r="O14" s="13" t="str">
        <f>IF(M1D!L9="","",M1D!L9)</f>
        <v/>
      </c>
      <c r="P14" s="13"/>
      <c r="Q14" s="12"/>
      <c r="R14" s="13" t="str">
        <f>IF(M1D!O9="","",M1D!O9)</f>
        <v/>
      </c>
      <c r="S14" s="13" t="str">
        <f>IF(M1D!S9="","",M1D!S9)</f>
        <v/>
      </c>
      <c r="T14" s="13" t="str">
        <f>IF(M1D!T9="","",M1D!T9)</f>
        <v/>
      </c>
      <c r="U14" s="13" t="str">
        <f>IF(M1D!U9="","",M1D!U9)</f>
        <v/>
      </c>
    </row>
    <row r="15" spans="1:21" ht="15" customHeight="1" x14ac:dyDescent="0.25">
      <c r="A15" s="15" t="str">
        <f>M1D!B10</f>
        <v>8/2020</v>
      </c>
      <c r="B15" s="15" t="str">
        <f>M1D!C10</f>
        <v>Anja Raičević</v>
      </c>
      <c r="C15" s="5"/>
      <c r="D15" s="6"/>
      <c r="E15" s="6"/>
      <c r="F15" s="6"/>
      <c r="G15" s="6"/>
      <c r="H15" s="6"/>
      <c r="I15" s="7"/>
      <c r="J15" s="7"/>
      <c r="K15" s="7"/>
      <c r="L15" s="7"/>
      <c r="M15" s="7"/>
      <c r="N15" s="7"/>
      <c r="O15" s="13">
        <f>IF(M1D!L10="","",M1D!L10)</f>
        <v>25</v>
      </c>
      <c r="P15" s="13"/>
      <c r="Q15" s="12"/>
      <c r="R15" s="13" t="str">
        <f>IF(M1D!O10="","",M1D!O10)</f>
        <v/>
      </c>
      <c r="S15" s="13" t="str">
        <f>IF(M1D!S10="","",M1D!S10)</f>
        <v/>
      </c>
      <c r="T15" s="13">
        <f>IF(M1D!T10="","",M1D!T10)</f>
        <v>25</v>
      </c>
      <c r="U15" s="13" t="str">
        <f>IF(M1D!U10="","",M1D!U10)</f>
        <v>F</v>
      </c>
    </row>
    <row r="16" spans="1:21" ht="15" customHeight="1" x14ac:dyDescent="0.25">
      <c r="A16" s="15" t="str">
        <f>M1D!B11</f>
        <v>9/2020</v>
      </c>
      <c r="B16" s="15" t="str">
        <f>M1D!C11</f>
        <v>Maja Senić</v>
      </c>
      <c r="C16" s="5"/>
      <c r="D16" s="6"/>
      <c r="E16" s="6"/>
      <c r="F16" s="6"/>
      <c r="G16" s="6"/>
      <c r="H16" s="6"/>
      <c r="I16" s="7"/>
      <c r="J16" s="7"/>
      <c r="K16" s="7"/>
      <c r="L16" s="7"/>
      <c r="M16" s="7"/>
      <c r="N16" s="7"/>
      <c r="O16" s="13">
        <f>IF(M1D!L11="","",M1D!L11)</f>
        <v>12</v>
      </c>
      <c r="P16" s="13"/>
      <c r="Q16" s="12"/>
      <c r="R16" s="13" t="str">
        <f>IF(M1D!O11="","",M1D!O11)</f>
        <v/>
      </c>
      <c r="S16" s="13" t="str">
        <f>IF(M1D!S11="","",M1D!S11)</f>
        <v/>
      </c>
      <c r="T16" s="13">
        <f>IF(M1D!T11="","",M1D!T11)</f>
        <v>12</v>
      </c>
      <c r="U16" s="13" t="str">
        <f>IF(M1D!U11="","",M1D!U11)</f>
        <v>F</v>
      </c>
    </row>
    <row r="17" spans="1:21" ht="15" customHeight="1" x14ac:dyDescent="0.25">
      <c r="A17" s="15" t="str">
        <f>M1D!B12</f>
        <v>10/2020</v>
      </c>
      <c r="B17" s="15" t="str">
        <f>M1D!C12</f>
        <v>Jelena Perović</v>
      </c>
      <c r="C17" s="5"/>
      <c r="D17" s="6"/>
      <c r="E17" s="6"/>
      <c r="F17" s="6"/>
      <c r="G17" s="6"/>
      <c r="H17" s="6"/>
      <c r="I17" s="7"/>
      <c r="J17" s="7"/>
      <c r="K17" s="7"/>
      <c r="L17" s="7"/>
      <c r="M17" s="7"/>
      <c r="N17" s="7"/>
      <c r="O17" s="13" t="str">
        <f>IF(M1D!L12="","",M1D!L12)</f>
        <v/>
      </c>
      <c r="P17" s="13"/>
      <c r="Q17" s="12"/>
      <c r="R17" s="13" t="str">
        <f>IF(M1D!O12="","",M1D!O12)</f>
        <v/>
      </c>
      <c r="S17" s="13" t="str">
        <f>IF(M1D!S12="","",M1D!S12)</f>
        <v/>
      </c>
      <c r="T17" s="13" t="str">
        <f>IF(M1D!T12="","",M1D!T12)</f>
        <v/>
      </c>
      <c r="U17" s="13" t="str">
        <f>IF(M1D!U12="","",M1D!U12)</f>
        <v/>
      </c>
    </row>
    <row r="18" spans="1:21" ht="15" customHeight="1" x14ac:dyDescent="0.25">
      <c r="A18" s="15" t="str">
        <f>M1D!B13</f>
        <v>11/2020</v>
      </c>
      <c r="B18" s="15" t="str">
        <f>M1D!C13</f>
        <v>Drago Rakonjac</v>
      </c>
      <c r="C18" s="5"/>
      <c r="D18" s="6"/>
      <c r="E18" s="6"/>
      <c r="F18" s="6"/>
      <c r="G18" s="6"/>
      <c r="H18" s="6"/>
      <c r="I18" s="7"/>
      <c r="J18" s="7"/>
      <c r="K18" s="7"/>
      <c r="L18" s="7"/>
      <c r="M18" s="7"/>
      <c r="N18" s="7"/>
      <c r="O18" s="13">
        <f>IF(M1D!L13="","",M1D!L13)</f>
        <v>14</v>
      </c>
      <c r="P18" s="13"/>
      <c r="Q18" s="12"/>
      <c r="R18" s="13" t="str">
        <f>IF(M1D!O13="","",M1D!O13)</f>
        <v/>
      </c>
      <c r="S18" s="13" t="str">
        <f>IF(M1D!S13="","",M1D!S13)</f>
        <v/>
      </c>
      <c r="T18" s="13">
        <f>IF(M1D!T13="","",M1D!T13)</f>
        <v>14</v>
      </c>
      <c r="U18" s="13" t="str">
        <f>IF(M1D!U13="","",M1D!U13)</f>
        <v>F</v>
      </c>
    </row>
    <row r="19" spans="1:21" ht="15" customHeight="1" x14ac:dyDescent="0.25">
      <c r="A19" s="15" t="str">
        <f>M1D!B14</f>
        <v>12/2020</v>
      </c>
      <c r="B19" s="15" t="str">
        <f>M1D!C14</f>
        <v>Vidak Bušković</v>
      </c>
      <c r="C19" s="5"/>
      <c r="D19" s="6"/>
      <c r="E19" s="6"/>
      <c r="F19" s="6"/>
      <c r="G19" s="6"/>
      <c r="H19" s="6"/>
      <c r="I19" s="7"/>
      <c r="J19" s="7"/>
      <c r="K19" s="7"/>
      <c r="L19" s="7"/>
      <c r="M19" s="7"/>
      <c r="N19" s="7"/>
      <c r="O19" s="13">
        <f>IF(M1D!L14="","",M1D!L14)</f>
        <v>7</v>
      </c>
      <c r="P19" s="13"/>
      <c r="Q19" s="12"/>
      <c r="R19" s="13" t="str">
        <f>IF(M1D!O14="","",M1D!O14)</f>
        <v/>
      </c>
      <c r="S19" s="13" t="str">
        <f>IF(M1D!S14="","",M1D!S14)</f>
        <v/>
      </c>
      <c r="T19" s="13">
        <f>IF(M1D!T14="","",M1D!T14)</f>
        <v>7</v>
      </c>
      <c r="U19" s="13" t="str">
        <f>IF(M1D!U14="","",M1D!U14)</f>
        <v>F</v>
      </c>
    </row>
    <row r="20" spans="1:21" ht="15" customHeight="1" x14ac:dyDescent="0.25">
      <c r="A20" s="15" t="str">
        <f>M1D!B15</f>
        <v>13/2020</v>
      </c>
      <c r="B20" s="15" t="str">
        <f>M1D!C15</f>
        <v>Savo Rudanović</v>
      </c>
      <c r="C20" s="5"/>
      <c r="D20" s="6"/>
      <c r="E20" s="6"/>
      <c r="F20" s="6"/>
      <c r="G20" s="6"/>
      <c r="H20" s="6"/>
      <c r="I20" s="7"/>
      <c r="J20" s="7"/>
      <c r="K20" s="7"/>
      <c r="L20" s="7"/>
      <c r="M20" s="7"/>
      <c r="N20" s="7"/>
      <c r="O20" s="13">
        <f>IF(M1D!L15="","",M1D!L15)</f>
        <v>6</v>
      </c>
      <c r="P20" s="13"/>
      <c r="Q20" s="12"/>
      <c r="R20" s="13" t="str">
        <f>IF(M1D!O15="","",M1D!O15)</f>
        <v/>
      </c>
      <c r="S20" s="13" t="str">
        <f>IF(M1D!S15="","",M1D!S15)</f>
        <v/>
      </c>
      <c r="T20" s="13">
        <f>IF(M1D!T15="","",M1D!T15)</f>
        <v>6</v>
      </c>
      <c r="U20" s="13" t="str">
        <f>IF(M1D!U15="","",M1D!U15)</f>
        <v>F</v>
      </c>
    </row>
    <row r="21" spans="1:21" ht="15" customHeight="1" x14ac:dyDescent="0.25">
      <c r="A21" s="15" t="str">
        <f>M1D!B16</f>
        <v>14/2020</v>
      </c>
      <c r="B21" s="15" t="str">
        <f>M1D!C16</f>
        <v>David Čolović</v>
      </c>
      <c r="C21" s="5"/>
      <c r="D21" s="6"/>
      <c r="E21" s="6"/>
      <c r="F21" s="6"/>
      <c r="G21" s="6"/>
      <c r="H21" s="6"/>
      <c r="I21" s="7"/>
      <c r="J21" s="7"/>
      <c r="K21" s="7"/>
      <c r="L21" s="7"/>
      <c r="M21" s="7"/>
      <c r="N21" s="7"/>
      <c r="O21" s="13">
        <f>IF(M1D!L16="","",M1D!L16)</f>
        <v>1</v>
      </c>
      <c r="P21" s="13"/>
      <c r="Q21" s="12"/>
      <c r="R21" s="13" t="str">
        <f>IF(M1D!O16="","",M1D!O16)</f>
        <v/>
      </c>
      <c r="S21" s="13" t="str">
        <f>IF(M1D!S16="","",M1D!S16)</f>
        <v/>
      </c>
      <c r="T21" s="13">
        <f>IF(M1D!T16="","",M1D!T16)</f>
        <v>1</v>
      </c>
      <c r="U21" s="13" t="str">
        <f>IF(M1D!U16="","",M1D!U16)</f>
        <v>F</v>
      </c>
    </row>
    <row r="22" spans="1:21" ht="15" customHeight="1" x14ac:dyDescent="0.25">
      <c r="A22" s="15" t="str">
        <f>M1D!B17</f>
        <v>15/2020</v>
      </c>
      <c r="B22" s="15" t="str">
        <f>M1D!C17</f>
        <v>Sanja Žarić</v>
      </c>
      <c r="C22" s="5"/>
      <c r="D22" s="6"/>
      <c r="E22" s="6"/>
      <c r="F22" s="6"/>
      <c r="G22" s="6"/>
      <c r="H22" s="6"/>
      <c r="I22" s="7"/>
      <c r="J22" s="7"/>
      <c r="K22" s="7"/>
      <c r="L22" s="7"/>
      <c r="M22" s="7"/>
      <c r="N22" s="7"/>
      <c r="O22" s="13">
        <f>IF(M1D!L17="","",M1D!L17)</f>
        <v>25</v>
      </c>
      <c r="P22" s="13"/>
      <c r="Q22" s="12"/>
      <c r="R22" s="13" t="str">
        <f>IF(M1D!O17="","",M1D!O17)</f>
        <v/>
      </c>
      <c r="S22" s="13" t="str">
        <f>IF(M1D!S17="","",M1D!S17)</f>
        <v/>
      </c>
      <c r="T22" s="13">
        <f>IF(M1D!T17="","",M1D!T17)</f>
        <v>25</v>
      </c>
      <c r="U22" s="13" t="str">
        <f>IF(M1D!U17="","",M1D!U17)</f>
        <v>F</v>
      </c>
    </row>
    <row r="23" spans="1:21" ht="15" customHeight="1" x14ac:dyDescent="0.25">
      <c r="A23" s="15" t="str">
        <f>M1D!B18</f>
        <v>16/2020</v>
      </c>
      <c r="B23" s="15" t="str">
        <f>M1D!C18</f>
        <v>Milica Potpara</v>
      </c>
      <c r="C23" s="5"/>
      <c r="D23" s="6"/>
      <c r="E23" s="6"/>
      <c r="F23" s="6"/>
      <c r="G23" s="6"/>
      <c r="H23" s="6"/>
      <c r="I23" s="7"/>
      <c r="J23" s="7"/>
      <c r="K23" s="7"/>
      <c r="L23" s="7"/>
      <c r="M23" s="7"/>
      <c r="N23" s="7"/>
      <c r="O23" s="13">
        <f>IF(M1D!L18="","",M1D!L18)</f>
        <v>26</v>
      </c>
      <c r="P23" s="13"/>
      <c r="Q23" s="12"/>
      <c r="R23" s="13" t="str">
        <f>IF(M1D!O18="","",M1D!O18)</f>
        <v/>
      </c>
      <c r="S23" s="13" t="str">
        <f>IF(M1D!S18="","",M1D!S18)</f>
        <v/>
      </c>
      <c r="T23" s="13">
        <f>IF(M1D!T18="","",M1D!T18)</f>
        <v>26</v>
      </c>
      <c r="U23" s="13" t="str">
        <f>IF(M1D!U18="","",M1D!U18)</f>
        <v>F</v>
      </c>
    </row>
    <row r="24" spans="1:21" ht="15" customHeight="1" x14ac:dyDescent="0.25">
      <c r="A24" s="15" t="str">
        <f>M1D!B19</f>
        <v>17/2020</v>
      </c>
      <c r="B24" s="15" t="str">
        <f>M1D!C19</f>
        <v>Lazar Raičević</v>
      </c>
      <c r="C24" s="5"/>
      <c r="D24" s="6"/>
      <c r="E24" s="6"/>
      <c r="F24" s="6"/>
      <c r="G24" s="6"/>
      <c r="H24" s="6"/>
      <c r="I24" s="7"/>
      <c r="J24" s="7"/>
      <c r="K24" s="7"/>
      <c r="L24" s="7"/>
      <c r="M24" s="7"/>
      <c r="N24" s="7"/>
      <c r="O24" s="13" t="str">
        <f>IF(M1D!L19="","",M1D!L19)</f>
        <v/>
      </c>
      <c r="P24" s="13"/>
      <c r="Q24" s="12"/>
      <c r="R24" s="13" t="str">
        <f>IF(M1D!O19="","",M1D!O19)</f>
        <v/>
      </c>
      <c r="S24" s="13" t="str">
        <f>IF(M1D!S19="","",M1D!S19)</f>
        <v/>
      </c>
      <c r="T24" s="13" t="str">
        <f>IF(M1D!T19="","",M1D!T19)</f>
        <v/>
      </c>
      <c r="U24" s="13" t="str">
        <f>IF(M1D!U19="","",M1D!U19)</f>
        <v/>
      </c>
    </row>
    <row r="25" spans="1:21" ht="15" customHeight="1" x14ac:dyDescent="0.25">
      <c r="A25" s="15" t="str">
        <f>M1D!B20</f>
        <v>18/2020</v>
      </c>
      <c r="B25" s="15" t="str">
        <f>M1D!C20</f>
        <v>Vasilije Zečević</v>
      </c>
      <c r="C25" s="5"/>
      <c r="D25" s="6"/>
      <c r="E25" s="6"/>
      <c r="F25" s="6"/>
      <c r="G25" s="6"/>
      <c r="H25" s="6"/>
      <c r="I25" s="7"/>
      <c r="J25" s="7"/>
      <c r="K25" s="7"/>
      <c r="L25" s="7"/>
      <c r="M25" s="7"/>
      <c r="N25" s="7"/>
      <c r="O25" s="13" t="str">
        <f>IF(M1D!L20="","",M1D!L20)</f>
        <v/>
      </c>
      <c r="P25" s="13"/>
      <c r="Q25" s="12"/>
      <c r="R25" s="13" t="str">
        <f>IF(M1D!O20="","",M1D!O20)</f>
        <v/>
      </c>
      <c r="S25" s="13" t="str">
        <f>IF(M1D!S20="","",M1D!S20)</f>
        <v/>
      </c>
      <c r="T25" s="13" t="str">
        <f>IF(M1D!T20="","",M1D!T20)</f>
        <v/>
      </c>
      <c r="U25" s="13" t="str">
        <f>IF(M1D!U20="","",M1D!U20)</f>
        <v/>
      </c>
    </row>
    <row r="26" spans="1:21" ht="15" customHeight="1" x14ac:dyDescent="0.25">
      <c r="A26" s="15" t="str">
        <f>M1D!B21</f>
        <v>19/2020</v>
      </c>
      <c r="B26" s="15" t="str">
        <f>M1D!C21</f>
        <v>Milutin Kankaraš</v>
      </c>
      <c r="C26" s="5"/>
      <c r="D26" s="6"/>
      <c r="E26" s="6"/>
      <c r="F26" s="6"/>
      <c r="G26" s="6"/>
      <c r="H26" s="6"/>
      <c r="I26" s="7"/>
      <c r="J26" s="7"/>
      <c r="K26" s="7"/>
      <c r="L26" s="7"/>
      <c r="M26" s="7"/>
      <c r="N26" s="7"/>
      <c r="O26" s="13">
        <f>IF(M1D!L21="","",M1D!L21)</f>
        <v>29</v>
      </c>
      <c r="P26" s="13"/>
      <c r="Q26" s="12"/>
      <c r="R26" s="13" t="str">
        <f>IF(M1D!O21="","",M1D!O21)</f>
        <v/>
      </c>
      <c r="S26" s="13" t="str">
        <f>IF(M1D!S21="","",M1D!S21)</f>
        <v/>
      </c>
      <c r="T26" s="13">
        <f>IF(M1D!T21="","",M1D!T21)</f>
        <v>29</v>
      </c>
      <c r="U26" s="13" t="str">
        <f>IF(M1D!U21="","",M1D!U21)</f>
        <v>F</v>
      </c>
    </row>
    <row r="27" spans="1:21" ht="15" customHeight="1" x14ac:dyDescent="0.25">
      <c r="A27" s="15" t="str">
        <f>M1D!B22</f>
        <v>20/2020</v>
      </c>
      <c r="B27" s="15" t="str">
        <f>M1D!C22</f>
        <v>Ivana Krsmanović</v>
      </c>
      <c r="C27" s="5"/>
      <c r="D27" s="6"/>
      <c r="E27" s="6"/>
      <c r="F27" s="6"/>
      <c r="G27" s="6"/>
      <c r="H27" s="6"/>
      <c r="I27" s="7"/>
      <c r="J27" s="7"/>
      <c r="K27" s="7"/>
      <c r="L27" s="7"/>
      <c r="M27" s="7"/>
      <c r="N27" s="7"/>
      <c r="O27" s="13">
        <f>IF(M1D!L22="","",M1D!L22)</f>
        <v>8</v>
      </c>
      <c r="P27" s="13"/>
      <c r="Q27" s="12"/>
      <c r="R27" s="13" t="str">
        <f>IF(M1D!O22="","",M1D!O22)</f>
        <v/>
      </c>
      <c r="S27" s="13" t="str">
        <f>IF(M1D!S22="","",M1D!S22)</f>
        <v/>
      </c>
      <c r="T27" s="13">
        <f>IF(M1D!T22="","",M1D!T22)</f>
        <v>8</v>
      </c>
      <c r="U27" s="13" t="str">
        <f>IF(M1D!U22="","",M1D!U22)</f>
        <v>F</v>
      </c>
    </row>
    <row r="28" spans="1:21" ht="15" customHeight="1" x14ac:dyDescent="0.25">
      <c r="A28" s="15" t="str">
        <f>M1D!B23</f>
        <v>21/2020</v>
      </c>
      <c r="B28" s="15" t="str">
        <f>M1D!C23</f>
        <v>Jovana Radović</v>
      </c>
      <c r="C28" s="5"/>
      <c r="D28" s="6"/>
      <c r="E28" s="6"/>
      <c r="F28" s="6"/>
      <c r="G28" s="6"/>
      <c r="H28" s="6"/>
      <c r="I28" s="7"/>
      <c r="J28" s="7"/>
      <c r="K28" s="7"/>
      <c r="L28" s="7"/>
      <c r="M28" s="7"/>
      <c r="N28" s="7"/>
      <c r="O28" s="13">
        <f>IF(M1D!L23="","",M1D!L23)</f>
        <v>9</v>
      </c>
      <c r="P28" s="13"/>
      <c r="Q28" s="12"/>
      <c r="R28" s="13" t="str">
        <f>IF(M1D!O23="","",M1D!O23)</f>
        <v/>
      </c>
      <c r="S28" s="13" t="str">
        <f>IF(M1D!S23="","",M1D!S23)</f>
        <v/>
      </c>
      <c r="T28" s="13">
        <f>IF(M1D!T23="","",M1D!T23)</f>
        <v>9</v>
      </c>
      <c r="U28" s="13" t="str">
        <f>IF(M1D!U23="","",M1D!U23)</f>
        <v>F</v>
      </c>
    </row>
    <row r="29" spans="1:21" ht="15" customHeight="1" x14ac:dyDescent="0.25">
      <c r="A29" s="15" t="str">
        <f>M1D!B24</f>
        <v>22/2020</v>
      </c>
      <c r="B29" s="15" t="str">
        <f>M1D!C24</f>
        <v>Strahinja Bojanić</v>
      </c>
      <c r="C29" s="5"/>
      <c r="D29" s="6"/>
      <c r="E29" s="6"/>
      <c r="F29" s="6"/>
      <c r="G29" s="6"/>
      <c r="H29" s="6"/>
      <c r="I29" s="7"/>
      <c r="J29" s="7"/>
      <c r="K29" s="7"/>
      <c r="L29" s="7"/>
      <c r="M29" s="7"/>
      <c r="N29" s="7"/>
      <c r="O29" s="13" t="str">
        <f>IF(M1D!L24="","",M1D!L24)</f>
        <v/>
      </c>
      <c r="P29" s="13"/>
      <c r="Q29" s="12"/>
      <c r="R29" s="13" t="str">
        <f>IF(M1D!O24="","",M1D!O24)</f>
        <v/>
      </c>
      <c r="S29" s="13" t="str">
        <f>IF(M1D!S24="","",M1D!S24)</f>
        <v/>
      </c>
      <c r="T29" s="13" t="str">
        <f>IF(M1D!T24="","",M1D!T24)</f>
        <v/>
      </c>
      <c r="U29" s="13" t="str">
        <f>IF(M1D!U24="","",M1D!U24)</f>
        <v/>
      </c>
    </row>
    <row r="30" spans="1:21" ht="15" customHeight="1" x14ac:dyDescent="0.25">
      <c r="A30" s="15" t="str">
        <f>M1D!B25</f>
        <v>23/2020</v>
      </c>
      <c r="B30" s="15" t="str">
        <f>M1D!C25</f>
        <v>Stefan Knežević</v>
      </c>
      <c r="C30" s="5"/>
      <c r="D30" s="6"/>
      <c r="E30" s="6"/>
      <c r="F30" s="6"/>
      <c r="G30" s="6"/>
      <c r="H30" s="6"/>
      <c r="I30" s="7"/>
      <c r="J30" s="7"/>
      <c r="K30" s="7"/>
      <c r="L30" s="7"/>
      <c r="M30" s="7"/>
      <c r="N30" s="7"/>
      <c r="O30" s="13">
        <f>IF(M1D!L25="","",M1D!L25)</f>
        <v>11</v>
      </c>
      <c r="P30" s="13"/>
      <c r="Q30" s="12"/>
      <c r="R30" s="13" t="str">
        <f>IF(M1D!O25="","",M1D!O25)</f>
        <v/>
      </c>
      <c r="S30" s="13" t="str">
        <f>IF(M1D!S25="","",M1D!S25)</f>
        <v/>
      </c>
      <c r="T30" s="13">
        <f>IF(M1D!T25="","",M1D!T25)</f>
        <v>11</v>
      </c>
      <c r="U30" s="13" t="str">
        <f>IF(M1D!U25="","",M1D!U25)</f>
        <v>F</v>
      </c>
    </row>
    <row r="31" spans="1:21" ht="15" customHeight="1" x14ac:dyDescent="0.25">
      <c r="A31" s="15" t="str">
        <f>M1D!B26</f>
        <v>24/2020</v>
      </c>
      <c r="B31" s="15" t="str">
        <f>M1D!C26</f>
        <v>Ivana Živković</v>
      </c>
      <c r="C31" s="5"/>
      <c r="D31" s="6"/>
      <c r="E31" s="6"/>
      <c r="F31" s="6"/>
      <c r="G31" s="6"/>
      <c r="H31" s="6"/>
      <c r="I31" s="7"/>
      <c r="J31" s="7"/>
      <c r="K31" s="7"/>
      <c r="L31" s="7"/>
      <c r="M31" s="7"/>
      <c r="N31" s="7"/>
      <c r="O31" s="13">
        <f>IF(M1D!L26="","",M1D!L26)</f>
        <v>27</v>
      </c>
      <c r="P31" s="13"/>
      <c r="Q31" s="12"/>
      <c r="R31" s="13" t="str">
        <f>IF(M1D!O26="","",M1D!O26)</f>
        <v/>
      </c>
      <c r="S31" s="13" t="str">
        <f>IF(M1D!S26="","",M1D!S26)</f>
        <v/>
      </c>
      <c r="T31" s="13">
        <f>IF(M1D!T26="","",M1D!T26)</f>
        <v>27</v>
      </c>
      <c r="U31" s="13" t="str">
        <f>IF(M1D!U26="","",M1D!U26)</f>
        <v>F</v>
      </c>
    </row>
    <row r="32" spans="1:21" ht="15" customHeight="1" x14ac:dyDescent="0.25">
      <c r="A32" s="15" t="str">
        <f>M1D!B27</f>
        <v>25/2020</v>
      </c>
      <c r="B32" s="15" t="str">
        <f>M1D!C27</f>
        <v>Filip Dragović</v>
      </c>
      <c r="C32" s="5"/>
      <c r="D32" s="6"/>
      <c r="E32" s="6"/>
      <c r="F32" s="6"/>
      <c r="G32" s="6"/>
      <c r="H32" s="6"/>
      <c r="I32" s="7"/>
      <c r="J32" s="7"/>
      <c r="K32" s="7"/>
      <c r="L32" s="7"/>
      <c r="M32" s="7"/>
      <c r="N32" s="7"/>
      <c r="O32" s="13">
        <f>IF(M1D!L27="","",M1D!L27)</f>
        <v>6</v>
      </c>
      <c r="P32" s="13"/>
      <c r="Q32" s="12"/>
      <c r="R32" s="13" t="str">
        <f>IF(M1D!O27="","",M1D!O27)</f>
        <v/>
      </c>
      <c r="S32" s="13" t="str">
        <f>IF(M1D!S27="","",M1D!S27)</f>
        <v/>
      </c>
      <c r="T32" s="13">
        <f>IF(M1D!T27="","",M1D!T27)</f>
        <v>6</v>
      </c>
      <c r="U32" s="13" t="str">
        <f>IF(M1D!U27="","",M1D!U27)</f>
        <v>F</v>
      </c>
    </row>
    <row r="33" spans="1:21" ht="15" customHeight="1" x14ac:dyDescent="0.25">
      <c r="A33" s="15" t="str">
        <f>M1D!B28</f>
        <v>26/2020</v>
      </c>
      <c r="B33" s="15" t="str">
        <f>M1D!C28</f>
        <v>Ilma Burdžović</v>
      </c>
      <c r="C33" s="5"/>
      <c r="D33" s="6"/>
      <c r="E33" s="6"/>
      <c r="F33" s="6"/>
      <c r="G33" s="6"/>
      <c r="H33" s="6"/>
      <c r="I33" s="7"/>
      <c r="J33" s="7"/>
      <c r="K33" s="7"/>
      <c r="L33" s="7"/>
      <c r="M33" s="7"/>
      <c r="N33" s="7"/>
      <c r="O33" s="13">
        <f>IF(M1D!L28="","",M1D!L28)</f>
        <v>10</v>
      </c>
      <c r="P33" s="13"/>
      <c r="Q33" s="12"/>
      <c r="R33" s="13" t="str">
        <f>IF(M1D!O28="","",M1D!O28)</f>
        <v/>
      </c>
      <c r="S33" s="13" t="str">
        <f>IF(M1D!S28="","",M1D!S28)</f>
        <v/>
      </c>
      <c r="T33" s="13">
        <f>IF(M1D!T28="","",M1D!T28)</f>
        <v>10</v>
      </c>
      <c r="U33" s="13" t="str">
        <f>IF(M1D!U28="","",M1D!U28)</f>
        <v>F</v>
      </c>
    </row>
    <row r="34" spans="1:21" ht="15" customHeight="1" x14ac:dyDescent="0.25">
      <c r="A34" s="15" t="str">
        <f>M1D!B29</f>
        <v>27/2020</v>
      </c>
      <c r="B34" s="15" t="str">
        <f>M1D!C29</f>
        <v>Danilo Mihajlović</v>
      </c>
      <c r="C34" s="5"/>
      <c r="D34" s="6"/>
      <c r="E34" s="6"/>
      <c r="F34" s="6"/>
      <c r="G34" s="6"/>
      <c r="H34" s="6"/>
      <c r="I34" s="7"/>
      <c r="J34" s="7"/>
      <c r="K34" s="7"/>
      <c r="L34" s="7"/>
      <c r="M34" s="7"/>
      <c r="N34" s="7"/>
      <c r="O34" s="13">
        <f>IF(M1D!L29="","",M1D!L29)</f>
        <v>0</v>
      </c>
      <c r="P34" s="13"/>
      <c r="Q34" s="12"/>
      <c r="R34" s="13" t="str">
        <f>IF(M1D!O29="","",M1D!O29)</f>
        <v/>
      </c>
      <c r="S34" s="13" t="str">
        <f>IF(M1D!S29="","",M1D!S29)</f>
        <v/>
      </c>
      <c r="T34" s="13">
        <f>IF(M1D!T29="","",M1D!T29)</f>
        <v>0</v>
      </c>
      <c r="U34" s="13" t="str">
        <f>IF(M1D!U29="","",M1D!U29)</f>
        <v>F</v>
      </c>
    </row>
    <row r="35" spans="1:21" ht="15" customHeight="1" x14ac:dyDescent="0.25">
      <c r="A35" s="15" t="str">
        <f>M1D!B30</f>
        <v>28/2020</v>
      </c>
      <c r="B35" s="15" t="str">
        <f>M1D!C30</f>
        <v>Nikola Vujošević</v>
      </c>
      <c r="C35" s="5"/>
      <c r="D35" s="6"/>
      <c r="E35" s="6"/>
      <c r="F35" s="6"/>
      <c r="G35" s="6"/>
      <c r="H35" s="6"/>
      <c r="I35" s="7"/>
      <c r="J35" s="7"/>
      <c r="K35" s="7"/>
      <c r="L35" s="7"/>
      <c r="M35" s="7"/>
      <c r="N35" s="7"/>
      <c r="O35" s="13" t="str">
        <f>IF(M1D!L30="","",M1D!L30)</f>
        <v/>
      </c>
      <c r="P35" s="13"/>
      <c r="Q35" s="12"/>
      <c r="R35" s="13" t="str">
        <f>IF(M1D!O30="","",M1D!O30)</f>
        <v/>
      </c>
      <c r="S35" s="13" t="str">
        <f>IF(M1D!S30="","",M1D!S30)</f>
        <v/>
      </c>
      <c r="T35" s="13" t="str">
        <f>IF(M1D!T30="","",M1D!T30)</f>
        <v/>
      </c>
      <c r="U35" s="13" t="str">
        <f>IF(M1D!U30="","",M1D!U30)</f>
        <v/>
      </c>
    </row>
    <row r="36" spans="1:21" ht="15" customHeight="1" x14ac:dyDescent="0.25">
      <c r="A36" s="15" t="str">
        <f>M1D!B31</f>
        <v>29/2020</v>
      </c>
      <c r="B36" s="15" t="str">
        <f>M1D!C31</f>
        <v>Adis Crnovršanin</v>
      </c>
      <c r="C36" s="5"/>
      <c r="D36" s="6"/>
      <c r="E36" s="6"/>
      <c r="F36" s="6"/>
      <c r="G36" s="6"/>
      <c r="H36" s="6"/>
      <c r="I36" s="7"/>
      <c r="J36" s="7"/>
      <c r="K36" s="7"/>
      <c r="L36" s="7"/>
      <c r="M36" s="7"/>
      <c r="N36" s="7"/>
      <c r="O36" s="13">
        <f>IF(M1D!L31="","",M1D!L31)</f>
        <v>8</v>
      </c>
      <c r="P36" s="13"/>
      <c r="Q36" s="12"/>
      <c r="R36" s="13" t="str">
        <f>IF(M1D!O31="","",M1D!O31)</f>
        <v/>
      </c>
      <c r="S36" s="13" t="str">
        <f>IF(M1D!S31="","",M1D!S31)</f>
        <v/>
      </c>
      <c r="T36" s="13">
        <f>IF(M1D!T31="","",M1D!T31)</f>
        <v>8</v>
      </c>
      <c r="U36" s="13" t="str">
        <f>IF(M1D!U31="","",M1D!U31)</f>
        <v>F</v>
      </c>
    </row>
    <row r="37" spans="1:21" ht="15" customHeight="1" x14ac:dyDescent="0.25">
      <c r="A37" s="15" t="str">
        <f>M1D!B32</f>
        <v>30/2020</v>
      </c>
      <c r="B37" s="15" t="str">
        <f>M1D!C32</f>
        <v>Jana Pivljanin</v>
      </c>
      <c r="C37" s="5"/>
      <c r="D37" s="6"/>
      <c r="E37" s="6"/>
      <c r="F37" s="6"/>
      <c r="G37" s="6"/>
      <c r="H37" s="6"/>
      <c r="I37" s="7"/>
      <c r="J37" s="7"/>
      <c r="K37" s="7"/>
      <c r="L37" s="7"/>
      <c r="M37" s="7"/>
      <c r="N37" s="7"/>
      <c r="O37" s="13">
        <f>IF(M1D!L32="","",M1D!L32)</f>
        <v>3</v>
      </c>
      <c r="P37" s="13"/>
      <c r="Q37" s="12"/>
      <c r="R37" s="13" t="str">
        <f>IF(M1D!O32="","",M1D!O32)</f>
        <v/>
      </c>
      <c r="S37" s="13" t="str">
        <f>IF(M1D!S32="","",M1D!S32)</f>
        <v/>
      </c>
      <c r="T37" s="13">
        <f>IF(M1D!T32="","",M1D!T32)</f>
        <v>3</v>
      </c>
      <c r="U37" s="13" t="str">
        <f>IF(M1D!U32="","",M1D!U32)</f>
        <v>F</v>
      </c>
    </row>
    <row r="38" spans="1:21" ht="15" customHeight="1" x14ac:dyDescent="0.25">
      <c r="A38" s="15" t="str">
        <f>M1D!B33</f>
        <v>31/2020</v>
      </c>
      <c r="B38" s="15" t="str">
        <f>M1D!C33</f>
        <v>Matija Zejak</v>
      </c>
      <c r="C38" s="5"/>
      <c r="D38" s="6"/>
      <c r="E38" s="6"/>
      <c r="F38" s="6"/>
      <c r="G38" s="6"/>
      <c r="H38" s="6"/>
      <c r="I38" s="7"/>
      <c r="J38" s="7"/>
      <c r="K38" s="7"/>
      <c r="L38" s="7"/>
      <c r="M38" s="7"/>
      <c r="N38" s="7"/>
      <c r="O38" s="13">
        <f>IF(M1D!L33="","",M1D!L33)</f>
        <v>29</v>
      </c>
      <c r="P38" s="13"/>
      <c r="Q38" s="12"/>
      <c r="R38" s="13" t="str">
        <f>IF(M1D!O33="","",M1D!O33)</f>
        <v/>
      </c>
      <c r="S38" s="13" t="str">
        <f>IF(M1D!S33="","",M1D!S33)</f>
        <v/>
      </c>
      <c r="T38" s="13">
        <f>IF(M1D!T33="","",M1D!T33)</f>
        <v>29</v>
      </c>
      <c r="U38" s="13" t="str">
        <f>IF(M1D!U33="","",M1D!U33)</f>
        <v>F</v>
      </c>
    </row>
    <row r="39" spans="1:21" ht="15" customHeight="1" x14ac:dyDescent="0.25">
      <c r="A39" s="15" t="str">
        <f>M1D!B34</f>
        <v>32/2020</v>
      </c>
      <c r="B39" s="15" t="str">
        <f>M1D!C34</f>
        <v>Ernest Adžija</v>
      </c>
      <c r="C39" s="5"/>
      <c r="D39" s="6"/>
      <c r="E39" s="6"/>
      <c r="F39" s="6"/>
      <c r="G39" s="6"/>
      <c r="H39" s="6"/>
      <c r="I39" s="7"/>
      <c r="J39" s="7"/>
      <c r="K39" s="7"/>
      <c r="L39" s="7"/>
      <c r="M39" s="7"/>
      <c r="N39" s="7"/>
      <c r="O39" s="13">
        <f>IF(M1D!L34="","",M1D!L34)</f>
        <v>28</v>
      </c>
      <c r="P39" s="13"/>
      <c r="Q39" s="12"/>
      <c r="R39" s="13" t="str">
        <f>IF(M1D!O34="","",M1D!O34)</f>
        <v/>
      </c>
      <c r="S39" s="13" t="str">
        <f>IF(M1D!S34="","",M1D!S34)</f>
        <v/>
      </c>
      <c r="T39" s="13">
        <f>IF(M1D!T34="","",M1D!T34)</f>
        <v>28</v>
      </c>
      <c r="U39" s="13" t="str">
        <f>IF(M1D!U34="","",M1D!U34)</f>
        <v>F</v>
      </c>
    </row>
    <row r="40" spans="1:21" ht="15" customHeight="1" x14ac:dyDescent="0.25">
      <c r="A40" s="15" t="str">
        <f>M1D!B35</f>
        <v>33/2020</v>
      </c>
      <c r="B40" s="15" t="str">
        <f>M1D!C35</f>
        <v>Svetislav Vukanić</v>
      </c>
      <c r="C40" s="5"/>
      <c r="D40" s="6"/>
      <c r="E40" s="6"/>
      <c r="F40" s="6"/>
      <c r="G40" s="6"/>
      <c r="H40" s="6"/>
      <c r="I40" s="7"/>
      <c r="J40" s="7"/>
      <c r="K40" s="7"/>
      <c r="L40" s="7"/>
      <c r="M40" s="7"/>
      <c r="N40" s="7"/>
      <c r="O40" s="13">
        <f>IF(M1D!L35="","",M1D!L35)</f>
        <v>16</v>
      </c>
      <c r="P40" s="13"/>
      <c r="Q40" s="12"/>
      <c r="R40" s="13" t="str">
        <f>IF(M1D!O35="","",M1D!O35)</f>
        <v/>
      </c>
      <c r="S40" s="13" t="str">
        <f>IF(M1D!S35="","",M1D!S35)</f>
        <v/>
      </c>
      <c r="T40" s="13">
        <f>IF(M1D!T35="","",M1D!T35)</f>
        <v>16</v>
      </c>
      <c r="U40" s="13" t="str">
        <f>IF(M1D!U35="","",M1D!U35)</f>
        <v>F</v>
      </c>
    </row>
    <row r="41" spans="1:21" ht="15" customHeight="1" x14ac:dyDescent="0.25">
      <c r="A41" s="15" t="str">
        <f>M1D!B36</f>
        <v>34/2020</v>
      </c>
      <c r="B41" s="15" t="str">
        <f>M1D!C36</f>
        <v>Vuk Vojinović</v>
      </c>
      <c r="C41" s="5"/>
      <c r="D41" s="6"/>
      <c r="E41" s="6"/>
      <c r="F41" s="6"/>
      <c r="G41" s="6"/>
      <c r="H41" s="6"/>
      <c r="I41" s="7"/>
      <c r="J41" s="7"/>
      <c r="K41" s="7"/>
      <c r="L41" s="7"/>
      <c r="M41" s="7"/>
      <c r="N41" s="7"/>
      <c r="O41" s="13">
        <f>IF(M1D!L36="","",M1D!L36)</f>
        <v>3</v>
      </c>
      <c r="P41" s="13"/>
      <c r="Q41" s="12"/>
      <c r="R41" s="13" t="str">
        <f>IF(M1D!O36="","",M1D!O36)</f>
        <v/>
      </c>
      <c r="S41" s="13" t="str">
        <f>IF(M1D!S36="","",M1D!S36)</f>
        <v/>
      </c>
      <c r="T41" s="13">
        <f>IF(M1D!T36="","",M1D!T36)</f>
        <v>3</v>
      </c>
      <c r="U41" s="13" t="str">
        <f>IF(M1D!U36="","",M1D!U36)</f>
        <v>F</v>
      </c>
    </row>
    <row r="42" spans="1:21" ht="15" customHeight="1" x14ac:dyDescent="0.25">
      <c r="A42" s="15" t="str">
        <f>M1D!B37</f>
        <v>35/2020</v>
      </c>
      <c r="B42" s="15" t="str">
        <f>M1D!C37</f>
        <v>Stefan Bošković</v>
      </c>
      <c r="C42" s="5"/>
      <c r="D42" s="6"/>
      <c r="E42" s="6"/>
      <c r="F42" s="6"/>
      <c r="G42" s="6"/>
      <c r="H42" s="6"/>
      <c r="I42" s="7"/>
      <c r="J42" s="7"/>
      <c r="K42" s="7"/>
      <c r="L42" s="7"/>
      <c r="M42" s="7"/>
      <c r="N42" s="7"/>
      <c r="O42" s="13">
        <f>IF(M1D!L37="","",M1D!L37)</f>
        <v>27</v>
      </c>
      <c r="P42" s="13"/>
      <c r="Q42" s="12"/>
      <c r="R42" s="13" t="str">
        <f>IF(M1D!O37="","",M1D!O37)</f>
        <v/>
      </c>
      <c r="S42" s="13" t="str">
        <f>IF(M1D!S37="","",M1D!S37)</f>
        <v/>
      </c>
      <c r="T42" s="13">
        <f>IF(M1D!T37="","",M1D!T37)</f>
        <v>27</v>
      </c>
      <c r="U42" s="13" t="str">
        <f>IF(M1D!U37="","",M1D!U37)</f>
        <v>F</v>
      </c>
    </row>
    <row r="43" spans="1:21" ht="15" customHeight="1" x14ac:dyDescent="0.25">
      <c r="A43" s="15" t="str">
        <f>M1D!B38</f>
        <v>36/2020</v>
      </c>
      <c r="B43" s="15" t="str">
        <f>M1D!C38</f>
        <v>Mirjana Ljujić</v>
      </c>
      <c r="C43" s="5"/>
      <c r="D43" s="6"/>
      <c r="E43" s="6"/>
      <c r="F43" s="6"/>
      <c r="G43" s="6"/>
      <c r="H43" s="6"/>
      <c r="I43" s="7"/>
      <c r="J43" s="7"/>
      <c r="K43" s="7"/>
      <c r="L43" s="7"/>
      <c r="M43" s="7"/>
      <c r="N43" s="7"/>
      <c r="O43" s="13" t="str">
        <f>IF(M1D!L38="","",M1D!L38)</f>
        <v/>
      </c>
      <c r="P43" s="13"/>
      <c r="Q43" s="12"/>
      <c r="R43" s="13" t="str">
        <f>IF(M1D!O38="","",M1D!O38)</f>
        <v/>
      </c>
      <c r="S43" s="13" t="str">
        <f>IF(M1D!S38="","",M1D!S38)</f>
        <v/>
      </c>
      <c r="T43" s="13" t="str">
        <f>IF(M1D!T38="","",M1D!T38)</f>
        <v/>
      </c>
      <c r="U43" s="13" t="str">
        <f>IF(M1D!U38="","",M1D!U38)</f>
        <v/>
      </c>
    </row>
    <row r="44" spans="1:21" ht="15" customHeight="1" x14ac:dyDescent="0.25">
      <c r="A44" s="15" t="str">
        <f>M1D!B39</f>
        <v>37/2020</v>
      </c>
      <c r="B44" s="15" t="str">
        <f>M1D!C39</f>
        <v>Ivana Veličković</v>
      </c>
      <c r="C44" s="5"/>
      <c r="D44" s="6"/>
      <c r="E44" s="6"/>
      <c r="F44" s="6"/>
      <c r="G44" s="6"/>
      <c r="H44" s="6"/>
      <c r="I44" s="7"/>
      <c r="J44" s="7"/>
      <c r="K44" s="7"/>
      <c r="L44" s="7"/>
      <c r="M44" s="7"/>
      <c r="N44" s="7"/>
      <c r="O44" s="13">
        <f>IF(M1D!L39="","",M1D!L39)</f>
        <v>31</v>
      </c>
      <c r="P44" s="13"/>
      <c r="Q44" s="12"/>
      <c r="R44" s="13" t="str">
        <f>IF(M1D!O39="","",M1D!O39)</f>
        <v/>
      </c>
      <c r="S44" s="13" t="str">
        <f>IF(M1D!S39="","",M1D!S39)</f>
        <v/>
      </c>
      <c r="T44" s="13">
        <f>IF(M1D!T39="","",M1D!T39)</f>
        <v>31</v>
      </c>
      <c r="U44" s="13" t="str">
        <f>IF(M1D!U39="","",M1D!U39)</f>
        <v>F</v>
      </c>
    </row>
    <row r="45" spans="1:21" ht="15" customHeight="1" x14ac:dyDescent="0.25">
      <c r="A45" s="15" t="str">
        <f>M1D!B40</f>
        <v>38/2020</v>
      </c>
      <c r="B45" s="15" t="str">
        <f>M1D!C40</f>
        <v>Jovana Rovčanin</v>
      </c>
      <c r="C45" s="5"/>
      <c r="D45" s="6"/>
      <c r="E45" s="6"/>
      <c r="F45" s="6"/>
      <c r="G45" s="6"/>
      <c r="H45" s="6"/>
      <c r="I45" s="7"/>
      <c r="J45" s="7"/>
      <c r="K45" s="7"/>
      <c r="L45" s="7"/>
      <c r="M45" s="7"/>
      <c r="N45" s="7"/>
      <c r="O45" s="13">
        <f>IF(M1D!L40="","",M1D!L40)</f>
        <v>9</v>
      </c>
      <c r="P45" s="13"/>
      <c r="Q45" s="12"/>
      <c r="R45" s="13" t="str">
        <f>IF(M1D!O40="","",M1D!O40)</f>
        <v/>
      </c>
      <c r="S45" s="13" t="str">
        <f>IF(M1D!S40="","",M1D!S40)</f>
        <v/>
      </c>
      <c r="T45" s="13">
        <f>IF(M1D!T40="","",M1D!T40)</f>
        <v>9</v>
      </c>
      <c r="U45" s="13" t="str">
        <f>IF(M1D!U40="","",M1D!U40)</f>
        <v>F</v>
      </c>
    </row>
    <row r="46" spans="1:21" ht="15" customHeight="1" x14ac:dyDescent="0.25">
      <c r="A46" s="15" t="str">
        <f>M1D!B41</f>
        <v>39/2020</v>
      </c>
      <c r="B46" s="15" t="str">
        <f>M1D!C41</f>
        <v>Uroš Babić</v>
      </c>
      <c r="C46" s="5"/>
      <c r="D46" s="6"/>
      <c r="E46" s="6"/>
      <c r="F46" s="6"/>
      <c r="G46" s="6"/>
      <c r="H46" s="6"/>
      <c r="I46" s="7"/>
      <c r="J46" s="7"/>
      <c r="K46" s="7"/>
      <c r="L46" s="7"/>
      <c r="M46" s="7"/>
      <c r="N46" s="7"/>
      <c r="O46" s="13" t="str">
        <f>IF(M1D!L41="","",M1D!L41)</f>
        <v/>
      </c>
      <c r="P46" s="13"/>
      <c r="Q46" s="12"/>
      <c r="R46" s="13" t="str">
        <f>IF(M1D!O41="","",M1D!O41)</f>
        <v/>
      </c>
      <c r="S46" s="13" t="str">
        <f>IF(M1D!S41="","",M1D!S41)</f>
        <v/>
      </c>
      <c r="T46" s="13" t="str">
        <f>IF(M1D!T41="","",M1D!T41)</f>
        <v/>
      </c>
      <c r="U46" s="13" t="str">
        <f>IF(M1D!U41="","",M1D!U41)</f>
        <v/>
      </c>
    </row>
    <row r="47" spans="1:21" ht="15" customHeight="1" x14ac:dyDescent="0.25">
      <c r="A47" s="15" t="str">
        <f>M1D!B42</f>
        <v>40/2020</v>
      </c>
      <c r="B47" s="15" t="str">
        <f>M1D!C42</f>
        <v>Pavle Knežević</v>
      </c>
      <c r="C47" s="5"/>
      <c r="D47" s="6"/>
      <c r="E47" s="6"/>
      <c r="F47" s="6"/>
      <c r="G47" s="6"/>
      <c r="H47" s="6"/>
      <c r="I47" s="7"/>
      <c r="J47" s="7"/>
      <c r="K47" s="7"/>
      <c r="L47" s="7"/>
      <c r="M47" s="7"/>
      <c r="N47" s="7"/>
      <c r="O47" s="13" t="str">
        <f>IF(M1D!L42="","",M1D!L42)</f>
        <v/>
      </c>
      <c r="P47" s="13"/>
      <c r="Q47" s="12"/>
      <c r="R47" s="13" t="str">
        <f>IF(M1D!O42="","",M1D!O42)</f>
        <v/>
      </c>
      <c r="S47" s="13" t="str">
        <f>IF(M1D!S42="","",M1D!S42)</f>
        <v/>
      </c>
      <c r="T47" s="13" t="str">
        <f>IF(M1D!T42="","",M1D!T42)</f>
        <v/>
      </c>
      <c r="U47" s="13" t="str">
        <f>IF(M1D!U42="","",M1D!U42)</f>
        <v/>
      </c>
    </row>
    <row r="48" spans="1:21" ht="15" customHeight="1" x14ac:dyDescent="0.25">
      <c r="A48" s="15" t="str">
        <f>M1D!B43</f>
        <v>41/2020</v>
      </c>
      <c r="B48" s="15" t="str">
        <f>M1D!C43</f>
        <v>Danilo Kosović</v>
      </c>
      <c r="C48" s="5"/>
      <c r="D48" s="6"/>
      <c r="E48" s="6"/>
      <c r="F48" s="6"/>
      <c r="G48" s="6"/>
      <c r="H48" s="6"/>
      <c r="I48" s="7"/>
      <c r="J48" s="7"/>
      <c r="K48" s="7"/>
      <c r="L48" s="7"/>
      <c r="M48" s="7"/>
      <c r="N48" s="7"/>
      <c r="O48" s="13">
        <f>IF(M1D!L43="","",M1D!L43)</f>
        <v>20</v>
      </c>
      <c r="P48" s="13"/>
      <c r="Q48" s="12"/>
      <c r="R48" s="13" t="str">
        <f>IF(M1D!O43="","",M1D!O43)</f>
        <v/>
      </c>
      <c r="S48" s="13" t="str">
        <f>IF(M1D!S43="","",M1D!S43)</f>
        <v/>
      </c>
      <c r="T48" s="13">
        <f>IF(M1D!T43="","",M1D!T43)</f>
        <v>20</v>
      </c>
      <c r="U48" s="13" t="str">
        <f>IF(M1D!U43="","",M1D!U43)</f>
        <v>F</v>
      </c>
    </row>
    <row r="49" spans="1:21" ht="15" customHeight="1" x14ac:dyDescent="0.25">
      <c r="A49" s="15" t="str">
        <f>M1D!B44</f>
        <v>42/2020</v>
      </c>
      <c r="B49" s="15" t="str">
        <f>M1D!C44</f>
        <v>Aleksandra Stamenković</v>
      </c>
      <c r="C49" s="5"/>
      <c r="D49" s="6"/>
      <c r="E49" s="6"/>
      <c r="F49" s="6"/>
      <c r="G49" s="6"/>
      <c r="H49" s="6"/>
      <c r="I49" s="7"/>
      <c r="J49" s="7"/>
      <c r="K49" s="7"/>
      <c r="L49" s="7"/>
      <c r="M49" s="7"/>
      <c r="N49" s="7"/>
      <c r="O49" s="13">
        <f>IF(M1D!L44="","",M1D!L44)</f>
        <v>11</v>
      </c>
      <c r="P49" s="13"/>
      <c r="Q49" s="12"/>
      <c r="R49" s="13" t="str">
        <f>IF(M1D!O44="","",M1D!O44)</f>
        <v/>
      </c>
      <c r="S49" s="13" t="str">
        <f>IF(M1D!S44="","",M1D!S44)</f>
        <v/>
      </c>
      <c r="T49" s="13">
        <f>IF(M1D!T44="","",M1D!T44)</f>
        <v>11</v>
      </c>
      <c r="U49" s="13" t="str">
        <f>IF(M1D!U44="","",M1D!U44)</f>
        <v>F</v>
      </c>
    </row>
    <row r="50" spans="1:21" ht="15" customHeight="1" x14ac:dyDescent="0.25">
      <c r="A50" s="15" t="str">
        <f>M1D!B45</f>
        <v>43/2020</v>
      </c>
      <c r="B50" s="15" t="str">
        <f>M1D!C45</f>
        <v>Neda Miletić</v>
      </c>
      <c r="C50" s="5"/>
      <c r="D50" s="6"/>
      <c r="E50" s="6"/>
      <c r="F50" s="6"/>
      <c r="G50" s="6"/>
      <c r="H50" s="6"/>
      <c r="I50" s="7"/>
      <c r="J50" s="7"/>
      <c r="K50" s="7"/>
      <c r="L50" s="7"/>
      <c r="M50" s="7"/>
      <c r="N50" s="7"/>
      <c r="O50" s="13">
        <f>IF(M1D!L45="","",M1D!L45)</f>
        <v>12</v>
      </c>
      <c r="P50" s="13"/>
      <c r="Q50" s="12"/>
      <c r="R50" s="13" t="str">
        <f>IF(M1D!O45="","",M1D!O45)</f>
        <v/>
      </c>
      <c r="S50" s="13" t="str">
        <f>IF(M1D!S45="","",M1D!S45)</f>
        <v/>
      </c>
      <c r="T50" s="13">
        <f>IF(M1D!T45="","",M1D!T45)</f>
        <v>12</v>
      </c>
      <c r="U50" s="13" t="str">
        <f>IF(M1D!U45="","",M1D!U45)</f>
        <v>F</v>
      </c>
    </row>
    <row r="51" spans="1:21" ht="15" customHeight="1" x14ac:dyDescent="0.25">
      <c r="A51" s="15" t="str">
        <f>M1D!B46</f>
        <v>44/2020</v>
      </c>
      <c r="B51" s="15" t="str">
        <f>M1D!C46</f>
        <v>Riad Mujević</v>
      </c>
      <c r="C51" s="5"/>
      <c r="D51" s="6"/>
      <c r="E51" s="6"/>
      <c r="F51" s="6"/>
      <c r="G51" s="6"/>
      <c r="H51" s="6"/>
      <c r="I51" s="7"/>
      <c r="J51" s="7"/>
      <c r="K51" s="7"/>
      <c r="L51" s="7"/>
      <c r="M51" s="7"/>
      <c r="N51" s="7"/>
      <c r="O51" s="13">
        <f>IF(M1D!L46="","",M1D!L46)</f>
        <v>26</v>
      </c>
      <c r="P51" s="13"/>
      <c r="Q51" s="12"/>
      <c r="R51" s="13" t="str">
        <f>IF(M1D!O46="","",M1D!O46)</f>
        <v/>
      </c>
      <c r="S51" s="13" t="str">
        <f>IF(M1D!S46="","",M1D!S46)</f>
        <v/>
      </c>
      <c r="T51" s="13">
        <f>IF(M1D!T46="","",M1D!T46)</f>
        <v>26</v>
      </c>
      <c r="U51" s="13" t="str">
        <f>IF(M1D!U46="","",M1D!U46)</f>
        <v>F</v>
      </c>
    </row>
    <row r="52" spans="1:21" ht="13.8" x14ac:dyDescent="0.25">
      <c r="A52" s="15" t="str">
        <f>M1D!B47</f>
        <v>45/2020</v>
      </c>
      <c r="B52" s="15" t="str">
        <f>M1D!C47</f>
        <v>Elmin Mujević</v>
      </c>
      <c r="C52" s="5"/>
      <c r="D52" s="6"/>
      <c r="E52" s="6"/>
      <c r="F52" s="6"/>
      <c r="G52" s="6"/>
      <c r="H52" s="6"/>
      <c r="I52" s="7"/>
      <c r="J52" s="7"/>
      <c r="K52" s="7"/>
      <c r="L52" s="7"/>
      <c r="M52" s="7"/>
      <c r="N52" s="7"/>
      <c r="O52" s="13">
        <f>IF(M1D!L47="","",M1D!L47)</f>
        <v>10</v>
      </c>
      <c r="P52" s="13"/>
      <c r="Q52" s="12"/>
      <c r="R52" s="13" t="str">
        <f>IF(M1D!O47="","",M1D!O47)</f>
        <v/>
      </c>
      <c r="S52" s="13" t="str">
        <f>IF(M1D!S47="","",M1D!S47)</f>
        <v/>
      </c>
      <c r="T52" s="13">
        <f>IF(M1D!T47="","",M1D!T47)</f>
        <v>10</v>
      </c>
      <c r="U52" s="13" t="str">
        <f>IF(M1D!U47="","",M1D!U47)</f>
        <v>F</v>
      </c>
    </row>
    <row r="53" spans="1:21" ht="13.8" x14ac:dyDescent="0.25">
      <c r="A53" s="15" t="str">
        <f>M1D!B48</f>
        <v>46/2020</v>
      </c>
      <c r="B53" s="15" t="str">
        <f>M1D!C48</f>
        <v>Samra Đeljošević</v>
      </c>
      <c r="C53" s="5"/>
      <c r="D53" s="6"/>
      <c r="E53" s="6"/>
      <c r="F53" s="6"/>
      <c r="G53" s="6"/>
      <c r="H53" s="6"/>
      <c r="I53" s="7"/>
      <c r="J53" s="7"/>
      <c r="K53" s="7"/>
      <c r="L53" s="7"/>
      <c r="M53" s="7"/>
      <c r="N53" s="7"/>
      <c r="O53" s="13" t="str">
        <f>IF(M1D!L48="","",M1D!L48)</f>
        <v/>
      </c>
      <c r="P53" s="13"/>
      <c r="Q53" s="12"/>
      <c r="R53" s="13" t="str">
        <f>IF(M1D!O48="","",M1D!O48)</f>
        <v/>
      </c>
      <c r="S53" s="13" t="str">
        <f>IF(M1D!S48="","",M1D!S48)</f>
        <v/>
      </c>
      <c r="T53" s="13" t="str">
        <f>IF(M1D!T48="","",M1D!T48)</f>
        <v/>
      </c>
      <c r="U53" s="13" t="str">
        <f>IF(M1D!U48="","",M1D!U48)</f>
        <v/>
      </c>
    </row>
    <row r="54" spans="1:21" ht="13.8" x14ac:dyDescent="0.25">
      <c r="A54" s="15" t="str">
        <f>M1D!B49</f>
        <v>47/2020</v>
      </c>
      <c r="B54" s="15" t="str">
        <f>M1D!C49</f>
        <v>Ajla Kalač</v>
      </c>
      <c r="C54" s="5"/>
      <c r="D54" s="6"/>
      <c r="E54" s="6"/>
      <c r="F54" s="6"/>
      <c r="G54" s="6"/>
      <c r="H54" s="6"/>
      <c r="I54" s="7"/>
      <c r="J54" s="7"/>
      <c r="K54" s="7"/>
      <c r="L54" s="7"/>
      <c r="M54" s="7"/>
      <c r="N54" s="7"/>
      <c r="O54" s="13">
        <f>IF(M1D!L49="","",M1D!L49)</f>
        <v>9</v>
      </c>
      <c r="P54" s="13"/>
      <c r="Q54" s="12"/>
      <c r="R54" s="13" t="str">
        <f>IF(M1D!O49="","",M1D!O49)</f>
        <v/>
      </c>
      <c r="S54" s="13" t="str">
        <f>IF(M1D!S49="","",M1D!S49)</f>
        <v/>
      </c>
      <c r="T54" s="13">
        <f>IF(M1D!T49="","",M1D!T49)</f>
        <v>9</v>
      </c>
      <c r="U54" s="13" t="str">
        <f>IF(M1D!U49="","",M1D!U49)</f>
        <v>F</v>
      </c>
    </row>
    <row r="55" spans="1:21" ht="13.8" x14ac:dyDescent="0.25">
      <c r="A55" s="15" t="str">
        <f>M1D!B50</f>
        <v>48/2020</v>
      </c>
      <c r="B55" s="15" t="str">
        <f>M1D!C50</f>
        <v>Tijana Blagojević</v>
      </c>
      <c r="C55" s="5"/>
      <c r="D55" s="6"/>
      <c r="E55" s="6"/>
      <c r="F55" s="6"/>
      <c r="G55" s="6"/>
      <c r="H55" s="6"/>
      <c r="I55" s="7"/>
      <c r="J55" s="7"/>
      <c r="K55" s="7"/>
      <c r="L55" s="7"/>
      <c r="M55" s="7"/>
      <c r="N55" s="7"/>
      <c r="O55" s="13">
        <f>IF(M1D!L50="","",M1D!L50)</f>
        <v>8</v>
      </c>
      <c r="P55" s="13"/>
      <c r="Q55" s="12"/>
      <c r="R55" s="13" t="str">
        <f>IF(M1D!O50="","",M1D!O50)</f>
        <v/>
      </c>
      <c r="S55" s="13" t="str">
        <f>IF(M1D!S50="","",M1D!S50)</f>
        <v/>
      </c>
      <c r="T55" s="13">
        <f>IF(M1D!T50="","",M1D!T50)</f>
        <v>8</v>
      </c>
      <c r="U55" s="13" t="str">
        <f>IF(M1D!U50="","",M1D!U50)</f>
        <v>F</v>
      </c>
    </row>
    <row r="56" spans="1:21" ht="13.8" x14ac:dyDescent="0.25">
      <c r="A56" s="15" t="str">
        <f>M1D!B51</f>
        <v>49/2020</v>
      </c>
      <c r="B56" s="15" t="str">
        <f>M1D!C51</f>
        <v>Luka Ralević</v>
      </c>
      <c r="C56" s="5"/>
      <c r="D56" s="6"/>
      <c r="E56" s="6"/>
      <c r="F56" s="6"/>
      <c r="G56" s="6"/>
      <c r="H56" s="6"/>
      <c r="I56" s="7"/>
      <c r="J56" s="7"/>
      <c r="K56" s="7"/>
      <c r="L56" s="7"/>
      <c r="M56" s="7"/>
      <c r="N56" s="7"/>
      <c r="O56" s="13">
        <f>IF(M1D!L51="","",M1D!L51)</f>
        <v>15</v>
      </c>
      <c r="P56" s="13"/>
      <c r="Q56" s="12"/>
      <c r="R56" s="13" t="str">
        <f>IF(M1D!O51="","",M1D!O51)</f>
        <v/>
      </c>
      <c r="S56" s="13" t="str">
        <f>IF(M1D!S51="","",M1D!S51)</f>
        <v/>
      </c>
      <c r="T56" s="13">
        <f>IF(M1D!T51="","",M1D!T51)</f>
        <v>15</v>
      </c>
      <c r="U56" s="13" t="str">
        <f>IF(M1D!U51="","",M1D!U51)</f>
        <v>F</v>
      </c>
    </row>
    <row r="57" spans="1:21" ht="13.8" x14ac:dyDescent="0.25">
      <c r="A57" s="15" t="str">
        <f>M1D!B52</f>
        <v>52/2020</v>
      </c>
      <c r="B57" s="15" t="str">
        <f>M1D!C52</f>
        <v>Aleksandra Grba</v>
      </c>
      <c r="C57" s="5"/>
      <c r="D57" s="6"/>
      <c r="E57" s="6"/>
      <c r="F57" s="6"/>
      <c r="G57" s="6"/>
      <c r="H57" s="6"/>
      <c r="I57" s="7"/>
      <c r="J57" s="7"/>
      <c r="K57" s="7"/>
      <c r="L57" s="7"/>
      <c r="M57" s="7"/>
      <c r="N57" s="7"/>
      <c r="O57" s="13">
        <f>IF(M1D!L52="","",M1D!L52)</f>
        <v>13</v>
      </c>
      <c r="P57" s="13"/>
      <c r="Q57" s="12"/>
      <c r="R57" s="13" t="str">
        <f>IF(M1D!O52="","",M1D!O52)</f>
        <v/>
      </c>
      <c r="S57" s="13" t="str">
        <f>IF(M1D!S52="","",M1D!S52)</f>
        <v/>
      </c>
      <c r="T57" s="13">
        <f>IF(M1D!T52="","",M1D!T52)</f>
        <v>13</v>
      </c>
      <c r="U57" s="13" t="str">
        <f>IF(M1D!U52="","",M1D!U52)</f>
        <v>F</v>
      </c>
    </row>
    <row r="58" spans="1:21" ht="13.8" x14ac:dyDescent="0.25">
      <c r="A58" s="15" t="str">
        <f>M1D!B53</f>
        <v>53/2020</v>
      </c>
      <c r="B58" s="15" t="str">
        <f>M1D!C53</f>
        <v>Stefan Medigović</v>
      </c>
      <c r="C58" s="5"/>
      <c r="D58" s="6"/>
      <c r="E58" s="6"/>
      <c r="F58" s="6"/>
      <c r="G58" s="6"/>
      <c r="H58" s="6"/>
      <c r="I58" s="7"/>
      <c r="J58" s="7"/>
      <c r="K58" s="7"/>
      <c r="L58" s="7"/>
      <c r="M58" s="7"/>
      <c r="N58" s="7"/>
      <c r="O58" s="13" t="str">
        <f>IF(M1D!L53="","",M1D!L53)</f>
        <v/>
      </c>
      <c r="P58" s="13"/>
      <c r="Q58" s="12"/>
      <c r="R58" s="13" t="str">
        <f>IF(M1D!O53="","",M1D!O53)</f>
        <v/>
      </c>
      <c r="S58" s="13" t="str">
        <f>IF(M1D!S53="","",M1D!S53)</f>
        <v/>
      </c>
      <c r="T58" s="13" t="str">
        <f>IF(M1D!T53="","",M1D!T53)</f>
        <v/>
      </c>
      <c r="U58" s="13" t="str">
        <f>IF(M1D!U53="","",M1D!U53)</f>
        <v/>
      </c>
    </row>
    <row r="59" spans="1:21" ht="13.8" x14ac:dyDescent="0.25">
      <c r="A59" s="15" t="str">
        <f>M1D!B54</f>
        <v>54/2020</v>
      </c>
      <c r="B59" s="15" t="str">
        <f>M1D!C54</f>
        <v>Tijana Žižić</v>
      </c>
      <c r="C59" s="5"/>
      <c r="D59" s="6"/>
      <c r="E59" s="6"/>
      <c r="F59" s="6"/>
      <c r="G59" s="6"/>
      <c r="H59" s="6"/>
      <c r="I59" s="7"/>
      <c r="J59" s="7"/>
      <c r="K59" s="7"/>
      <c r="L59" s="7"/>
      <c r="M59" s="7"/>
      <c r="N59" s="7"/>
      <c r="O59" s="13">
        <f>IF(M1D!L54="","",M1D!L54)</f>
        <v>14</v>
      </c>
      <c r="P59" s="13"/>
      <c r="Q59" s="12"/>
      <c r="R59" s="13" t="str">
        <f>IF(M1D!O54="","",M1D!O54)</f>
        <v/>
      </c>
      <c r="S59" s="13" t="str">
        <f>IF(M1D!S54="","",M1D!S54)</f>
        <v/>
      </c>
      <c r="T59" s="13">
        <f>IF(M1D!T54="","",M1D!T54)</f>
        <v>14</v>
      </c>
      <c r="U59" s="13" t="str">
        <f>IF(M1D!U54="","",M1D!U54)</f>
        <v>F</v>
      </c>
    </row>
    <row r="60" spans="1:21" ht="13.8" x14ac:dyDescent="0.25">
      <c r="A60" s="15" t="str">
        <f>M1D!B55</f>
        <v>55/2020</v>
      </c>
      <c r="B60" s="15" t="str">
        <f>M1D!C55</f>
        <v>Danilo Kovačević</v>
      </c>
      <c r="C60" s="5"/>
      <c r="D60" s="6"/>
      <c r="E60" s="6"/>
      <c r="F60" s="6"/>
      <c r="G60" s="6"/>
      <c r="H60" s="6"/>
      <c r="I60" s="7"/>
      <c r="J60" s="7"/>
      <c r="K60" s="7"/>
      <c r="L60" s="7"/>
      <c r="M60" s="7"/>
      <c r="N60" s="7"/>
      <c r="O60" s="13" t="str">
        <f>IF(M1D!L55="","",M1D!L55)</f>
        <v/>
      </c>
      <c r="P60" s="13"/>
      <c r="Q60" s="12"/>
      <c r="R60" s="13" t="str">
        <f>IF(M1D!O55="","",M1D!O55)</f>
        <v/>
      </c>
      <c r="S60" s="13" t="str">
        <f>IF(M1D!S55="","",M1D!S55)</f>
        <v/>
      </c>
      <c r="T60" s="13" t="str">
        <f>IF(M1D!T55="","",M1D!T55)</f>
        <v/>
      </c>
      <c r="U60" s="13" t="str">
        <f>IF(M1D!U55="","",M1D!U55)</f>
        <v/>
      </c>
    </row>
    <row r="61" spans="1:21" ht="13.8" x14ac:dyDescent="0.25">
      <c r="A61" s="15" t="str">
        <f>M1D!B56</f>
        <v>56/2020</v>
      </c>
      <c r="B61" s="15" t="str">
        <f>M1D!C56</f>
        <v>Andrijana Janković</v>
      </c>
      <c r="C61" s="5"/>
      <c r="D61" s="6"/>
      <c r="E61" s="6"/>
      <c r="F61" s="6"/>
      <c r="G61" s="6"/>
      <c r="H61" s="6"/>
      <c r="I61" s="7"/>
      <c r="J61" s="7"/>
      <c r="K61" s="7"/>
      <c r="L61" s="7"/>
      <c r="M61" s="7"/>
      <c r="N61" s="7"/>
      <c r="O61" s="13">
        <f>IF(M1D!L56="","",M1D!L56)</f>
        <v>10</v>
      </c>
      <c r="P61" s="13"/>
      <c r="Q61" s="12"/>
      <c r="R61" s="13" t="str">
        <f>IF(M1D!O56="","",M1D!O56)</f>
        <v/>
      </c>
      <c r="S61" s="13" t="str">
        <f>IF(M1D!S56="","",M1D!S56)</f>
        <v/>
      </c>
      <c r="T61" s="13">
        <f>IF(M1D!T56="","",M1D!T56)</f>
        <v>10</v>
      </c>
      <c r="U61" s="13" t="str">
        <f>IF(M1D!U56="","",M1D!U56)</f>
        <v>F</v>
      </c>
    </row>
    <row r="62" spans="1:21" ht="13.8" x14ac:dyDescent="0.25">
      <c r="A62" s="15" t="str">
        <f>M1D!B57</f>
        <v>57/2020</v>
      </c>
      <c r="B62" s="15" t="str">
        <f>M1D!C57</f>
        <v>Aleksa Konatar</v>
      </c>
      <c r="C62" s="5"/>
      <c r="D62" s="6"/>
      <c r="E62" s="6"/>
      <c r="F62" s="6"/>
      <c r="G62" s="6"/>
      <c r="H62" s="6"/>
      <c r="I62" s="7"/>
      <c r="J62" s="7"/>
      <c r="K62" s="7"/>
      <c r="L62" s="7"/>
      <c r="M62" s="7"/>
      <c r="N62" s="7"/>
      <c r="O62" s="13">
        <f>IF(M1D!L57="","",M1D!L57)</f>
        <v>25</v>
      </c>
      <c r="P62" s="13"/>
      <c r="Q62" s="12"/>
      <c r="R62" s="13" t="str">
        <f>IF(M1D!O57="","",M1D!O57)</f>
        <v/>
      </c>
      <c r="S62" s="13" t="str">
        <f>IF(M1D!S57="","",M1D!S57)</f>
        <v/>
      </c>
      <c r="T62" s="13">
        <f>IF(M1D!T57="","",M1D!T57)</f>
        <v>25</v>
      </c>
      <c r="U62" s="13" t="str">
        <f>IF(M1D!U57="","",M1D!U57)</f>
        <v>F</v>
      </c>
    </row>
    <row r="63" spans="1:21" ht="13.8" x14ac:dyDescent="0.25">
      <c r="A63" s="15" t="str">
        <f>M1D!B58</f>
        <v>58/2020</v>
      </c>
      <c r="B63" s="15" t="str">
        <f>M1D!C58</f>
        <v>Samir Purišić</v>
      </c>
      <c r="C63" s="5"/>
      <c r="D63" s="6"/>
      <c r="E63" s="6"/>
      <c r="F63" s="6"/>
      <c r="G63" s="6"/>
      <c r="H63" s="6"/>
      <c r="I63" s="7"/>
      <c r="J63" s="7"/>
      <c r="K63" s="7"/>
      <c r="L63" s="7"/>
      <c r="M63" s="7"/>
      <c r="N63" s="7"/>
      <c r="O63" s="13">
        <f>IF(M1D!L58="","",M1D!L58)</f>
        <v>0</v>
      </c>
      <c r="P63" s="13"/>
      <c r="Q63" s="12"/>
      <c r="R63" s="13" t="str">
        <f>IF(M1D!O58="","",M1D!O58)</f>
        <v/>
      </c>
      <c r="S63" s="13" t="str">
        <f>IF(M1D!S58="","",M1D!S58)</f>
        <v/>
      </c>
      <c r="T63" s="13">
        <f>IF(M1D!T58="","",M1D!T58)</f>
        <v>0</v>
      </c>
      <c r="U63" s="13" t="str">
        <f>IF(M1D!U58="","",M1D!U58)</f>
        <v>F</v>
      </c>
    </row>
    <row r="64" spans="1:21" ht="13.8" x14ac:dyDescent="0.25">
      <c r="A64" s="15" t="str">
        <f>M1D!B59</f>
        <v>59/2020</v>
      </c>
      <c r="B64" s="15" t="str">
        <f>M1D!C59</f>
        <v>Almir Kalender</v>
      </c>
      <c r="C64" s="5"/>
      <c r="D64" s="6"/>
      <c r="E64" s="6"/>
      <c r="F64" s="6"/>
      <c r="G64" s="6"/>
      <c r="H64" s="6"/>
      <c r="I64" s="7"/>
      <c r="J64" s="7"/>
      <c r="K64" s="7"/>
      <c r="L64" s="7"/>
      <c r="M64" s="7"/>
      <c r="N64" s="7"/>
      <c r="O64" s="13">
        <f>IF(M1D!L59="","",M1D!L59)</f>
        <v>7</v>
      </c>
      <c r="P64" s="13"/>
      <c r="Q64" s="12"/>
      <c r="R64" s="13" t="str">
        <f>IF(M1D!O59="","",M1D!O59)</f>
        <v/>
      </c>
      <c r="S64" s="13" t="str">
        <f>IF(M1D!S59="","",M1D!S59)</f>
        <v/>
      </c>
      <c r="T64" s="13">
        <f>IF(M1D!T59="","",M1D!T59)</f>
        <v>7</v>
      </c>
      <c r="U64" s="13" t="str">
        <f>IF(M1D!U59="","",M1D!U59)</f>
        <v>F</v>
      </c>
    </row>
    <row r="65" spans="1:21" ht="13.8" x14ac:dyDescent="0.25">
      <c r="A65" s="15" t="str">
        <f>M1D!B60</f>
        <v>60/2020</v>
      </c>
      <c r="B65" s="15" t="str">
        <f>M1D!C60</f>
        <v>Luka Đekić</v>
      </c>
      <c r="C65" s="5"/>
      <c r="D65" s="6"/>
      <c r="E65" s="6"/>
      <c r="F65" s="6"/>
      <c r="G65" s="6"/>
      <c r="H65" s="6"/>
      <c r="I65" s="7"/>
      <c r="J65" s="7"/>
      <c r="K65" s="7"/>
      <c r="L65" s="7"/>
      <c r="M65" s="7"/>
      <c r="N65" s="7"/>
      <c r="O65" s="13">
        <f>IF(M1D!L60="","",M1D!L60)</f>
        <v>18</v>
      </c>
      <c r="P65" s="13"/>
      <c r="Q65" s="12"/>
      <c r="R65" s="13" t="str">
        <f>IF(M1D!O60="","",M1D!O60)</f>
        <v/>
      </c>
      <c r="S65" s="13" t="str">
        <f>IF(M1D!S60="","",M1D!S60)</f>
        <v/>
      </c>
      <c r="T65" s="13">
        <f>IF(M1D!T60="","",M1D!T60)</f>
        <v>18</v>
      </c>
      <c r="U65" s="13" t="str">
        <f>IF(M1D!U60="","",M1D!U60)</f>
        <v>F</v>
      </c>
    </row>
    <row r="66" spans="1:21" ht="13.8" x14ac:dyDescent="0.25">
      <c r="A66" s="15" t="str">
        <f>M1D!B61</f>
        <v>61/2020</v>
      </c>
      <c r="B66" s="15" t="str">
        <f>M1D!C61</f>
        <v>Adis Šukurica</v>
      </c>
      <c r="C66" s="5"/>
      <c r="D66" s="6"/>
      <c r="E66" s="6"/>
      <c r="F66" s="6"/>
      <c r="G66" s="6"/>
      <c r="H66" s="6"/>
      <c r="I66" s="7"/>
      <c r="J66" s="7"/>
      <c r="K66" s="7"/>
      <c r="L66" s="7"/>
      <c r="M66" s="7"/>
      <c r="N66" s="7"/>
      <c r="O66" s="13">
        <f>IF(M1D!L61="","",M1D!L61)</f>
        <v>18</v>
      </c>
      <c r="P66" s="13"/>
      <c r="Q66" s="12"/>
      <c r="R66" s="13" t="str">
        <f>IF(M1D!O61="","",M1D!O61)</f>
        <v/>
      </c>
      <c r="S66" s="13" t="str">
        <f>IF(M1D!S61="","",M1D!S61)</f>
        <v/>
      </c>
      <c r="T66" s="13">
        <f>IF(M1D!T61="","",M1D!T61)</f>
        <v>18</v>
      </c>
      <c r="U66" s="13" t="str">
        <f>IF(M1D!U61="","",M1D!U61)</f>
        <v>F</v>
      </c>
    </row>
    <row r="67" spans="1:21" ht="13.8" x14ac:dyDescent="0.25">
      <c r="A67" s="15" t="str">
        <f>M1D!B62</f>
        <v>62/2020</v>
      </c>
      <c r="B67" s="15" t="str">
        <f>M1D!C62</f>
        <v>Nikola Damjanović</v>
      </c>
      <c r="C67" s="5"/>
      <c r="D67" s="6"/>
      <c r="E67" s="6"/>
      <c r="F67" s="6"/>
      <c r="G67" s="6"/>
      <c r="H67" s="6"/>
      <c r="I67" s="7"/>
      <c r="J67" s="7"/>
      <c r="K67" s="7"/>
      <c r="L67" s="7"/>
      <c r="M67" s="7"/>
      <c r="N67" s="7"/>
      <c r="O67" s="13">
        <f>IF(M1D!L62="","",M1D!L62)</f>
        <v>13</v>
      </c>
      <c r="P67" s="13"/>
      <c r="Q67" s="12"/>
      <c r="R67" s="13" t="str">
        <f>IF(M1D!O62="","",M1D!O62)</f>
        <v/>
      </c>
      <c r="S67" s="13" t="str">
        <f>IF(M1D!S62="","",M1D!S62)</f>
        <v/>
      </c>
      <c r="T67" s="13">
        <f>IF(M1D!T62="","",M1D!T62)</f>
        <v>13</v>
      </c>
      <c r="U67" s="13" t="str">
        <f>IF(M1D!U62="","",M1D!U62)</f>
        <v>F</v>
      </c>
    </row>
    <row r="68" spans="1:21" ht="13.8" x14ac:dyDescent="0.25">
      <c r="A68" s="15" t="str">
        <f>M1D!B63</f>
        <v>63/2020</v>
      </c>
      <c r="B68" s="15" t="str">
        <f>M1D!C63</f>
        <v>Nejla Kalač</v>
      </c>
      <c r="C68" s="5"/>
      <c r="D68" s="6"/>
      <c r="E68" s="6"/>
      <c r="F68" s="6"/>
      <c r="G68" s="6"/>
      <c r="H68" s="6"/>
      <c r="I68" s="7"/>
      <c r="J68" s="7"/>
      <c r="K68" s="7"/>
      <c r="L68" s="7"/>
      <c r="M68" s="7"/>
      <c r="N68" s="7"/>
      <c r="O68" s="13">
        <f>IF(M1D!L63="","",M1D!L63)</f>
        <v>2</v>
      </c>
      <c r="P68" s="13"/>
      <c r="Q68" s="12"/>
      <c r="R68" s="13" t="str">
        <f>IF(M1D!O63="","",M1D!O63)</f>
        <v/>
      </c>
      <c r="S68" s="13" t="str">
        <f>IF(M1D!S63="","",M1D!S63)</f>
        <v/>
      </c>
      <c r="T68" s="13">
        <f>IF(M1D!T63="","",M1D!T63)</f>
        <v>2</v>
      </c>
      <c r="U68" s="13" t="str">
        <f>IF(M1D!U63="","",M1D!U63)</f>
        <v>F</v>
      </c>
    </row>
    <row r="69" spans="1:21" ht="13.8" x14ac:dyDescent="0.25">
      <c r="A69" s="15" t="str">
        <f>M1D!B64</f>
        <v>64/2020</v>
      </c>
      <c r="B69" s="15" t="str">
        <f>M1D!C64</f>
        <v>Adnan Uković</v>
      </c>
      <c r="C69" s="5"/>
      <c r="D69" s="6"/>
      <c r="E69" s="6"/>
      <c r="F69" s="6"/>
      <c r="G69" s="6"/>
      <c r="H69" s="6"/>
      <c r="I69" s="7"/>
      <c r="J69" s="7"/>
      <c r="K69" s="7"/>
      <c r="L69" s="7"/>
      <c r="M69" s="7"/>
      <c r="N69" s="7"/>
      <c r="O69" s="13">
        <f>IF(M1D!L64="","",M1D!L64)</f>
        <v>9</v>
      </c>
      <c r="P69" s="13"/>
      <c r="Q69" s="12"/>
      <c r="R69" s="13" t="str">
        <f>IF(M1D!O64="","",M1D!O64)</f>
        <v/>
      </c>
      <c r="S69" s="13" t="str">
        <f>IF(M1D!S64="","",M1D!S64)</f>
        <v/>
      </c>
      <c r="T69" s="13">
        <f>IF(M1D!T64="","",M1D!T64)</f>
        <v>9</v>
      </c>
      <c r="U69" s="13" t="str">
        <f>IF(M1D!U64="","",M1D!U64)</f>
        <v>F</v>
      </c>
    </row>
    <row r="70" spans="1:21" ht="13.8" x14ac:dyDescent="0.25">
      <c r="A70" s="15" t="str">
        <f>M1D!B65</f>
        <v>65/2020</v>
      </c>
      <c r="B70" s="15" t="str">
        <f>M1D!C65</f>
        <v>Andrea Ćeranić</v>
      </c>
      <c r="C70" s="5"/>
      <c r="D70" s="6"/>
      <c r="E70" s="6"/>
      <c r="F70" s="6"/>
      <c r="G70" s="6"/>
      <c r="H70" s="6"/>
      <c r="I70" s="7"/>
      <c r="J70" s="7"/>
      <c r="K70" s="7"/>
      <c r="L70" s="7"/>
      <c r="M70" s="7"/>
      <c r="N70" s="7"/>
      <c r="O70" s="13" t="str">
        <f>IF(M1D!L65="","",M1D!L65)</f>
        <v/>
      </c>
      <c r="P70" s="13"/>
      <c r="Q70" s="12"/>
      <c r="R70" s="13" t="str">
        <f>IF(M1D!O65="","",M1D!O65)</f>
        <v/>
      </c>
      <c r="S70" s="13" t="str">
        <f>IF(M1D!S65="","",M1D!S65)</f>
        <v/>
      </c>
      <c r="T70" s="13" t="str">
        <f>IF(M1D!T65="","",M1D!T65)</f>
        <v/>
      </c>
      <c r="U70" s="13" t="str">
        <f>IF(M1D!U65="","",M1D!U65)</f>
        <v/>
      </c>
    </row>
    <row r="71" spans="1:21" ht="13.8" x14ac:dyDescent="0.25">
      <c r="A71" s="15" t="str">
        <f>M1D!B66</f>
        <v>66/2020</v>
      </c>
      <c r="B71" s="15" t="str">
        <f>M1D!C66</f>
        <v>Aleksandra Jovović</v>
      </c>
      <c r="C71" s="5"/>
      <c r="D71" s="6"/>
      <c r="E71" s="6"/>
      <c r="F71" s="6"/>
      <c r="G71" s="6"/>
      <c r="H71" s="6"/>
      <c r="I71" s="7"/>
      <c r="J71" s="7"/>
      <c r="K71" s="7"/>
      <c r="L71" s="7"/>
      <c r="M71" s="7"/>
      <c r="N71" s="7"/>
      <c r="O71" s="13">
        <f>IF(M1D!L66="","",M1D!L66)</f>
        <v>8</v>
      </c>
      <c r="P71" s="13"/>
      <c r="Q71" s="12"/>
      <c r="R71" s="13" t="str">
        <f>IF(M1D!O66="","",M1D!O66)</f>
        <v/>
      </c>
      <c r="S71" s="13" t="str">
        <f>IF(M1D!S66="","",M1D!S66)</f>
        <v/>
      </c>
      <c r="T71" s="13">
        <f>IF(M1D!T66="","",M1D!T66)</f>
        <v>8</v>
      </c>
      <c r="U71" s="13" t="str">
        <f>IF(M1D!U66="","",M1D!U66)</f>
        <v>F</v>
      </c>
    </row>
    <row r="72" spans="1:21" ht="13.8" x14ac:dyDescent="0.25">
      <c r="A72" s="15" t="str">
        <f>M1D!B67</f>
        <v>67/2020</v>
      </c>
      <c r="B72" s="15" t="str">
        <f>M1D!C67</f>
        <v>Belma Hašinović</v>
      </c>
      <c r="C72" s="5"/>
      <c r="D72" s="6"/>
      <c r="E72" s="6"/>
      <c r="F72" s="6"/>
      <c r="G72" s="6"/>
      <c r="H72" s="6"/>
      <c r="I72" s="7"/>
      <c r="J72" s="7"/>
      <c r="K72" s="7"/>
      <c r="L72" s="7"/>
      <c r="M72" s="7"/>
      <c r="N72" s="7"/>
      <c r="O72" s="13">
        <f>IF(M1D!L67="","",M1D!L67)</f>
        <v>7</v>
      </c>
      <c r="P72" s="13"/>
      <c r="Q72" s="12"/>
      <c r="R72" s="13" t="str">
        <f>IF(M1D!O67="","",M1D!O67)</f>
        <v/>
      </c>
      <c r="S72" s="13" t="str">
        <f>IF(M1D!S67="","",M1D!S67)</f>
        <v/>
      </c>
      <c r="T72" s="13">
        <f>IF(M1D!T67="","",M1D!T67)</f>
        <v>7</v>
      </c>
      <c r="U72" s="13" t="str">
        <f>IF(M1D!U67="","",M1D!U67)</f>
        <v>F</v>
      </c>
    </row>
    <row r="73" spans="1:21" ht="13.8" x14ac:dyDescent="0.25">
      <c r="A73" s="15" t="str">
        <f>M1D!B68</f>
        <v>68/2020</v>
      </c>
      <c r="B73" s="15" t="str">
        <f>M1D!C68</f>
        <v>Elvis Ibrahimović</v>
      </c>
      <c r="C73" s="5"/>
      <c r="D73" s="6"/>
      <c r="E73" s="6"/>
      <c r="F73" s="6"/>
      <c r="G73" s="6"/>
      <c r="H73" s="6"/>
      <c r="I73" s="7"/>
      <c r="J73" s="7"/>
      <c r="K73" s="7"/>
      <c r="L73" s="7"/>
      <c r="M73" s="7"/>
      <c r="N73" s="7"/>
      <c r="O73" s="13">
        <f>IF(M1D!L68="","",M1D!L68)</f>
        <v>12</v>
      </c>
      <c r="P73" s="13"/>
      <c r="Q73" s="12"/>
      <c r="R73" s="13" t="str">
        <f>IF(M1D!O68="","",M1D!O68)</f>
        <v/>
      </c>
      <c r="S73" s="13" t="str">
        <f>IF(M1D!S68="","",M1D!S68)</f>
        <v/>
      </c>
      <c r="T73" s="13">
        <f>IF(M1D!T68="","",M1D!T68)</f>
        <v>12</v>
      </c>
      <c r="U73" s="13" t="str">
        <f>IF(M1D!U68="","",M1D!U68)</f>
        <v>F</v>
      </c>
    </row>
    <row r="74" spans="1:21" ht="13.8" x14ac:dyDescent="0.25">
      <c r="A74" s="15" t="str">
        <f>M1D!B69</f>
        <v>69/2020</v>
      </c>
      <c r="B74" s="15" t="str">
        <f>M1D!C69</f>
        <v>Kristina Kljajević</v>
      </c>
      <c r="C74" s="5"/>
      <c r="D74" s="6"/>
      <c r="E74" s="6"/>
      <c r="F74" s="6"/>
      <c r="G74" s="6"/>
      <c r="H74" s="6"/>
      <c r="I74" s="7"/>
      <c r="J74" s="7"/>
      <c r="K74" s="7"/>
      <c r="L74" s="7"/>
      <c r="M74" s="7"/>
      <c r="N74" s="7"/>
      <c r="O74" s="13">
        <f>IF(M1D!L69="","",M1D!L69)</f>
        <v>9</v>
      </c>
      <c r="P74" s="13"/>
      <c r="Q74" s="12"/>
      <c r="R74" s="13" t="str">
        <f>IF(M1D!O69="","",M1D!O69)</f>
        <v/>
      </c>
      <c r="S74" s="13" t="str">
        <f>IF(M1D!S69="","",M1D!S69)</f>
        <v/>
      </c>
      <c r="T74" s="13">
        <f>IF(M1D!T69="","",M1D!T69)</f>
        <v>9</v>
      </c>
      <c r="U74" s="13" t="str">
        <f>IF(M1D!U69="","",M1D!U69)</f>
        <v>F</v>
      </c>
    </row>
    <row r="75" spans="1:21" ht="13.8" x14ac:dyDescent="0.25">
      <c r="A75" s="15" t="str">
        <f>M1D!B70</f>
        <v>70/2020</v>
      </c>
      <c r="B75" s="15" t="str">
        <f>M1D!C70</f>
        <v>Lazar Perišić</v>
      </c>
      <c r="C75" s="5"/>
      <c r="D75" s="6"/>
      <c r="E75" s="6"/>
      <c r="F75" s="6"/>
      <c r="G75" s="6"/>
      <c r="H75" s="6"/>
      <c r="I75" s="7"/>
      <c r="J75" s="7"/>
      <c r="K75" s="7"/>
      <c r="L75" s="7"/>
      <c r="M75" s="7"/>
      <c r="N75" s="7"/>
      <c r="O75" s="13">
        <f>IF(M1D!L70="","",M1D!L70)</f>
        <v>15</v>
      </c>
      <c r="P75" s="13"/>
      <c r="Q75" s="12"/>
      <c r="R75" s="13" t="str">
        <f>IF(M1D!O70="","",M1D!O70)</f>
        <v/>
      </c>
      <c r="S75" s="13" t="str">
        <f>IF(M1D!S70="","",M1D!S70)</f>
        <v/>
      </c>
      <c r="T75" s="13">
        <f>IF(M1D!T70="","",M1D!T70)</f>
        <v>15</v>
      </c>
      <c r="U75" s="13" t="str">
        <f>IF(M1D!U70="","",M1D!U70)</f>
        <v>F</v>
      </c>
    </row>
    <row r="76" spans="1:21" ht="13.8" x14ac:dyDescent="0.25">
      <c r="A76" s="15" t="str">
        <f>M1D!B71</f>
        <v>72/2020</v>
      </c>
      <c r="B76" s="15" t="str">
        <f>M1D!C71</f>
        <v>Jovana Radović</v>
      </c>
      <c r="C76" s="5"/>
      <c r="D76" s="6"/>
      <c r="E76" s="6"/>
      <c r="F76" s="6"/>
      <c r="G76" s="6"/>
      <c r="H76" s="6"/>
      <c r="I76" s="7"/>
      <c r="J76" s="7"/>
      <c r="K76" s="7"/>
      <c r="L76" s="7"/>
      <c r="M76" s="7"/>
      <c r="N76" s="7"/>
      <c r="O76" s="13">
        <f>IF(M1D!L71="","",M1D!L71)</f>
        <v>6</v>
      </c>
      <c r="P76" s="13"/>
      <c r="Q76" s="12"/>
      <c r="R76" s="13" t="str">
        <f>IF(M1D!O71="","",M1D!O71)</f>
        <v/>
      </c>
      <c r="S76" s="13" t="str">
        <f>IF(M1D!S71="","",M1D!S71)</f>
        <v/>
      </c>
      <c r="T76" s="13">
        <f>IF(M1D!T71="","",M1D!T71)</f>
        <v>6</v>
      </c>
      <c r="U76" s="13" t="str">
        <f>IF(M1D!U71="","",M1D!U71)</f>
        <v>F</v>
      </c>
    </row>
    <row r="77" spans="1:21" ht="13.8" x14ac:dyDescent="0.25">
      <c r="A77" s="15" t="str">
        <f>M1D!B72</f>
        <v>73/2020</v>
      </c>
      <c r="B77" s="15" t="str">
        <f>M1D!C72</f>
        <v>Kristina Popović</v>
      </c>
      <c r="C77" s="5"/>
      <c r="D77" s="6"/>
      <c r="E77" s="6"/>
      <c r="F77" s="6"/>
      <c r="G77" s="6"/>
      <c r="H77" s="6"/>
      <c r="I77" s="7"/>
      <c r="J77" s="7"/>
      <c r="K77" s="7"/>
      <c r="L77" s="7"/>
      <c r="M77" s="7"/>
      <c r="N77" s="7"/>
      <c r="O77" s="13">
        <f>IF(M1D!L72="","",M1D!L72)</f>
        <v>17</v>
      </c>
      <c r="P77" s="13"/>
      <c r="Q77" s="12"/>
      <c r="R77" s="13" t="str">
        <f>IF(M1D!O72="","",M1D!O72)</f>
        <v/>
      </c>
      <c r="S77" s="13" t="str">
        <f>IF(M1D!S72="","",M1D!S72)</f>
        <v/>
      </c>
      <c r="T77" s="13">
        <f>IF(M1D!T72="","",M1D!T72)</f>
        <v>17</v>
      </c>
      <c r="U77" s="13" t="str">
        <f>IF(M1D!U72="","",M1D!U72)</f>
        <v>F</v>
      </c>
    </row>
    <row r="78" spans="1:21" ht="13.8" x14ac:dyDescent="0.25">
      <c r="A78" s="15" t="str">
        <f>M1D!B73</f>
        <v>74/2020</v>
      </c>
      <c r="B78" s="15" t="str">
        <f>M1D!C73</f>
        <v>Miroslav Mitrović</v>
      </c>
      <c r="C78" s="5"/>
      <c r="D78" s="6"/>
      <c r="E78" s="6"/>
      <c r="F78" s="6"/>
      <c r="G78" s="6"/>
      <c r="H78" s="6"/>
      <c r="I78" s="7"/>
      <c r="J78" s="7"/>
      <c r="K78" s="7"/>
      <c r="L78" s="7"/>
      <c r="M78" s="7"/>
      <c r="N78" s="7"/>
      <c r="O78" s="13">
        <f>IF(M1D!L73="","",M1D!L73)</f>
        <v>3</v>
      </c>
      <c r="P78" s="13"/>
      <c r="Q78" s="12"/>
      <c r="R78" s="13" t="str">
        <f>IF(M1D!O73="","",M1D!O73)</f>
        <v/>
      </c>
      <c r="S78" s="13" t="str">
        <f>IF(M1D!S73="","",M1D!S73)</f>
        <v/>
      </c>
      <c r="T78" s="13">
        <f>IF(M1D!T73="","",M1D!T73)</f>
        <v>3</v>
      </c>
      <c r="U78" s="13" t="str">
        <f>IF(M1D!U73="","",M1D!U73)</f>
        <v>F</v>
      </c>
    </row>
    <row r="79" spans="1:21" ht="13.8" x14ac:dyDescent="0.25">
      <c r="A79" s="15" t="str">
        <f>M1D!B74</f>
        <v>76/2020</v>
      </c>
      <c r="B79" s="15" t="str">
        <f>M1D!C74</f>
        <v>Vladimir Vujisić</v>
      </c>
      <c r="C79" s="5"/>
      <c r="D79" s="6"/>
      <c r="E79" s="6"/>
      <c r="F79" s="6"/>
      <c r="G79" s="6"/>
      <c r="H79" s="6"/>
      <c r="I79" s="7"/>
      <c r="J79" s="7"/>
      <c r="K79" s="7"/>
      <c r="L79" s="7"/>
      <c r="M79" s="7"/>
      <c r="N79" s="7"/>
      <c r="O79" s="13">
        <f>IF(M1D!L74="","",M1D!L74)</f>
        <v>1</v>
      </c>
      <c r="P79" s="13"/>
      <c r="Q79" s="12"/>
      <c r="R79" s="13" t="str">
        <f>IF(M1D!O74="","",M1D!O74)</f>
        <v/>
      </c>
      <c r="S79" s="13" t="str">
        <f>IF(M1D!S74="","",M1D!S74)</f>
        <v/>
      </c>
      <c r="T79" s="13">
        <f>IF(M1D!T74="","",M1D!T74)</f>
        <v>1</v>
      </c>
      <c r="U79" s="13" t="str">
        <f>IF(M1D!U74="","",M1D!U74)</f>
        <v>F</v>
      </c>
    </row>
    <row r="80" spans="1:21" ht="13.8" x14ac:dyDescent="0.25">
      <c r="A80" s="15" t="str">
        <f>M1D!B75</f>
        <v>77/2020</v>
      </c>
      <c r="B80" s="15" t="str">
        <f>M1D!C75</f>
        <v>Nikola Mitrić</v>
      </c>
      <c r="C80" s="5"/>
      <c r="D80" s="6"/>
      <c r="E80" s="6"/>
      <c r="F80" s="6"/>
      <c r="G80" s="6"/>
      <c r="H80" s="6"/>
      <c r="I80" s="7"/>
      <c r="J80" s="7"/>
      <c r="K80" s="7"/>
      <c r="L80" s="7"/>
      <c r="M80" s="7"/>
      <c r="N80" s="7"/>
      <c r="O80" s="13" t="str">
        <f>IF(M1D!L75="","",M1D!L75)</f>
        <v/>
      </c>
      <c r="P80" s="13"/>
      <c r="Q80" s="12"/>
      <c r="R80" s="13" t="str">
        <f>IF(M1D!O75="","",M1D!O75)</f>
        <v/>
      </c>
      <c r="S80" s="13" t="str">
        <f>IF(M1D!S75="","",M1D!S75)</f>
        <v/>
      </c>
      <c r="T80" s="13" t="str">
        <f>IF(M1D!T75="","",M1D!T75)</f>
        <v/>
      </c>
      <c r="U80" s="13" t="str">
        <f>IF(M1D!U75="","",M1D!U75)</f>
        <v/>
      </c>
    </row>
    <row r="81" spans="1:21" ht="13.8" x14ac:dyDescent="0.25">
      <c r="A81" s="15" t="str">
        <f>M1D!B76</f>
        <v>78/2020</v>
      </c>
      <c r="B81" s="15" t="str">
        <f>M1D!C76</f>
        <v>Fako Mehović</v>
      </c>
      <c r="C81" s="5"/>
      <c r="D81" s="6"/>
      <c r="E81" s="6"/>
      <c r="F81" s="6"/>
      <c r="G81" s="6"/>
      <c r="H81" s="6"/>
      <c r="I81" s="7"/>
      <c r="J81" s="7"/>
      <c r="K81" s="7"/>
      <c r="L81" s="7"/>
      <c r="M81" s="7"/>
      <c r="N81" s="7"/>
      <c r="O81" s="13" t="str">
        <f>IF(M1D!L76="","",M1D!L76)</f>
        <v/>
      </c>
      <c r="P81" s="13"/>
      <c r="Q81" s="12"/>
      <c r="R81" s="13" t="str">
        <f>IF(M1D!O76="","",M1D!O76)</f>
        <v/>
      </c>
      <c r="S81" s="13" t="str">
        <f>IF(M1D!S76="","",M1D!S76)</f>
        <v/>
      </c>
      <c r="T81" s="13" t="str">
        <f>IF(M1D!T76="","",M1D!T76)</f>
        <v/>
      </c>
      <c r="U81" s="13" t="str">
        <f>IF(M1D!U76="","",M1D!U76)</f>
        <v/>
      </c>
    </row>
    <row r="82" spans="1:21" ht="13.8" x14ac:dyDescent="0.25">
      <c r="A82" s="15" t="str">
        <f>M1D!B77</f>
        <v>79/2020</v>
      </c>
      <c r="B82" s="15" t="str">
        <f>M1D!C77</f>
        <v>Ognjen Nišavić</v>
      </c>
      <c r="C82" s="5"/>
      <c r="D82" s="6"/>
      <c r="E82" s="6"/>
      <c r="F82" s="6"/>
      <c r="G82" s="6"/>
      <c r="H82" s="6"/>
      <c r="I82" s="7"/>
      <c r="J82" s="7"/>
      <c r="K82" s="7"/>
      <c r="L82" s="7"/>
      <c r="M82" s="7"/>
      <c r="N82" s="7"/>
      <c r="O82" s="13">
        <f>IF(M1D!L77="","",M1D!L77)</f>
        <v>10</v>
      </c>
      <c r="P82" s="13"/>
      <c r="Q82" s="12"/>
      <c r="R82" s="13" t="str">
        <f>IF(M1D!O77="","",M1D!O77)</f>
        <v/>
      </c>
      <c r="S82" s="13" t="str">
        <f>IF(M1D!S77="","",M1D!S77)</f>
        <v/>
      </c>
      <c r="T82" s="13">
        <f>IF(M1D!T77="","",M1D!T77)</f>
        <v>10</v>
      </c>
      <c r="U82" s="13" t="str">
        <f>IF(M1D!U77="","",M1D!U77)</f>
        <v>F</v>
      </c>
    </row>
    <row r="83" spans="1:21" ht="13.8" x14ac:dyDescent="0.25">
      <c r="A83" s="15" t="str">
        <f>M1D!B78</f>
        <v>80/2020</v>
      </c>
      <c r="B83" s="15" t="str">
        <f>M1D!C78</f>
        <v>Davud Agović</v>
      </c>
      <c r="C83" s="5"/>
      <c r="D83" s="6"/>
      <c r="E83" s="6"/>
      <c r="F83" s="6"/>
      <c r="G83" s="6"/>
      <c r="H83" s="6"/>
      <c r="I83" s="7"/>
      <c r="J83" s="7"/>
      <c r="K83" s="7"/>
      <c r="L83" s="7"/>
      <c r="M83" s="7"/>
      <c r="N83" s="7"/>
      <c r="O83" s="13">
        <f>IF(M1D!L78="","",M1D!L78)</f>
        <v>11</v>
      </c>
      <c r="P83" s="13"/>
      <c r="Q83" s="12"/>
      <c r="R83" s="13" t="str">
        <f>IF(M1D!O78="","",M1D!O78)</f>
        <v/>
      </c>
      <c r="S83" s="13" t="str">
        <f>IF(M1D!S78="","",M1D!S78)</f>
        <v/>
      </c>
      <c r="T83" s="13">
        <f>IF(M1D!T78="","",M1D!T78)</f>
        <v>11</v>
      </c>
      <c r="U83" s="13" t="str">
        <f>IF(M1D!U78="","",M1D!U78)</f>
        <v>F</v>
      </c>
    </row>
    <row r="84" spans="1:21" ht="13.8" x14ac:dyDescent="0.25">
      <c r="A84" s="15" t="str">
        <f>M1D!B79</f>
        <v>81/2020</v>
      </c>
      <c r="B84" s="15" t="str">
        <f>M1D!C79</f>
        <v>Dženisa Nurković</v>
      </c>
      <c r="C84" s="5"/>
      <c r="D84" s="6"/>
      <c r="E84" s="6"/>
      <c r="F84" s="6"/>
      <c r="G84" s="6"/>
      <c r="H84" s="6"/>
      <c r="I84" s="7"/>
      <c r="J84" s="7"/>
      <c r="K84" s="7"/>
      <c r="L84" s="7"/>
      <c r="M84" s="7"/>
      <c r="N84" s="7"/>
      <c r="O84" s="13">
        <f>IF(M1D!L79="","",M1D!L79)</f>
        <v>10</v>
      </c>
      <c r="P84" s="13"/>
      <c r="Q84" s="12"/>
      <c r="R84" s="13" t="str">
        <f>IF(M1D!O79="","",M1D!O79)</f>
        <v/>
      </c>
      <c r="S84" s="13" t="str">
        <f>IF(M1D!S79="","",M1D!S79)</f>
        <v/>
      </c>
      <c r="T84" s="13">
        <f>IF(M1D!T79="","",M1D!T79)</f>
        <v>10</v>
      </c>
      <c r="U84" s="13" t="str">
        <f>IF(M1D!U79="","",M1D!U79)</f>
        <v>F</v>
      </c>
    </row>
    <row r="85" spans="1:21" ht="13.8" x14ac:dyDescent="0.25">
      <c r="A85" s="15" t="str">
        <f>M1D!B80</f>
        <v>82/2020</v>
      </c>
      <c r="B85" s="15" t="str">
        <f>M1D!C80</f>
        <v>Andrea Ralević</v>
      </c>
      <c r="C85" s="5"/>
      <c r="D85" s="6"/>
      <c r="E85" s="6"/>
      <c r="F85" s="6"/>
      <c r="G85" s="6"/>
      <c r="H85" s="6"/>
      <c r="I85" s="7"/>
      <c r="J85" s="7"/>
      <c r="K85" s="7"/>
      <c r="L85" s="7"/>
      <c r="M85" s="7"/>
      <c r="N85" s="7"/>
      <c r="O85" s="13">
        <f>IF(M1D!L80="","",M1D!L80)</f>
        <v>4</v>
      </c>
      <c r="P85" s="13"/>
      <c r="Q85" s="12"/>
      <c r="R85" s="13" t="str">
        <f>IF(M1D!O80="","",M1D!O80)</f>
        <v/>
      </c>
      <c r="S85" s="13" t="str">
        <f>IF(M1D!S80="","",M1D!S80)</f>
        <v/>
      </c>
      <c r="T85" s="13">
        <f>IF(M1D!T80="","",M1D!T80)</f>
        <v>4</v>
      </c>
      <c r="U85" s="13" t="str">
        <f>IF(M1D!U80="","",M1D!U80)</f>
        <v>F</v>
      </c>
    </row>
    <row r="86" spans="1:21" ht="13.8" x14ac:dyDescent="0.25">
      <c r="A86" s="15" t="str">
        <f>M1D!B81</f>
        <v>83/2020</v>
      </c>
      <c r="B86" s="15" t="str">
        <f>M1D!C81</f>
        <v>Neda Mraković</v>
      </c>
      <c r="C86" s="5"/>
      <c r="D86" s="6"/>
      <c r="E86" s="6"/>
      <c r="F86" s="6"/>
      <c r="G86" s="6"/>
      <c r="H86" s="6"/>
      <c r="I86" s="7"/>
      <c r="J86" s="7"/>
      <c r="K86" s="7"/>
      <c r="L86" s="7"/>
      <c r="M86" s="7"/>
      <c r="N86" s="7"/>
      <c r="O86" s="13">
        <f>IF(M1D!L81="","",M1D!L81)</f>
        <v>9</v>
      </c>
      <c r="P86" s="13"/>
      <c r="Q86" s="12"/>
      <c r="R86" s="13" t="str">
        <f>IF(M1D!O81="","",M1D!O81)</f>
        <v/>
      </c>
      <c r="S86" s="13" t="str">
        <f>IF(M1D!S81="","",M1D!S81)</f>
        <v/>
      </c>
      <c r="T86" s="13">
        <f>IF(M1D!T81="","",M1D!T81)</f>
        <v>9</v>
      </c>
      <c r="U86" s="13" t="str">
        <f>IF(M1D!U81="","",M1D!U81)</f>
        <v>F</v>
      </c>
    </row>
    <row r="87" spans="1:21" ht="13.8" x14ac:dyDescent="0.25">
      <c r="A87" s="15" t="str">
        <f>M1D!B82</f>
        <v>84/2020</v>
      </c>
      <c r="B87" s="15" t="str">
        <f>M1D!C82</f>
        <v>Belmin Murić</v>
      </c>
      <c r="C87" s="5"/>
      <c r="D87" s="6"/>
      <c r="E87" s="6"/>
      <c r="F87" s="6"/>
      <c r="G87" s="6"/>
      <c r="H87" s="6"/>
      <c r="I87" s="7"/>
      <c r="J87" s="7"/>
      <c r="K87" s="7"/>
      <c r="L87" s="7"/>
      <c r="M87" s="7"/>
      <c r="N87" s="7"/>
      <c r="O87" s="13">
        <f>IF(M1D!L82="","",M1D!L82)</f>
        <v>12</v>
      </c>
      <c r="P87" s="13"/>
      <c r="Q87" s="12"/>
      <c r="R87" s="13" t="str">
        <f>IF(M1D!O82="","",M1D!O82)</f>
        <v/>
      </c>
      <c r="S87" s="13" t="str">
        <f>IF(M1D!S82="","",M1D!S82)</f>
        <v/>
      </c>
      <c r="T87" s="13">
        <f>IF(M1D!T82="","",M1D!T82)</f>
        <v>12</v>
      </c>
      <c r="U87" s="13" t="str">
        <f>IF(M1D!U82="","",M1D!U82)</f>
        <v>F</v>
      </c>
    </row>
    <row r="88" spans="1:21" ht="13.8" x14ac:dyDescent="0.25">
      <c r="A88" s="15" t="str">
        <f>M1D!B83</f>
        <v>85/2020</v>
      </c>
      <c r="B88" s="15" t="str">
        <f>M1D!C83</f>
        <v>Jelena Radoičić</v>
      </c>
      <c r="C88" s="5"/>
      <c r="D88" s="6"/>
      <c r="E88" s="6"/>
      <c r="F88" s="6"/>
      <c r="G88" s="6"/>
      <c r="H88" s="6"/>
      <c r="I88" s="7"/>
      <c r="J88" s="7"/>
      <c r="K88" s="7"/>
      <c r="L88" s="7"/>
      <c r="M88" s="7"/>
      <c r="N88" s="7"/>
      <c r="O88" s="13">
        <f>IF(M1D!L83="","",M1D!L83)</f>
        <v>2</v>
      </c>
      <c r="P88" s="13"/>
      <c r="Q88" s="12"/>
      <c r="R88" s="13" t="str">
        <f>IF(M1D!O83="","",M1D!O83)</f>
        <v/>
      </c>
      <c r="S88" s="13" t="str">
        <f>IF(M1D!S83="","",M1D!S83)</f>
        <v/>
      </c>
      <c r="T88" s="13">
        <f>IF(M1D!T83="","",M1D!T83)</f>
        <v>2</v>
      </c>
      <c r="U88" s="13" t="str">
        <f>IF(M1D!U83="","",M1D!U83)</f>
        <v>F</v>
      </c>
    </row>
    <row r="89" spans="1:21" ht="13.8" x14ac:dyDescent="0.25">
      <c r="A89" s="15" t="str">
        <f>M1D!B84</f>
        <v>86/2020</v>
      </c>
      <c r="B89" s="15" t="str">
        <f>M1D!C84</f>
        <v>Elvira Muradbašić</v>
      </c>
      <c r="C89" s="5"/>
      <c r="D89" s="6"/>
      <c r="E89" s="6"/>
      <c r="F89" s="6"/>
      <c r="G89" s="6"/>
      <c r="H89" s="6"/>
      <c r="I89" s="7"/>
      <c r="J89" s="7"/>
      <c r="K89" s="7"/>
      <c r="L89" s="7"/>
      <c r="M89" s="7"/>
      <c r="N89" s="7"/>
      <c r="O89" s="13">
        <f>IF(M1D!L84="","",M1D!L84)</f>
        <v>3</v>
      </c>
      <c r="P89" s="13"/>
      <c r="Q89" s="12"/>
      <c r="R89" s="13" t="str">
        <f>IF(M1D!O84="","",M1D!O84)</f>
        <v/>
      </c>
      <c r="S89" s="13" t="str">
        <f>IF(M1D!S84="","",M1D!S84)</f>
        <v/>
      </c>
      <c r="T89" s="13">
        <f>IF(M1D!T84="","",M1D!T84)</f>
        <v>3</v>
      </c>
      <c r="U89" s="13" t="str">
        <f>IF(M1D!U84="","",M1D!U84)</f>
        <v>F</v>
      </c>
    </row>
    <row r="90" spans="1:21" ht="13.8" x14ac:dyDescent="0.25">
      <c r="A90" s="15" t="str">
        <f>M1D!B85</f>
        <v>87/2020</v>
      </c>
      <c r="B90" s="15" t="str">
        <f>M1D!C85</f>
        <v>Jovan Despot</v>
      </c>
      <c r="C90" s="5"/>
      <c r="D90" s="6"/>
      <c r="E90" s="6"/>
      <c r="F90" s="6"/>
      <c r="G90" s="6"/>
      <c r="H90" s="6"/>
      <c r="I90" s="7"/>
      <c r="J90" s="7"/>
      <c r="K90" s="7"/>
      <c r="L90" s="7"/>
      <c r="M90" s="7"/>
      <c r="N90" s="7"/>
      <c r="O90" s="13" t="str">
        <f>IF(M1D!L85="","",M1D!L85)</f>
        <v/>
      </c>
      <c r="P90" s="13"/>
      <c r="Q90" s="12"/>
      <c r="R90" s="13" t="str">
        <f>IF(M1D!O85="","",M1D!O85)</f>
        <v/>
      </c>
      <c r="S90" s="13" t="str">
        <f>IF(M1D!S85="","",M1D!S85)</f>
        <v/>
      </c>
      <c r="T90" s="13" t="str">
        <f>IF(M1D!T85="","",M1D!T85)</f>
        <v/>
      </c>
      <c r="U90" s="13" t="str">
        <f>IF(M1D!U85="","",M1D!U85)</f>
        <v/>
      </c>
    </row>
    <row r="91" spans="1:21" ht="13.8" x14ac:dyDescent="0.25">
      <c r="A91" s="15" t="str">
        <f>M1D!B86</f>
        <v>88/2020</v>
      </c>
      <c r="B91" s="15" t="str">
        <f>M1D!C86</f>
        <v>Dijana Petrović</v>
      </c>
      <c r="C91" s="5"/>
      <c r="D91" s="6"/>
      <c r="E91" s="6"/>
      <c r="F91" s="6"/>
      <c r="G91" s="6"/>
      <c r="H91" s="6"/>
      <c r="I91" s="7"/>
      <c r="J91" s="7"/>
      <c r="K91" s="7"/>
      <c r="L91" s="7"/>
      <c r="M91" s="7"/>
      <c r="N91" s="7"/>
      <c r="O91" s="13">
        <f>IF(M1D!L86="","",M1D!L86)</f>
        <v>4</v>
      </c>
      <c r="P91" s="13"/>
      <c r="Q91" s="12"/>
      <c r="R91" s="13" t="str">
        <f>IF(M1D!O86="","",M1D!O86)</f>
        <v/>
      </c>
      <c r="S91" s="13" t="str">
        <f>IF(M1D!S86="","",M1D!S86)</f>
        <v/>
      </c>
      <c r="T91" s="13">
        <f>IF(M1D!T86="","",M1D!T86)</f>
        <v>4</v>
      </c>
      <c r="U91" s="13" t="str">
        <f>IF(M1D!U86="","",M1D!U86)</f>
        <v>F</v>
      </c>
    </row>
    <row r="92" spans="1:21" ht="13.8" x14ac:dyDescent="0.25">
      <c r="A92" s="15" t="str">
        <f>M1D!B87</f>
        <v>89/2020</v>
      </c>
      <c r="B92" s="15" t="str">
        <f>M1D!C87</f>
        <v>Jovan Dulović</v>
      </c>
      <c r="C92" s="5"/>
      <c r="D92" s="6"/>
      <c r="E92" s="6"/>
      <c r="F92" s="6"/>
      <c r="G92" s="6"/>
      <c r="H92" s="6"/>
      <c r="I92" s="7"/>
      <c r="J92" s="7"/>
      <c r="K92" s="7"/>
      <c r="L92" s="7"/>
      <c r="M92" s="7"/>
      <c r="N92" s="7"/>
      <c r="O92" s="13" t="str">
        <f>IF(M1D!L87="","",M1D!L87)</f>
        <v/>
      </c>
      <c r="P92" s="13"/>
      <c r="Q92" s="12"/>
      <c r="R92" s="13" t="str">
        <f>IF(M1D!O87="","",M1D!O87)</f>
        <v/>
      </c>
      <c r="S92" s="13" t="str">
        <f>IF(M1D!S87="","",M1D!S87)</f>
        <v/>
      </c>
      <c r="T92" s="13" t="str">
        <f>IF(M1D!T87="","",M1D!T87)</f>
        <v/>
      </c>
      <c r="U92" s="13" t="str">
        <f>IF(M1D!U87="","",M1D!U87)</f>
        <v/>
      </c>
    </row>
    <row r="93" spans="1:21" ht="13.8" x14ac:dyDescent="0.25">
      <c r="A93" s="15" t="str">
        <f>M1D!B88</f>
        <v>90/2020</v>
      </c>
      <c r="B93" s="15" t="str">
        <f>M1D!C88</f>
        <v>Dimitrije Dragaš</v>
      </c>
      <c r="C93" s="5"/>
      <c r="D93" s="6"/>
      <c r="E93" s="6"/>
      <c r="F93" s="6"/>
      <c r="G93" s="6"/>
      <c r="H93" s="6"/>
      <c r="I93" s="7"/>
      <c r="J93" s="7"/>
      <c r="K93" s="7"/>
      <c r="L93" s="7"/>
      <c r="M93" s="7"/>
      <c r="N93" s="7"/>
      <c r="O93" s="13" t="str">
        <f>IF(M1D!L88="","",M1D!L88)</f>
        <v/>
      </c>
      <c r="P93" s="13"/>
      <c r="Q93" s="12"/>
      <c r="R93" s="13" t="str">
        <f>IF(M1D!O88="","",M1D!O88)</f>
        <v/>
      </c>
      <c r="S93" s="13" t="str">
        <f>IF(M1D!S88="","",M1D!S88)</f>
        <v/>
      </c>
      <c r="T93" s="13" t="str">
        <f>IF(M1D!T88="","",M1D!T88)</f>
        <v/>
      </c>
      <c r="U93" s="13" t="str">
        <f>IF(M1D!U88="","",M1D!U88)</f>
        <v/>
      </c>
    </row>
    <row r="94" spans="1:21" ht="13.8" x14ac:dyDescent="0.25">
      <c r="A94" s="15" t="str">
        <f>M1D!B89</f>
        <v>91/2020</v>
      </c>
      <c r="B94" s="15" t="str">
        <f>M1D!C89</f>
        <v>Mina Jakšić</v>
      </c>
      <c r="C94" s="5"/>
      <c r="D94" s="6"/>
      <c r="E94" s="6"/>
      <c r="F94" s="6"/>
      <c r="G94" s="6"/>
      <c r="H94" s="6"/>
      <c r="I94" s="7"/>
      <c r="J94" s="7"/>
      <c r="K94" s="7"/>
      <c r="L94" s="7"/>
      <c r="M94" s="7"/>
      <c r="N94" s="7"/>
      <c r="O94" s="13">
        <f>IF(M1D!L89="","",M1D!L89)</f>
        <v>17</v>
      </c>
      <c r="P94" s="13"/>
      <c r="Q94" s="12"/>
      <c r="R94" s="13" t="str">
        <f>IF(M1D!O89="","",M1D!O89)</f>
        <v/>
      </c>
      <c r="S94" s="13" t="str">
        <f>IF(M1D!S89="","",M1D!S89)</f>
        <v/>
      </c>
      <c r="T94" s="13">
        <f>IF(M1D!T89="","",M1D!T89)</f>
        <v>17</v>
      </c>
      <c r="U94" s="13" t="str">
        <f>IF(M1D!U89="","",M1D!U89)</f>
        <v>F</v>
      </c>
    </row>
    <row r="95" spans="1:21" ht="13.8" x14ac:dyDescent="0.25">
      <c r="A95" s="15" t="str">
        <f>M1D!B90</f>
        <v>92/2020</v>
      </c>
      <c r="B95" s="15" t="str">
        <f>M1D!C90</f>
        <v>Anđela Jovović</v>
      </c>
      <c r="C95" s="5"/>
      <c r="D95" s="6"/>
      <c r="E95" s="6"/>
      <c r="F95" s="6"/>
      <c r="G95" s="6"/>
      <c r="H95" s="6"/>
      <c r="I95" s="7"/>
      <c r="J95" s="7"/>
      <c r="K95" s="7"/>
      <c r="L95" s="7"/>
      <c r="M95" s="7"/>
      <c r="N95" s="7"/>
      <c r="O95" s="13" t="str">
        <f>IF(M1D!L90="","",M1D!L90)</f>
        <v/>
      </c>
      <c r="P95" s="13"/>
      <c r="Q95" s="12"/>
      <c r="R95" s="13" t="str">
        <f>IF(M1D!O90="","",M1D!O90)</f>
        <v/>
      </c>
      <c r="S95" s="13" t="str">
        <f>IF(M1D!S90="","",M1D!S90)</f>
        <v/>
      </c>
      <c r="T95" s="13" t="str">
        <f>IF(M1D!T90="","",M1D!T90)</f>
        <v/>
      </c>
      <c r="U95" s="13" t="str">
        <f>IF(M1D!U90="","",M1D!U90)</f>
        <v/>
      </c>
    </row>
    <row r="96" spans="1:21" ht="13.8" x14ac:dyDescent="0.25">
      <c r="A96" s="15" t="str">
        <f>M1D!B91</f>
        <v>93/2020</v>
      </c>
      <c r="B96" s="15" t="str">
        <f>M1D!C91</f>
        <v>Ivana Nikić</v>
      </c>
      <c r="C96" s="5"/>
      <c r="D96" s="6"/>
      <c r="E96" s="6"/>
      <c r="F96" s="6"/>
      <c r="G96" s="6"/>
      <c r="H96" s="6"/>
      <c r="I96" s="7"/>
      <c r="J96" s="7"/>
      <c r="K96" s="7"/>
      <c r="L96" s="7"/>
      <c r="M96" s="7"/>
      <c r="N96" s="7"/>
      <c r="O96" s="13">
        <f>IF(M1D!L91="","",M1D!L91)</f>
        <v>7</v>
      </c>
      <c r="P96" s="13"/>
      <c r="Q96" s="12"/>
      <c r="R96" s="13" t="str">
        <f>IF(M1D!O91="","",M1D!O91)</f>
        <v/>
      </c>
      <c r="S96" s="13" t="str">
        <f>IF(M1D!S91="","",M1D!S91)</f>
        <v/>
      </c>
      <c r="T96" s="13">
        <f>IF(M1D!T91="","",M1D!T91)</f>
        <v>7</v>
      </c>
      <c r="U96" s="13" t="str">
        <f>IF(M1D!U91="","",M1D!U91)</f>
        <v>F</v>
      </c>
    </row>
    <row r="97" spans="1:21" ht="13.8" x14ac:dyDescent="0.25">
      <c r="A97" s="15" t="str">
        <f>M1D!B92</f>
        <v>94/2020</v>
      </c>
      <c r="B97" s="15" t="str">
        <f>M1D!C92</f>
        <v>Tijana Lončar</v>
      </c>
      <c r="C97" s="5"/>
      <c r="D97" s="6"/>
      <c r="E97" s="6"/>
      <c r="F97" s="6"/>
      <c r="G97" s="6"/>
      <c r="H97" s="6"/>
      <c r="I97" s="7"/>
      <c r="J97" s="7"/>
      <c r="K97" s="7"/>
      <c r="L97" s="7"/>
      <c r="M97" s="7"/>
      <c r="N97" s="7"/>
      <c r="O97" s="13">
        <f>IF(M1D!L92="","",M1D!L92)</f>
        <v>9</v>
      </c>
      <c r="P97" s="13"/>
      <c r="Q97" s="12"/>
      <c r="R97" s="13" t="str">
        <f>IF(M1D!O92="","",M1D!O92)</f>
        <v/>
      </c>
      <c r="S97" s="13" t="str">
        <f>IF(M1D!S92="","",M1D!S92)</f>
        <v/>
      </c>
      <c r="T97" s="13">
        <f>IF(M1D!T92="","",M1D!T92)</f>
        <v>9</v>
      </c>
      <c r="U97" s="13" t="str">
        <f>IF(M1D!U92="","",M1D!U92)</f>
        <v>F</v>
      </c>
    </row>
    <row r="98" spans="1:21" ht="13.8" x14ac:dyDescent="0.25">
      <c r="A98" s="15" t="str">
        <f>M1D!B93</f>
        <v>95/2020</v>
      </c>
      <c r="B98" s="15" t="str">
        <f>M1D!C93</f>
        <v>Melida Husović</v>
      </c>
      <c r="C98" s="5"/>
      <c r="D98" s="6"/>
      <c r="E98" s="6"/>
      <c r="F98" s="6"/>
      <c r="G98" s="6"/>
      <c r="H98" s="6"/>
      <c r="I98" s="7"/>
      <c r="J98" s="7"/>
      <c r="K98" s="7"/>
      <c r="L98" s="7"/>
      <c r="M98" s="7"/>
      <c r="N98" s="7"/>
      <c r="O98" s="13">
        <f>IF(M1D!L93="","",M1D!L93)</f>
        <v>1</v>
      </c>
      <c r="P98" s="13"/>
      <c r="Q98" s="12"/>
      <c r="R98" s="13" t="str">
        <f>IF(M1D!O93="","",M1D!O93)</f>
        <v/>
      </c>
      <c r="S98" s="13" t="str">
        <f>IF(M1D!S93="","",M1D!S93)</f>
        <v/>
      </c>
      <c r="T98" s="13">
        <f>IF(M1D!T93="","",M1D!T93)</f>
        <v>1</v>
      </c>
      <c r="U98" s="13" t="str">
        <f>IF(M1D!U93="","",M1D!U93)</f>
        <v>F</v>
      </c>
    </row>
    <row r="99" spans="1:21" ht="13.8" x14ac:dyDescent="0.25">
      <c r="A99" s="15" t="str">
        <f>M1D!B94</f>
        <v>97/2020</v>
      </c>
      <c r="B99" s="15" t="str">
        <f>M1D!C94</f>
        <v>Muhamed Hasović</v>
      </c>
      <c r="C99" s="5"/>
      <c r="D99" s="6"/>
      <c r="E99" s="6"/>
      <c r="F99" s="6"/>
      <c r="G99" s="6"/>
      <c r="H99" s="6"/>
      <c r="I99" s="7"/>
      <c r="J99" s="7"/>
      <c r="K99" s="7"/>
      <c r="L99" s="7"/>
      <c r="M99" s="7"/>
      <c r="N99" s="7"/>
      <c r="O99" s="13" t="str">
        <f>IF(M1D!L94="","",M1D!L94)</f>
        <v/>
      </c>
      <c r="P99" s="13"/>
      <c r="Q99" s="12"/>
      <c r="R99" s="13" t="str">
        <f>IF(M1D!O94="","",M1D!O94)</f>
        <v/>
      </c>
      <c r="S99" s="13" t="str">
        <f>IF(M1D!S94="","",M1D!S94)</f>
        <v/>
      </c>
      <c r="T99" s="13" t="str">
        <f>IF(M1D!T94="","",M1D!T94)</f>
        <v/>
      </c>
      <c r="U99" s="13" t="str">
        <f>IF(M1D!U94="","",M1D!U94)</f>
        <v/>
      </c>
    </row>
    <row r="100" spans="1:21" ht="13.8" x14ac:dyDescent="0.25">
      <c r="A100" s="15" t="str">
        <f>M1D!B95</f>
        <v>98/2020</v>
      </c>
      <c r="B100" s="15" t="str">
        <f>M1D!C95</f>
        <v>Vasilije Soković</v>
      </c>
      <c r="C100" s="5"/>
      <c r="D100" s="6"/>
      <c r="E100" s="6"/>
      <c r="F100" s="6"/>
      <c r="G100" s="6"/>
      <c r="H100" s="6"/>
      <c r="I100" s="7"/>
      <c r="J100" s="7"/>
      <c r="K100" s="7"/>
      <c r="L100" s="7"/>
      <c r="M100" s="7"/>
      <c r="N100" s="7"/>
      <c r="O100" s="13" t="str">
        <f>IF(M1D!L95="","",M1D!L95)</f>
        <v/>
      </c>
      <c r="P100" s="13"/>
      <c r="Q100" s="12"/>
      <c r="R100" s="13" t="str">
        <f>IF(M1D!O95="","",M1D!O95)</f>
        <v/>
      </c>
      <c r="S100" s="13" t="str">
        <f>IF(M1D!S95="","",M1D!S95)</f>
        <v/>
      </c>
      <c r="T100" s="13" t="str">
        <f>IF(M1D!T95="","",M1D!T95)</f>
        <v/>
      </c>
      <c r="U100" s="13" t="str">
        <f>IF(M1D!U95="","",M1D!U95)</f>
        <v/>
      </c>
    </row>
    <row r="101" spans="1:21" ht="13.8" x14ac:dyDescent="0.25">
      <c r="A101" s="15" t="str">
        <f>M1D!B96</f>
        <v>99/2020</v>
      </c>
      <c r="B101" s="15" t="str">
        <f>M1D!C96</f>
        <v>Iva Perunović</v>
      </c>
      <c r="C101" s="5"/>
      <c r="D101" s="6"/>
      <c r="E101" s="6"/>
      <c r="F101" s="6"/>
      <c r="G101" s="6"/>
      <c r="H101" s="6"/>
      <c r="I101" s="7"/>
      <c r="J101" s="7"/>
      <c r="K101" s="7"/>
      <c r="L101" s="7"/>
      <c r="M101" s="7"/>
      <c r="N101" s="7"/>
      <c r="O101" s="13" t="str">
        <f>IF(M1D!L96="","",M1D!L96)</f>
        <v/>
      </c>
      <c r="P101" s="13"/>
      <c r="Q101" s="12"/>
      <c r="R101" s="13" t="str">
        <f>IF(M1D!O96="","",M1D!O96)</f>
        <v/>
      </c>
      <c r="S101" s="13" t="str">
        <f>IF(M1D!S96="","",M1D!S96)</f>
        <v/>
      </c>
      <c r="T101" s="13" t="str">
        <f>IF(M1D!T96="","",M1D!T96)</f>
        <v/>
      </c>
      <c r="U101" s="13" t="str">
        <f>IF(M1D!U96="","",M1D!U96)</f>
        <v/>
      </c>
    </row>
    <row r="102" spans="1:21" ht="13.8" x14ac:dyDescent="0.25">
      <c r="A102" s="15" t="str">
        <f>M1D!B97</f>
        <v>100/2020</v>
      </c>
      <c r="B102" s="15" t="str">
        <f>M1D!C97</f>
        <v>Tamara Jaćimović</v>
      </c>
      <c r="C102" s="5"/>
      <c r="D102" s="6"/>
      <c r="E102" s="6"/>
      <c r="F102" s="6"/>
      <c r="G102" s="6"/>
      <c r="H102" s="6"/>
      <c r="I102" s="7"/>
      <c r="J102" s="7"/>
      <c r="K102" s="7"/>
      <c r="L102" s="7"/>
      <c r="M102" s="7"/>
      <c r="N102" s="7"/>
      <c r="O102" s="13" t="str">
        <f>IF(M1D!L97="","",M1D!L97)</f>
        <v/>
      </c>
      <c r="P102" s="13"/>
      <c r="Q102" s="12"/>
      <c r="R102" s="13" t="str">
        <f>IF(M1D!O97="","",M1D!O97)</f>
        <v/>
      </c>
      <c r="S102" s="13" t="str">
        <f>IF(M1D!S97="","",M1D!S97)</f>
        <v/>
      </c>
      <c r="T102" s="13" t="str">
        <f>IF(M1D!T97="","",M1D!T97)</f>
        <v/>
      </c>
      <c r="U102" s="13" t="str">
        <f>IF(M1D!U97="","",M1D!U97)</f>
        <v/>
      </c>
    </row>
    <row r="103" spans="1:21" ht="13.8" x14ac:dyDescent="0.25">
      <c r="A103" s="15" t="str">
        <f>M1D!B98</f>
        <v>101/2020</v>
      </c>
      <c r="B103" s="15" t="str">
        <f>M1D!C98</f>
        <v>Veljko Smolović</v>
      </c>
      <c r="C103" s="5"/>
      <c r="D103" s="6"/>
      <c r="E103" s="6"/>
      <c r="F103" s="6"/>
      <c r="G103" s="6"/>
      <c r="H103" s="6"/>
      <c r="I103" s="7"/>
      <c r="J103" s="7"/>
      <c r="K103" s="7"/>
      <c r="L103" s="7"/>
      <c r="M103" s="7"/>
      <c r="N103" s="7"/>
      <c r="O103" s="13" t="str">
        <f>IF(M1D!L98="","",M1D!L98)</f>
        <v/>
      </c>
      <c r="P103" s="13"/>
      <c r="Q103" s="12"/>
      <c r="R103" s="13" t="str">
        <f>IF(M1D!O98="","",M1D!O98)</f>
        <v/>
      </c>
      <c r="S103" s="13" t="str">
        <f>IF(M1D!S98="","",M1D!S98)</f>
        <v/>
      </c>
      <c r="T103" s="13" t="str">
        <f>IF(M1D!T98="","",M1D!T98)</f>
        <v/>
      </c>
      <c r="U103" s="13" t="str">
        <f>IF(M1D!U98="","",M1D!U98)</f>
        <v/>
      </c>
    </row>
    <row r="104" spans="1:21" ht="13.8" x14ac:dyDescent="0.25">
      <c r="A104" s="15" t="str">
        <f>M1D!B99</f>
        <v>102/2020</v>
      </c>
      <c r="B104" s="15" t="str">
        <f>M1D!C99</f>
        <v>Arnela Suljević</v>
      </c>
      <c r="C104" s="5"/>
      <c r="D104" s="6"/>
      <c r="E104" s="6"/>
      <c r="F104" s="6"/>
      <c r="G104" s="6"/>
      <c r="H104" s="6"/>
      <c r="I104" s="7"/>
      <c r="J104" s="7"/>
      <c r="K104" s="7"/>
      <c r="L104" s="7"/>
      <c r="M104" s="7"/>
      <c r="N104" s="7"/>
      <c r="O104" s="13">
        <f>IF(M1D!L99="","",M1D!L99)</f>
        <v>0</v>
      </c>
      <c r="P104" s="13"/>
      <c r="Q104" s="12"/>
      <c r="R104" s="13" t="str">
        <f>IF(M1D!O99="","",M1D!O99)</f>
        <v/>
      </c>
      <c r="S104" s="13" t="str">
        <f>IF(M1D!S99="","",M1D!S99)</f>
        <v/>
      </c>
      <c r="T104" s="13">
        <f>IF(M1D!T99="","",M1D!T99)</f>
        <v>0</v>
      </c>
      <c r="U104" s="13" t="str">
        <f>IF(M1D!U99="","",M1D!U99)</f>
        <v>F</v>
      </c>
    </row>
    <row r="105" spans="1:21" ht="13.8" x14ac:dyDescent="0.25">
      <c r="A105" s="15" t="str">
        <f>M1D!B100</f>
        <v>103/2020</v>
      </c>
      <c r="B105" s="15" t="str">
        <f>M1D!C100</f>
        <v>Nataša Vučeraković</v>
      </c>
      <c r="C105" s="5"/>
      <c r="D105" s="6"/>
      <c r="E105" s="6"/>
      <c r="F105" s="6"/>
      <c r="G105" s="6"/>
      <c r="H105" s="6"/>
      <c r="I105" s="7"/>
      <c r="J105" s="7"/>
      <c r="K105" s="7"/>
      <c r="L105" s="7"/>
      <c r="M105" s="7"/>
      <c r="N105" s="7"/>
      <c r="O105" s="13">
        <f>IF(M1D!L100="","",M1D!L100)</f>
        <v>4</v>
      </c>
      <c r="P105" s="13"/>
      <c r="Q105" s="12"/>
      <c r="R105" s="13" t="str">
        <f>IF(M1D!O100="","",M1D!O100)</f>
        <v/>
      </c>
      <c r="S105" s="13" t="str">
        <f>IF(M1D!S100="","",M1D!S100)</f>
        <v/>
      </c>
      <c r="T105" s="13">
        <f>IF(M1D!T100="","",M1D!T100)</f>
        <v>4</v>
      </c>
      <c r="U105" s="13" t="str">
        <f>IF(M1D!U100="","",M1D!U100)</f>
        <v>F</v>
      </c>
    </row>
    <row r="106" spans="1:21" ht="13.8" x14ac:dyDescent="0.25">
      <c r="A106" s="15" t="str">
        <f>M1D!B101</f>
        <v>104/2020</v>
      </c>
      <c r="B106" s="15" t="str">
        <f>M1D!C101</f>
        <v>Milena Lakušić</v>
      </c>
      <c r="C106" s="5"/>
      <c r="D106" s="6"/>
      <c r="E106" s="6"/>
      <c r="F106" s="6"/>
      <c r="G106" s="6"/>
      <c r="H106" s="6"/>
      <c r="I106" s="7"/>
      <c r="J106" s="7"/>
      <c r="K106" s="7"/>
      <c r="L106" s="7"/>
      <c r="M106" s="7"/>
      <c r="N106" s="7"/>
      <c r="O106" s="13" t="str">
        <f>IF(M1D!L101="","",M1D!L101)</f>
        <v/>
      </c>
      <c r="P106" s="13"/>
      <c r="Q106" s="12"/>
      <c r="R106" s="13" t="str">
        <f>IF(M1D!O101="","",M1D!O101)</f>
        <v/>
      </c>
      <c r="S106" s="13" t="str">
        <f>IF(M1D!S101="","",M1D!S101)</f>
        <v/>
      </c>
      <c r="T106" s="13" t="str">
        <f>IF(M1D!T101="","",M1D!T101)</f>
        <v/>
      </c>
      <c r="U106" s="13" t="str">
        <f>IF(M1D!U101="","",M1D!U101)</f>
        <v/>
      </c>
    </row>
    <row r="107" spans="1:21" ht="13.8" x14ac:dyDescent="0.25">
      <c r="A107" s="15" t="str">
        <f>M1D!B102</f>
        <v>105/2020</v>
      </c>
      <c r="B107" s="15" t="str">
        <f>M1D!C102</f>
        <v>Kasem Đokić</v>
      </c>
      <c r="C107" s="5"/>
      <c r="D107" s="6"/>
      <c r="E107" s="6"/>
      <c r="F107" s="6"/>
      <c r="G107" s="6"/>
      <c r="H107" s="6"/>
      <c r="I107" s="7"/>
      <c r="J107" s="7"/>
      <c r="K107" s="7"/>
      <c r="L107" s="7"/>
      <c r="M107" s="7"/>
      <c r="N107" s="7"/>
      <c r="O107" s="13" t="str">
        <f>IF(M1D!L102="","",M1D!L102)</f>
        <v/>
      </c>
      <c r="P107" s="13"/>
      <c r="Q107" s="12"/>
      <c r="R107" s="13" t="str">
        <f>IF(M1D!O102="","",M1D!O102)</f>
        <v/>
      </c>
      <c r="S107" s="13" t="str">
        <f>IF(M1D!S102="","",M1D!S102)</f>
        <v/>
      </c>
      <c r="T107" s="13" t="str">
        <f>IF(M1D!T102="","",M1D!T102)</f>
        <v/>
      </c>
      <c r="U107" s="13" t="str">
        <f>IF(M1D!U102="","",M1D!U102)</f>
        <v/>
      </c>
    </row>
    <row r="108" spans="1:21" ht="13.8" x14ac:dyDescent="0.25">
      <c r="A108" s="15" t="str">
        <f>M1D!B103</f>
        <v>106/2020</v>
      </c>
      <c r="B108" s="15" t="str">
        <f>M1D!C103</f>
        <v>Amrudin Murić</v>
      </c>
      <c r="C108" s="5"/>
      <c r="D108" s="6"/>
      <c r="E108" s="6"/>
      <c r="F108" s="6"/>
      <c r="G108" s="6"/>
      <c r="H108" s="6"/>
      <c r="I108" s="7"/>
      <c r="J108" s="7"/>
      <c r="K108" s="7"/>
      <c r="L108" s="7"/>
      <c r="M108" s="7"/>
      <c r="N108" s="7"/>
      <c r="O108" s="13">
        <f>IF(M1D!L103="","",M1D!L103)</f>
        <v>21</v>
      </c>
      <c r="P108" s="13"/>
      <c r="Q108" s="12"/>
      <c r="R108" s="13" t="str">
        <f>IF(M1D!O103="","",M1D!O103)</f>
        <v/>
      </c>
      <c r="S108" s="13" t="str">
        <f>IF(M1D!S103="","",M1D!S103)</f>
        <v/>
      </c>
      <c r="T108" s="13">
        <f>IF(M1D!T103="","",M1D!T103)</f>
        <v>21</v>
      </c>
      <c r="U108" s="13" t="str">
        <f>IF(M1D!U103="","",M1D!U103)</f>
        <v>F</v>
      </c>
    </row>
    <row r="109" spans="1:21" ht="13.8" x14ac:dyDescent="0.25">
      <c r="A109" s="15" t="str">
        <f>M1D!B104</f>
        <v>107/2020</v>
      </c>
      <c r="B109" s="15" t="str">
        <f>M1D!C104</f>
        <v>Deniz Šećerović</v>
      </c>
      <c r="C109" s="5"/>
      <c r="D109" s="6"/>
      <c r="E109" s="6"/>
      <c r="F109" s="6"/>
      <c r="G109" s="6"/>
      <c r="H109" s="6"/>
      <c r="I109" s="7"/>
      <c r="J109" s="7"/>
      <c r="K109" s="7"/>
      <c r="L109" s="7"/>
      <c r="M109" s="7"/>
      <c r="N109" s="7"/>
      <c r="O109" s="13">
        <f>IF(M1D!L104="","",M1D!L104)</f>
        <v>3</v>
      </c>
      <c r="P109" s="13"/>
      <c r="Q109" s="12"/>
      <c r="R109" s="13" t="str">
        <f>IF(M1D!O104="","",M1D!O104)</f>
        <v/>
      </c>
      <c r="S109" s="13" t="str">
        <f>IF(M1D!S104="","",M1D!S104)</f>
        <v/>
      </c>
      <c r="T109" s="13">
        <f>IF(M1D!T104="","",M1D!T104)</f>
        <v>3</v>
      </c>
      <c r="U109" s="13" t="str">
        <f>IF(M1D!U104="","",M1D!U104)</f>
        <v>F</v>
      </c>
    </row>
    <row r="110" spans="1:21" ht="13.8" x14ac:dyDescent="0.25">
      <c r="A110" s="15" t="str">
        <f>M1D!B105</f>
        <v>108/2020</v>
      </c>
      <c r="B110" s="15" t="str">
        <f>M1D!C105</f>
        <v>Stefan Stojanović</v>
      </c>
      <c r="C110" s="5"/>
      <c r="D110" s="6"/>
      <c r="E110" s="6"/>
      <c r="F110" s="6"/>
      <c r="G110" s="6"/>
      <c r="H110" s="6"/>
      <c r="I110" s="7"/>
      <c r="J110" s="7"/>
      <c r="K110" s="7"/>
      <c r="L110" s="7"/>
      <c r="M110" s="7"/>
      <c r="N110" s="7"/>
      <c r="O110" s="13" t="str">
        <f>IF(M1D!L105="","",M1D!L105)</f>
        <v/>
      </c>
      <c r="P110" s="13"/>
      <c r="Q110" s="12"/>
      <c r="R110" s="13" t="str">
        <f>IF(M1D!O105="","",M1D!O105)</f>
        <v/>
      </c>
      <c r="S110" s="13" t="str">
        <f>IF(M1D!S105="","",M1D!S105)</f>
        <v/>
      </c>
      <c r="T110" s="13" t="str">
        <f>IF(M1D!T105="","",M1D!T105)</f>
        <v/>
      </c>
      <c r="U110" s="13" t="str">
        <f>IF(M1D!U105="","",M1D!U105)</f>
        <v/>
      </c>
    </row>
    <row r="111" spans="1:21" ht="13.8" x14ac:dyDescent="0.25">
      <c r="A111" s="15" t="str">
        <f>M1D!B106</f>
        <v>109/2020</v>
      </c>
      <c r="B111" s="15" t="str">
        <f>M1D!C106</f>
        <v>Emir Ćeman</v>
      </c>
      <c r="C111" s="5"/>
      <c r="D111" s="6"/>
      <c r="E111" s="6"/>
      <c r="F111" s="6"/>
      <c r="G111" s="6"/>
      <c r="H111" s="6"/>
      <c r="I111" s="7"/>
      <c r="J111" s="7"/>
      <c r="K111" s="7"/>
      <c r="L111" s="7"/>
      <c r="M111" s="7"/>
      <c r="N111" s="7"/>
      <c r="O111" s="13">
        <f>IF(M1D!L106="","",M1D!L106)</f>
        <v>0</v>
      </c>
      <c r="P111" s="13"/>
      <c r="Q111" s="12"/>
      <c r="R111" s="13" t="str">
        <f>IF(M1D!O106="","",M1D!O106)</f>
        <v/>
      </c>
      <c r="S111" s="13" t="str">
        <f>IF(M1D!S106="","",M1D!S106)</f>
        <v/>
      </c>
      <c r="T111" s="13">
        <f>IF(M1D!T106="","",M1D!T106)</f>
        <v>0</v>
      </c>
      <c r="U111" s="13" t="str">
        <f>IF(M1D!U106="","",M1D!U106)</f>
        <v>F</v>
      </c>
    </row>
    <row r="112" spans="1:21" ht="13.8" x14ac:dyDescent="0.25">
      <c r="A112" s="15" t="str">
        <f>M1D!B107</f>
        <v>110/2020</v>
      </c>
      <c r="B112" s="15" t="str">
        <f>M1D!C107</f>
        <v>Ratko Praščević</v>
      </c>
      <c r="C112" s="5"/>
      <c r="D112" s="6"/>
      <c r="E112" s="6"/>
      <c r="F112" s="6"/>
      <c r="G112" s="6"/>
      <c r="H112" s="6"/>
      <c r="I112" s="7"/>
      <c r="J112" s="7"/>
      <c r="K112" s="7"/>
      <c r="L112" s="7"/>
      <c r="M112" s="7"/>
      <c r="N112" s="7"/>
      <c r="O112" s="13" t="str">
        <f>IF(M1D!L107="","",M1D!L107)</f>
        <v/>
      </c>
      <c r="P112" s="13"/>
      <c r="Q112" s="12"/>
      <c r="R112" s="13" t="str">
        <f>IF(M1D!O107="","",M1D!O107)</f>
        <v/>
      </c>
      <c r="S112" s="13" t="str">
        <f>IF(M1D!S107="","",M1D!S107)</f>
        <v/>
      </c>
      <c r="T112" s="13" t="str">
        <f>IF(M1D!T107="","",M1D!T107)</f>
        <v/>
      </c>
      <c r="U112" s="13" t="str">
        <f>IF(M1D!U107="","",M1D!U107)</f>
        <v/>
      </c>
    </row>
    <row r="113" spans="1:21" ht="13.8" x14ac:dyDescent="0.25">
      <c r="A113" s="15" t="str">
        <f>M1D!B108</f>
        <v>2/2019</v>
      </c>
      <c r="B113" s="15" t="str">
        <f>M1D!C108</f>
        <v>Jelena Gačević</v>
      </c>
      <c r="C113" s="5"/>
      <c r="D113" s="6"/>
      <c r="E113" s="6"/>
      <c r="F113" s="6"/>
      <c r="G113" s="6"/>
      <c r="H113" s="6"/>
      <c r="I113" s="7"/>
      <c r="J113" s="7"/>
      <c r="K113" s="7"/>
      <c r="L113" s="7"/>
      <c r="M113" s="7"/>
      <c r="N113" s="7"/>
      <c r="O113" s="13">
        <f>IF(M1D!L108="","",M1D!L108)</f>
        <v>10</v>
      </c>
      <c r="P113" s="13"/>
      <c r="Q113" s="12"/>
      <c r="R113" s="13" t="str">
        <f>IF(M1D!O108="","",M1D!O108)</f>
        <v/>
      </c>
      <c r="S113" s="13" t="str">
        <f>IF(M1D!S108="","",M1D!S108)</f>
        <v/>
      </c>
      <c r="T113" s="13">
        <f>IF(M1D!T108="","",M1D!T108)</f>
        <v>10</v>
      </c>
      <c r="U113" s="13" t="str">
        <f>IF(M1D!U108="","",M1D!U108)</f>
        <v>F</v>
      </c>
    </row>
    <row r="114" spans="1:21" ht="13.8" x14ac:dyDescent="0.25">
      <c r="A114" s="15" t="str">
        <f>M1D!B109</f>
        <v>3/2019</v>
      </c>
      <c r="B114" s="15" t="str">
        <f>M1D!C109</f>
        <v>Jelena Zogović</v>
      </c>
      <c r="C114" s="5"/>
      <c r="D114" s="6"/>
      <c r="E114" s="6"/>
      <c r="F114" s="6"/>
      <c r="G114" s="6"/>
      <c r="H114" s="6"/>
      <c r="I114" s="7"/>
      <c r="J114" s="7"/>
      <c r="K114" s="7"/>
      <c r="L114" s="7"/>
      <c r="M114" s="7"/>
      <c r="N114" s="7"/>
      <c r="O114" s="13">
        <f>IF(M1D!L109="","",M1D!L109)</f>
        <v>16</v>
      </c>
      <c r="P114" s="13"/>
      <c r="Q114" s="12"/>
      <c r="R114" s="13" t="str">
        <f>IF(M1D!O109="","",M1D!O109)</f>
        <v/>
      </c>
      <c r="S114" s="13" t="str">
        <f>IF(M1D!S109="","",M1D!S109)</f>
        <v/>
      </c>
      <c r="T114" s="13">
        <f>IF(M1D!T109="","",M1D!T109)</f>
        <v>16</v>
      </c>
      <c r="U114" s="13" t="str">
        <f>IF(M1D!U109="","",M1D!U109)</f>
        <v>F</v>
      </c>
    </row>
    <row r="115" spans="1:21" ht="13.8" x14ac:dyDescent="0.25">
      <c r="A115" s="15" t="str">
        <f>M1D!B110</f>
        <v>6/2019</v>
      </c>
      <c r="B115" s="15" t="str">
        <f>M1D!C110</f>
        <v>Petar Brajović</v>
      </c>
      <c r="C115" s="5"/>
      <c r="D115" s="6"/>
      <c r="E115" s="6"/>
      <c r="F115" s="6"/>
      <c r="G115" s="6"/>
      <c r="H115" s="6"/>
      <c r="I115" s="7"/>
      <c r="J115" s="7"/>
      <c r="K115" s="7"/>
      <c r="L115" s="7"/>
      <c r="M115" s="7"/>
      <c r="N115" s="7"/>
      <c r="O115" s="13">
        <f>IF(M1D!L110="","",M1D!L110)</f>
        <v>25</v>
      </c>
      <c r="P115" s="13"/>
      <c r="Q115" s="12"/>
      <c r="R115" s="13" t="str">
        <f>IF(M1D!O110="","",M1D!O110)</f>
        <v/>
      </c>
      <c r="S115" s="13" t="str">
        <f>IF(M1D!S110="","",M1D!S110)</f>
        <v/>
      </c>
      <c r="T115" s="13">
        <f>IF(M1D!T110="","",M1D!T110)</f>
        <v>25</v>
      </c>
      <c r="U115" s="13" t="str">
        <f>IF(M1D!U110="","",M1D!U110)</f>
        <v>F</v>
      </c>
    </row>
    <row r="116" spans="1:21" ht="13.8" x14ac:dyDescent="0.25">
      <c r="A116" s="15" t="str">
        <f>M1D!B111</f>
        <v>14/2019</v>
      </c>
      <c r="B116" s="15" t="str">
        <f>M1D!C111</f>
        <v>Ivan Mirotić</v>
      </c>
      <c r="C116" s="5"/>
      <c r="D116" s="6"/>
      <c r="E116" s="6"/>
      <c r="F116" s="6"/>
      <c r="G116" s="6"/>
      <c r="H116" s="6"/>
      <c r="I116" s="7"/>
      <c r="J116" s="7"/>
      <c r="K116" s="7"/>
      <c r="L116" s="7"/>
      <c r="M116" s="7"/>
      <c r="N116" s="7"/>
      <c r="O116" s="13" t="str">
        <f>IF(M1D!L111="","",M1D!L111)</f>
        <v/>
      </c>
      <c r="P116" s="13"/>
      <c r="Q116" s="12"/>
      <c r="R116" s="13" t="str">
        <f>IF(M1D!O111="","",M1D!O111)</f>
        <v/>
      </c>
      <c r="S116" s="13" t="str">
        <f>IF(M1D!S111="","",M1D!S111)</f>
        <v/>
      </c>
      <c r="T116" s="13" t="str">
        <f>IF(M1D!T111="","",M1D!T111)</f>
        <v/>
      </c>
      <c r="U116" s="13" t="str">
        <f>IF(M1D!U111="","",M1D!U111)</f>
        <v/>
      </c>
    </row>
    <row r="117" spans="1:21" ht="13.8" x14ac:dyDescent="0.25">
      <c r="A117" s="15" t="str">
        <f>M1D!B112</f>
        <v>15/2019</v>
      </c>
      <c r="B117" s="15" t="str">
        <f>M1D!C112</f>
        <v>Anđela Rešetar</v>
      </c>
      <c r="C117" s="5"/>
      <c r="D117" s="6"/>
      <c r="E117" s="6"/>
      <c r="F117" s="6"/>
      <c r="G117" s="6"/>
      <c r="H117" s="6"/>
      <c r="I117" s="7"/>
      <c r="J117" s="7"/>
      <c r="K117" s="7"/>
      <c r="L117" s="7"/>
      <c r="M117" s="7"/>
      <c r="N117" s="7"/>
      <c r="O117" s="13" t="str">
        <f>IF(M1D!L112="","",M1D!L112)</f>
        <v/>
      </c>
      <c r="P117" s="13"/>
      <c r="Q117" s="12"/>
      <c r="R117" s="13" t="str">
        <f>IF(M1D!O112="","",M1D!O112)</f>
        <v/>
      </c>
      <c r="S117" s="13" t="str">
        <f>IF(M1D!S112="","",M1D!S112)</f>
        <v/>
      </c>
      <c r="T117" s="13" t="str">
        <f>IF(M1D!T112="","",M1D!T112)</f>
        <v/>
      </c>
      <c r="U117" s="13" t="str">
        <f>IF(M1D!U112="","",M1D!U112)</f>
        <v/>
      </c>
    </row>
    <row r="118" spans="1:21" ht="13.8" x14ac:dyDescent="0.25">
      <c r="A118" s="15" t="str">
        <f>M1D!B113</f>
        <v>23/2019</v>
      </c>
      <c r="B118" s="15" t="str">
        <f>M1D!C113</f>
        <v>Anđela Zejak</v>
      </c>
      <c r="C118" s="5"/>
      <c r="D118" s="6"/>
      <c r="E118" s="6"/>
      <c r="F118" s="6"/>
      <c r="G118" s="6"/>
      <c r="H118" s="6"/>
      <c r="I118" s="7"/>
      <c r="J118" s="7"/>
      <c r="K118" s="7"/>
      <c r="L118" s="7"/>
      <c r="M118" s="7"/>
      <c r="N118" s="7"/>
      <c r="O118" s="13">
        <f>IF(M1D!L113="","",M1D!L113)</f>
        <v>13</v>
      </c>
      <c r="P118" s="13"/>
      <c r="Q118" s="12"/>
      <c r="R118" s="13" t="str">
        <f>IF(M1D!O113="","",M1D!O113)</f>
        <v/>
      </c>
      <c r="S118" s="13" t="str">
        <f>IF(M1D!S113="","",M1D!S113)</f>
        <v/>
      </c>
      <c r="T118" s="13">
        <f>IF(M1D!T113="","",M1D!T113)</f>
        <v>13</v>
      </c>
      <c r="U118" s="13" t="str">
        <f>IF(M1D!U113="","",M1D!U113)</f>
        <v>F</v>
      </c>
    </row>
    <row r="119" spans="1:21" ht="13.8" x14ac:dyDescent="0.25">
      <c r="A119" s="15" t="str">
        <f>M1D!B114</f>
        <v>24/2019</v>
      </c>
      <c r="B119" s="15" t="str">
        <f>M1D!C114</f>
        <v>Lazar Stožinić</v>
      </c>
      <c r="C119" s="5"/>
      <c r="D119" s="6"/>
      <c r="E119" s="6"/>
      <c r="F119" s="6"/>
      <c r="G119" s="6"/>
      <c r="H119" s="6"/>
      <c r="I119" s="7"/>
      <c r="J119" s="7"/>
      <c r="K119" s="7"/>
      <c r="L119" s="7"/>
      <c r="M119" s="7"/>
      <c r="N119" s="7"/>
      <c r="O119" s="13" t="str">
        <f>IF(M1D!L114="","",M1D!L114)</f>
        <v/>
      </c>
      <c r="P119" s="13"/>
      <c r="Q119" s="12"/>
      <c r="R119" s="13" t="str">
        <f>IF(M1D!O114="","",M1D!O114)</f>
        <v/>
      </c>
      <c r="S119" s="13" t="str">
        <f>IF(M1D!S114="","",M1D!S114)</f>
        <v/>
      </c>
      <c r="T119" s="13" t="str">
        <f>IF(M1D!T114="","",M1D!T114)</f>
        <v/>
      </c>
      <c r="U119" s="13" t="str">
        <f>IF(M1D!U114="","",M1D!U114)</f>
        <v/>
      </c>
    </row>
    <row r="120" spans="1:21" ht="13.8" x14ac:dyDescent="0.25">
      <c r="A120" s="15" t="str">
        <f>M1D!B115</f>
        <v>27/2019</v>
      </c>
      <c r="B120" s="15" t="str">
        <f>M1D!C115</f>
        <v>Nikolina Brnović</v>
      </c>
      <c r="C120" s="5"/>
      <c r="D120" s="6"/>
      <c r="E120" s="6"/>
      <c r="F120" s="6"/>
      <c r="G120" s="6"/>
      <c r="H120" s="6"/>
      <c r="I120" s="7"/>
      <c r="J120" s="7"/>
      <c r="K120" s="7"/>
      <c r="L120" s="7"/>
      <c r="M120" s="7"/>
      <c r="N120" s="7"/>
      <c r="O120" s="13" t="str">
        <f>IF(M1D!L115="","",M1D!L115)</f>
        <v/>
      </c>
      <c r="P120" s="13"/>
      <c r="Q120" s="12"/>
      <c r="R120" s="13" t="str">
        <f>IF(M1D!O115="","",M1D!O115)</f>
        <v/>
      </c>
      <c r="S120" s="13" t="str">
        <f>IF(M1D!S115="","",M1D!S115)</f>
        <v/>
      </c>
      <c r="T120" s="13" t="str">
        <f>IF(M1D!T115="","",M1D!T115)</f>
        <v/>
      </c>
      <c r="U120" s="13" t="str">
        <f>IF(M1D!U115="","",M1D!U115)</f>
        <v/>
      </c>
    </row>
    <row r="121" spans="1:21" ht="13.8" x14ac:dyDescent="0.25">
      <c r="A121" s="15" t="str">
        <f>M1D!B116</f>
        <v>31/2019</v>
      </c>
      <c r="B121" s="15" t="str">
        <f>M1D!C116</f>
        <v>Luka Stanišić</v>
      </c>
      <c r="C121" s="5"/>
      <c r="D121" s="6"/>
      <c r="E121" s="6"/>
      <c r="F121" s="6"/>
      <c r="G121" s="6"/>
      <c r="H121" s="6"/>
      <c r="I121" s="7"/>
      <c r="J121" s="7"/>
      <c r="K121" s="7"/>
      <c r="L121" s="7"/>
      <c r="M121" s="7"/>
      <c r="N121" s="7"/>
      <c r="O121" s="13" t="str">
        <f>IF(M1D!L116="","",M1D!L116)</f>
        <v/>
      </c>
      <c r="P121" s="13"/>
      <c r="Q121" s="12"/>
      <c r="R121" s="13" t="str">
        <f>IF(M1D!O116="","",M1D!O116)</f>
        <v/>
      </c>
      <c r="S121" s="13" t="str">
        <f>IF(M1D!S116="","",M1D!S116)</f>
        <v/>
      </c>
      <c r="T121" s="13" t="str">
        <f>IF(M1D!T116="","",M1D!T116)</f>
        <v/>
      </c>
      <c r="U121" s="13" t="str">
        <f>IF(M1D!U116="","",M1D!U116)</f>
        <v/>
      </c>
    </row>
    <row r="122" spans="1:21" ht="13.8" x14ac:dyDescent="0.25">
      <c r="A122" s="15" t="str">
        <f>M1D!B117</f>
        <v>33/2019</v>
      </c>
      <c r="B122" s="15" t="str">
        <f>M1D!C117</f>
        <v>Danka Kartal</v>
      </c>
      <c r="C122" s="5"/>
      <c r="D122" s="6"/>
      <c r="E122" s="6"/>
      <c r="F122" s="6"/>
      <c r="G122" s="6"/>
      <c r="H122" s="6"/>
      <c r="I122" s="7"/>
      <c r="J122" s="7"/>
      <c r="K122" s="7"/>
      <c r="L122" s="7"/>
      <c r="M122" s="7"/>
      <c r="N122" s="7"/>
      <c r="O122" s="13">
        <f>IF(M1D!L117="","",M1D!L117)</f>
        <v>3</v>
      </c>
      <c r="P122" s="13"/>
      <c r="Q122" s="12"/>
      <c r="R122" s="13" t="str">
        <f>IF(M1D!O117="","",M1D!O117)</f>
        <v/>
      </c>
      <c r="S122" s="13" t="str">
        <f>IF(M1D!S117="","",M1D!S117)</f>
        <v/>
      </c>
      <c r="T122" s="13">
        <f>IF(M1D!T117="","",M1D!T117)</f>
        <v>3</v>
      </c>
      <c r="U122" s="13" t="str">
        <f>IF(M1D!U117="","",M1D!U117)</f>
        <v>F</v>
      </c>
    </row>
    <row r="123" spans="1:21" ht="13.8" x14ac:dyDescent="0.25">
      <c r="A123" s="15" t="str">
        <f>M1D!B118</f>
        <v>34/2019</v>
      </c>
      <c r="B123" s="15" t="str">
        <f>M1D!C118</f>
        <v>Anja Jovićević</v>
      </c>
      <c r="C123" s="5"/>
      <c r="D123" s="6"/>
      <c r="E123" s="6"/>
      <c r="F123" s="6"/>
      <c r="G123" s="6"/>
      <c r="H123" s="6"/>
      <c r="I123" s="7"/>
      <c r="J123" s="7"/>
      <c r="K123" s="7"/>
      <c r="L123" s="7"/>
      <c r="M123" s="7"/>
      <c r="N123" s="7"/>
      <c r="O123" s="13">
        <f>IF(M1D!L118="","",M1D!L118)</f>
        <v>3</v>
      </c>
      <c r="P123" s="13"/>
      <c r="Q123" s="12"/>
      <c r="R123" s="13" t="str">
        <f>IF(M1D!O118="","",M1D!O118)</f>
        <v/>
      </c>
      <c r="S123" s="13" t="str">
        <f>IF(M1D!S118="","",M1D!S118)</f>
        <v/>
      </c>
      <c r="T123" s="13">
        <f>IF(M1D!T118="","",M1D!T118)</f>
        <v>3</v>
      </c>
      <c r="U123" s="13" t="str">
        <f>IF(M1D!U118="","",M1D!U118)</f>
        <v>F</v>
      </c>
    </row>
    <row r="124" spans="1:21" ht="13.8" x14ac:dyDescent="0.25">
      <c r="A124" s="15" t="str">
        <f>M1D!B119</f>
        <v>35/2019</v>
      </c>
      <c r="B124" s="15" t="str">
        <f>M1D!C119</f>
        <v>Lidija Zećirović</v>
      </c>
      <c r="C124" s="5"/>
      <c r="D124" s="6"/>
      <c r="E124" s="6"/>
      <c r="F124" s="6"/>
      <c r="G124" s="6"/>
      <c r="H124" s="6"/>
      <c r="I124" s="7"/>
      <c r="J124" s="7"/>
      <c r="K124" s="7"/>
      <c r="L124" s="7"/>
      <c r="M124" s="7"/>
      <c r="N124" s="7"/>
      <c r="O124" s="13" t="str">
        <f>IF(M1D!L119="","",M1D!L119)</f>
        <v/>
      </c>
      <c r="P124" s="13"/>
      <c r="Q124" s="12"/>
      <c r="R124" s="13" t="str">
        <f>IF(M1D!O119="","",M1D!O119)</f>
        <v/>
      </c>
      <c r="S124" s="13" t="str">
        <f>IF(M1D!S119="","",M1D!S119)</f>
        <v/>
      </c>
      <c r="T124" s="13" t="str">
        <f>IF(M1D!T119="","",M1D!T119)</f>
        <v/>
      </c>
      <c r="U124" s="13" t="str">
        <f>IF(M1D!U119="","",M1D!U119)</f>
        <v/>
      </c>
    </row>
    <row r="125" spans="1:21" ht="13.8" x14ac:dyDescent="0.25">
      <c r="A125" s="15" t="str">
        <f>M1D!B120</f>
        <v>37/2019</v>
      </c>
      <c r="B125" s="15" t="str">
        <f>M1D!C120</f>
        <v>Tamara Drašković</v>
      </c>
      <c r="C125" s="5"/>
      <c r="D125" s="6"/>
      <c r="E125" s="6"/>
      <c r="F125" s="6"/>
      <c r="G125" s="6"/>
      <c r="H125" s="6"/>
      <c r="I125" s="7"/>
      <c r="J125" s="7"/>
      <c r="K125" s="7"/>
      <c r="L125" s="7"/>
      <c r="M125" s="7"/>
      <c r="N125" s="7"/>
      <c r="O125" s="13" t="str">
        <f>IF(M1D!L120="","",M1D!L120)</f>
        <v/>
      </c>
      <c r="P125" s="13"/>
      <c r="Q125" s="12"/>
      <c r="R125" s="13" t="str">
        <f>IF(M1D!O120="","",M1D!O120)</f>
        <v/>
      </c>
      <c r="S125" s="13" t="str">
        <f>IF(M1D!S120="","",M1D!S120)</f>
        <v/>
      </c>
      <c r="T125" s="13" t="str">
        <f>IF(M1D!T120="","",M1D!T120)</f>
        <v/>
      </c>
      <c r="U125" s="13" t="str">
        <f>IF(M1D!U120="","",M1D!U120)</f>
        <v/>
      </c>
    </row>
    <row r="126" spans="1:21" ht="13.8" x14ac:dyDescent="0.25">
      <c r="A126" s="15" t="str">
        <f>M1D!B121</f>
        <v>42/2019</v>
      </c>
      <c r="B126" s="15" t="str">
        <f>M1D!C121</f>
        <v>Miomir Zečević</v>
      </c>
      <c r="C126" s="5"/>
      <c r="D126" s="6"/>
      <c r="E126" s="6"/>
      <c r="F126" s="6"/>
      <c r="G126" s="6"/>
      <c r="H126" s="6"/>
      <c r="I126" s="7"/>
      <c r="J126" s="7"/>
      <c r="K126" s="7"/>
      <c r="L126" s="7"/>
      <c r="M126" s="7"/>
      <c r="N126" s="7"/>
      <c r="O126" s="13" t="str">
        <f>IF(M1D!L121="","",M1D!L121)</f>
        <v/>
      </c>
      <c r="P126" s="13"/>
      <c r="Q126" s="12"/>
      <c r="R126" s="13" t="str">
        <f>IF(M1D!O121="","",M1D!O121)</f>
        <v/>
      </c>
      <c r="S126" s="13" t="str">
        <f>IF(M1D!S121="","",M1D!S121)</f>
        <v/>
      </c>
      <c r="T126" s="13" t="str">
        <f>IF(M1D!T121="","",M1D!T121)</f>
        <v/>
      </c>
      <c r="U126" s="13" t="str">
        <f>IF(M1D!U121="","",M1D!U121)</f>
        <v/>
      </c>
    </row>
    <row r="127" spans="1:21" ht="13.8" x14ac:dyDescent="0.25">
      <c r="A127" s="15" t="str">
        <f>M1D!B122</f>
        <v>43/2019</v>
      </c>
      <c r="B127" s="15" t="str">
        <f>M1D!C122</f>
        <v>Vasilije Šljivančanin</v>
      </c>
      <c r="C127" s="5"/>
      <c r="D127" s="6"/>
      <c r="E127" s="6"/>
      <c r="F127" s="6"/>
      <c r="G127" s="6"/>
      <c r="H127" s="6"/>
      <c r="I127" s="7"/>
      <c r="J127" s="7"/>
      <c r="K127" s="7"/>
      <c r="L127" s="7"/>
      <c r="M127" s="7"/>
      <c r="N127" s="7"/>
      <c r="O127" s="13" t="str">
        <f>IF(M1D!L122="","",M1D!L122)</f>
        <v/>
      </c>
      <c r="P127" s="13"/>
      <c r="Q127" s="12"/>
      <c r="R127" s="13" t="str">
        <f>IF(M1D!O122="","",M1D!O122)</f>
        <v/>
      </c>
      <c r="S127" s="13" t="str">
        <f>IF(M1D!S122="","",M1D!S122)</f>
        <v/>
      </c>
      <c r="T127" s="13" t="str">
        <f>IF(M1D!T122="","",M1D!T122)</f>
        <v/>
      </c>
      <c r="U127" s="13" t="str">
        <f>IF(M1D!U122="","",M1D!U122)</f>
        <v/>
      </c>
    </row>
    <row r="128" spans="1:21" ht="13.8" x14ac:dyDescent="0.25">
      <c r="A128" s="15" t="str">
        <f>M1D!B123</f>
        <v>45/2019</v>
      </c>
      <c r="B128" s="15" t="str">
        <f>M1D!C123</f>
        <v>Mihailo Musić</v>
      </c>
      <c r="C128" s="5"/>
      <c r="D128" s="6"/>
      <c r="E128" s="6"/>
      <c r="F128" s="6"/>
      <c r="G128" s="6"/>
      <c r="H128" s="6"/>
      <c r="I128" s="7"/>
      <c r="J128" s="7"/>
      <c r="K128" s="7"/>
      <c r="L128" s="7"/>
      <c r="M128" s="7"/>
      <c r="N128" s="7"/>
      <c r="O128" s="13" t="str">
        <f>IF(M1D!L123="","",M1D!L123)</f>
        <v/>
      </c>
      <c r="P128" s="13"/>
      <c r="Q128" s="12"/>
      <c r="R128" s="13" t="str">
        <f>IF(M1D!O123="","",M1D!O123)</f>
        <v/>
      </c>
      <c r="S128" s="13" t="str">
        <f>IF(M1D!S123="","",M1D!S123)</f>
        <v/>
      </c>
      <c r="T128" s="13" t="str">
        <f>IF(M1D!T123="","",M1D!T123)</f>
        <v/>
      </c>
      <c r="U128" s="13" t="str">
        <f>IF(M1D!U123="","",M1D!U123)</f>
        <v/>
      </c>
    </row>
    <row r="129" spans="1:21" ht="13.8" x14ac:dyDescent="0.25">
      <c r="A129" s="15" t="str">
        <f>M1D!B124</f>
        <v>48/2019</v>
      </c>
      <c r="B129" s="15" t="str">
        <f>M1D!C124</f>
        <v>Ruždija Fetahović</v>
      </c>
      <c r="C129" s="5"/>
      <c r="D129" s="6"/>
      <c r="E129" s="6"/>
      <c r="F129" s="6"/>
      <c r="G129" s="6"/>
      <c r="H129" s="6"/>
      <c r="I129" s="7"/>
      <c r="J129" s="7"/>
      <c r="K129" s="7"/>
      <c r="L129" s="7"/>
      <c r="M129" s="7"/>
      <c r="N129" s="7"/>
      <c r="O129" s="13">
        <f>IF(M1D!L124="","",M1D!L124)</f>
        <v>21</v>
      </c>
      <c r="P129" s="13"/>
      <c r="Q129" s="12"/>
      <c r="R129" s="13" t="str">
        <f>IF(M1D!O124="","",M1D!O124)</f>
        <v/>
      </c>
      <c r="S129" s="13" t="str">
        <f>IF(M1D!S124="","",M1D!S124)</f>
        <v/>
      </c>
      <c r="T129" s="13">
        <f>IF(M1D!T124="","",M1D!T124)</f>
        <v>21</v>
      </c>
      <c r="U129" s="13" t="str">
        <f>IF(M1D!U124="","",M1D!U124)</f>
        <v>F</v>
      </c>
    </row>
    <row r="130" spans="1:21" ht="13.8" x14ac:dyDescent="0.25">
      <c r="A130" s="15" t="str">
        <f>M1D!B125</f>
        <v>49/2019</v>
      </c>
      <c r="B130" s="15" t="str">
        <f>M1D!C125</f>
        <v>Vasko Stojanović</v>
      </c>
      <c r="C130" s="5"/>
      <c r="D130" s="6"/>
      <c r="E130" s="6"/>
      <c r="F130" s="6"/>
      <c r="G130" s="6"/>
      <c r="H130" s="6"/>
      <c r="I130" s="7"/>
      <c r="J130" s="7"/>
      <c r="K130" s="7"/>
      <c r="L130" s="7"/>
      <c r="M130" s="7"/>
      <c r="N130" s="7"/>
      <c r="O130" s="13">
        <f>IF(M1D!L125="","",M1D!L125)</f>
        <v>20</v>
      </c>
      <c r="P130" s="13"/>
      <c r="Q130" s="12"/>
      <c r="R130" s="13" t="str">
        <f>IF(M1D!O125="","",M1D!O125)</f>
        <v/>
      </c>
      <c r="S130" s="13" t="str">
        <f>IF(M1D!S125="","",M1D!S125)</f>
        <v/>
      </c>
      <c r="T130" s="13">
        <f>IF(M1D!T125="","",M1D!T125)</f>
        <v>20</v>
      </c>
      <c r="U130" s="13" t="str">
        <f>IF(M1D!U125="","",M1D!U125)</f>
        <v>F</v>
      </c>
    </row>
    <row r="131" spans="1:21" ht="13.8" x14ac:dyDescent="0.25">
      <c r="A131" s="15" t="str">
        <f>M1D!B126</f>
        <v>50/2019</v>
      </c>
      <c r="B131" s="15" t="str">
        <f>M1D!C126</f>
        <v>Matija Simonović</v>
      </c>
      <c r="C131" s="5"/>
      <c r="D131" s="6"/>
      <c r="E131" s="6"/>
      <c r="F131" s="6"/>
      <c r="G131" s="6"/>
      <c r="H131" s="6"/>
      <c r="I131" s="7"/>
      <c r="J131" s="7"/>
      <c r="K131" s="7"/>
      <c r="L131" s="7"/>
      <c r="M131" s="7"/>
      <c r="N131" s="7"/>
      <c r="O131" s="13">
        <f>IF(M1D!L126="","",M1D!L126)</f>
        <v>11</v>
      </c>
      <c r="P131" s="13"/>
      <c r="Q131" s="12"/>
      <c r="R131" s="13" t="str">
        <f>IF(M1D!O126="","",M1D!O126)</f>
        <v/>
      </c>
      <c r="S131" s="13" t="str">
        <f>IF(M1D!S126="","",M1D!S126)</f>
        <v/>
      </c>
      <c r="T131" s="13">
        <f>IF(M1D!T126="","",M1D!T126)</f>
        <v>11</v>
      </c>
      <c r="U131" s="13" t="str">
        <f>IF(M1D!U126="","",M1D!U126)</f>
        <v>F</v>
      </c>
    </row>
    <row r="132" spans="1:21" ht="13.8" x14ac:dyDescent="0.25">
      <c r="A132" s="15" t="str">
        <f>M1D!B127</f>
        <v>52/2019</v>
      </c>
      <c r="B132" s="15" t="str">
        <f>M1D!C127</f>
        <v>Dragana Lazarević</v>
      </c>
      <c r="C132" s="5"/>
      <c r="D132" s="6"/>
      <c r="E132" s="6"/>
      <c r="F132" s="6"/>
      <c r="G132" s="6"/>
      <c r="H132" s="6"/>
      <c r="I132" s="7"/>
      <c r="J132" s="7"/>
      <c r="K132" s="7"/>
      <c r="L132" s="7"/>
      <c r="M132" s="7"/>
      <c r="N132" s="7"/>
      <c r="O132" s="13">
        <f>IF(M1D!L127="","",M1D!L127)</f>
        <v>9</v>
      </c>
      <c r="P132" s="13"/>
      <c r="Q132" s="12"/>
      <c r="R132" s="13" t="str">
        <f>IF(M1D!O127="","",M1D!O127)</f>
        <v/>
      </c>
      <c r="S132" s="13" t="str">
        <f>IF(M1D!S127="","",M1D!S127)</f>
        <v/>
      </c>
      <c r="T132" s="13">
        <f>IF(M1D!T127="","",M1D!T127)</f>
        <v>9</v>
      </c>
      <c r="U132" s="13" t="str">
        <f>IF(M1D!U127="","",M1D!U127)</f>
        <v>F</v>
      </c>
    </row>
    <row r="133" spans="1:21" ht="13.8" x14ac:dyDescent="0.25">
      <c r="A133" s="15" t="str">
        <f>M1D!B128</f>
        <v>53/2019</v>
      </c>
      <c r="B133" s="15" t="str">
        <f>M1D!C128</f>
        <v>Bogdan Kustudić</v>
      </c>
      <c r="C133" s="5"/>
      <c r="D133" s="6"/>
      <c r="E133" s="6"/>
      <c r="F133" s="6"/>
      <c r="G133" s="6"/>
      <c r="H133" s="6"/>
      <c r="I133" s="7"/>
      <c r="J133" s="7"/>
      <c r="K133" s="7"/>
      <c r="L133" s="7"/>
      <c r="M133" s="7"/>
      <c r="N133" s="7"/>
      <c r="O133" s="13" t="str">
        <f>IF(M1D!L128="","",M1D!L128)</f>
        <v/>
      </c>
      <c r="P133" s="13"/>
      <c r="Q133" s="12"/>
      <c r="R133" s="13" t="str">
        <f>IF(M1D!O128="","",M1D!O128)</f>
        <v/>
      </c>
      <c r="S133" s="13" t="str">
        <f>IF(M1D!S128="","",M1D!S128)</f>
        <v/>
      </c>
      <c r="T133" s="13" t="str">
        <f>IF(M1D!T128="","",M1D!T128)</f>
        <v/>
      </c>
      <c r="U133" s="13" t="str">
        <f>IF(M1D!U128="","",M1D!U128)</f>
        <v/>
      </c>
    </row>
    <row r="134" spans="1:21" ht="13.8" x14ac:dyDescent="0.25">
      <c r="A134" s="15" t="str">
        <f>M1D!B129</f>
        <v>57/2019</v>
      </c>
      <c r="B134" s="15" t="str">
        <f>M1D!C129</f>
        <v>Radenko Kljajević</v>
      </c>
      <c r="C134" s="5"/>
      <c r="D134" s="6"/>
      <c r="E134" s="6"/>
      <c r="F134" s="6"/>
      <c r="G134" s="6"/>
      <c r="H134" s="6"/>
      <c r="I134" s="7"/>
      <c r="J134" s="7"/>
      <c r="K134" s="7"/>
      <c r="L134" s="7"/>
      <c r="M134" s="7"/>
      <c r="N134" s="7"/>
      <c r="O134" s="13">
        <f>IF(M1D!L129="","",M1D!L129)</f>
        <v>0</v>
      </c>
      <c r="P134" s="13"/>
      <c r="Q134" s="12"/>
      <c r="R134" s="13" t="str">
        <f>IF(M1D!O129="","",M1D!O129)</f>
        <v/>
      </c>
      <c r="S134" s="13" t="str">
        <f>IF(M1D!S129="","",M1D!S129)</f>
        <v/>
      </c>
      <c r="T134" s="13">
        <f>IF(M1D!T129="","",M1D!T129)</f>
        <v>0</v>
      </c>
      <c r="U134" s="13" t="str">
        <f>IF(M1D!U129="","",M1D!U129)</f>
        <v>F</v>
      </c>
    </row>
    <row r="135" spans="1:21" ht="13.8" x14ac:dyDescent="0.25">
      <c r="A135" s="15" t="str">
        <f>M1D!B130</f>
        <v>58/2019</v>
      </c>
      <c r="B135" s="15" t="str">
        <f>M1D!C130</f>
        <v>Strahinja Jelić</v>
      </c>
      <c r="C135" s="5"/>
      <c r="D135" s="6"/>
      <c r="E135" s="6"/>
      <c r="F135" s="6"/>
      <c r="G135" s="6"/>
      <c r="H135" s="6"/>
      <c r="I135" s="7"/>
      <c r="J135" s="7"/>
      <c r="K135" s="7"/>
      <c r="L135" s="7"/>
      <c r="M135" s="7"/>
      <c r="N135" s="7"/>
      <c r="O135" s="13" t="str">
        <f>IF(M1D!L130="","",M1D!L130)</f>
        <v/>
      </c>
      <c r="P135" s="13"/>
      <c r="Q135" s="12"/>
      <c r="R135" s="13" t="str">
        <f>IF(M1D!O130="","",M1D!O130)</f>
        <v/>
      </c>
      <c r="S135" s="13" t="str">
        <f>IF(M1D!S130="","",M1D!S130)</f>
        <v/>
      </c>
      <c r="T135" s="13" t="str">
        <f>IF(M1D!T130="","",M1D!T130)</f>
        <v/>
      </c>
      <c r="U135" s="13" t="str">
        <f>IF(M1D!U130="","",M1D!U130)</f>
        <v/>
      </c>
    </row>
    <row r="136" spans="1:21" ht="13.8" x14ac:dyDescent="0.25">
      <c r="A136" s="15" t="str">
        <f>M1D!B131</f>
        <v>60/2019</v>
      </c>
      <c r="B136" s="15" t="str">
        <f>M1D!C131</f>
        <v>Ivan Đeković</v>
      </c>
      <c r="C136" s="5"/>
      <c r="D136" s="6"/>
      <c r="E136" s="6"/>
      <c r="F136" s="6"/>
      <c r="G136" s="6"/>
      <c r="H136" s="6"/>
      <c r="I136" s="7"/>
      <c r="J136" s="7"/>
      <c r="K136" s="7"/>
      <c r="L136" s="7"/>
      <c r="M136" s="7"/>
      <c r="N136" s="7"/>
      <c r="O136" s="13">
        <f>IF(M1D!L131="","",M1D!L131)</f>
        <v>6</v>
      </c>
      <c r="P136" s="13"/>
      <c r="Q136" s="12"/>
      <c r="R136" s="13" t="str">
        <f>IF(M1D!O131="","",M1D!O131)</f>
        <v/>
      </c>
      <c r="S136" s="13" t="str">
        <f>IF(M1D!S131="","",M1D!S131)</f>
        <v/>
      </c>
      <c r="T136" s="13">
        <f>IF(M1D!T131="","",M1D!T131)</f>
        <v>6</v>
      </c>
      <c r="U136" s="13" t="str">
        <f>IF(M1D!U131="","",M1D!U131)</f>
        <v>F</v>
      </c>
    </row>
    <row r="137" spans="1:21" ht="13.8" x14ac:dyDescent="0.25">
      <c r="A137" s="15" t="str">
        <f>M1D!B132</f>
        <v>65/2019</v>
      </c>
      <c r="B137" s="15" t="str">
        <f>M1D!C132</f>
        <v>Kristina Miljanić</v>
      </c>
      <c r="C137" s="5"/>
      <c r="D137" s="6"/>
      <c r="E137" s="6"/>
      <c r="F137" s="6"/>
      <c r="G137" s="6"/>
      <c r="H137" s="6"/>
      <c r="I137" s="7"/>
      <c r="J137" s="7"/>
      <c r="K137" s="7"/>
      <c r="L137" s="7"/>
      <c r="M137" s="7"/>
      <c r="N137" s="7"/>
      <c r="O137" s="13">
        <f>IF(M1D!L132="","",M1D!L132)</f>
        <v>17</v>
      </c>
      <c r="P137" s="13"/>
      <c r="Q137" s="12"/>
      <c r="R137" s="13" t="str">
        <f>IF(M1D!O132="","",M1D!O132)</f>
        <v/>
      </c>
      <c r="S137" s="13" t="str">
        <f>IF(M1D!S132="","",M1D!S132)</f>
        <v/>
      </c>
      <c r="T137" s="13">
        <f>IF(M1D!T132="","",M1D!T132)</f>
        <v>17</v>
      </c>
      <c r="U137" s="13" t="str">
        <f>IF(M1D!U132="","",M1D!U132)</f>
        <v>F</v>
      </c>
    </row>
    <row r="138" spans="1:21" ht="13.8" x14ac:dyDescent="0.25">
      <c r="A138" s="15" t="str">
        <f>M1D!B133</f>
        <v>69/2019</v>
      </c>
      <c r="B138" s="15" t="str">
        <f>M1D!C133</f>
        <v>Andrea Vučić</v>
      </c>
      <c r="C138" s="5"/>
      <c r="D138" s="6"/>
      <c r="E138" s="6"/>
      <c r="F138" s="6"/>
      <c r="G138" s="6"/>
      <c r="H138" s="6"/>
      <c r="I138" s="7"/>
      <c r="J138" s="7"/>
      <c r="K138" s="7"/>
      <c r="L138" s="7"/>
      <c r="M138" s="7"/>
      <c r="N138" s="7"/>
      <c r="O138" s="13">
        <f>IF(M1D!L133="","",M1D!L133)</f>
        <v>9</v>
      </c>
      <c r="P138" s="13"/>
      <c r="Q138" s="12"/>
      <c r="R138" s="13" t="str">
        <f>IF(M1D!O133="","",M1D!O133)</f>
        <v/>
      </c>
      <c r="S138" s="13" t="str">
        <f>IF(M1D!S133="","",M1D!S133)</f>
        <v/>
      </c>
      <c r="T138" s="13">
        <f>IF(M1D!T133="","",M1D!T133)</f>
        <v>9</v>
      </c>
      <c r="U138" s="13" t="str">
        <f>IF(M1D!U133="","",M1D!U133)</f>
        <v>F</v>
      </c>
    </row>
    <row r="139" spans="1:21" ht="13.8" x14ac:dyDescent="0.25">
      <c r="A139" s="15" t="str">
        <f>M1D!B134</f>
        <v>70/2019</v>
      </c>
      <c r="B139" s="15" t="str">
        <f>M1D!C134</f>
        <v>Andrijana Nedović</v>
      </c>
      <c r="C139" s="5"/>
      <c r="D139" s="6"/>
      <c r="E139" s="6"/>
      <c r="F139" s="6"/>
      <c r="G139" s="6"/>
      <c r="H139" s="6"/>
      <c r="I139" s="7"/>
      <c r="J139" s="7"/>
      <c r="K139" s="7"/>
      <c r="L139" s="7"/>
      <c r="M139" s="7"/>
      <c r="N139" s="7"/>
      <c r="O139" s="13">
        <f>IF(M1D!L134="","",M1D!L134)</f>
        <v>0</v>
      </c>
      <c r="P139" s="13"/>
      <c r="Q139" s="12"/>
      <c r="R139" s="13" t="str">
        <f>IF(M1D!O134="","",M1D!O134)</f>
        <v/>
      </c>
      <c r="S139" s="13" t="str">
        <f>IF(M1D!S134="","",M1D!S134)</f>
        <v/>
      </c>
      <c r="T139" s="13">
        <f>IF(M1D!T134="","",M1D!T134)</f>
        <v>0</v>
      </c>
      <c r="U139" s="13" t="str">
        <f>IF(M1D!U134="","",M1D!U134)</f>
        <v>F</v>
      </c>
    </row>
    <row r="140" spans="1:21" ht="13.8" x14ac:dyDescent="0.25">
      <c r="A140" s="15" t="str">
        <f>M1D!B135</f>
        <v>71/2019</v>
      </c>
      <c r="B140" s="15" t="str">
        <f>M1D!C135</f>
        <v>Luka Sekulović</v>
      </c>
      <c r="C140" s="5"/>
      <c r="D140" s="6"/>
      <c r="E140" s="6"/>
      <c r="F140" s="6"/>
      <c r="G140" s="6"/>
      <c r="H140" s="6"/>
      <c r="I140" s="7"/>
      <c r="J140" s="7"/>
      <c r="K140" s="7"/>
      <c r="L140" s="7"/>
      <c r="M140" s="7"/>
      <c r="N140" s="7"/>
      <c r="O140" s="13">
        <f>IF(M1D!L135="","",M1D!L135)</f>
        <v>6</v>
      </c>
      <c r="P140" s="13"/>
      <c r="Q140" s="12"/>
      <c r="R140" s="13" t="str">
        <f>IF(M1D!O135="","",M1D!O135)</f>
        <v/>
      </c>
      <c r="S140" s="13" t="str">
        <f>IF(M1D!S135="","",M1D!S135)</f>
        <v/>
      </c>
      <c r="T140" s="13">
        <f>IF(M1D!T135="","",M1D!T135)</f>
        <v>6</v>
      </c>
      <c r="U140" s="13" t="str">
        <f>IF(M1D!U135="","",M1D!U135)</f>
        <v>F</v>
      </c>
    </row>
    <row r="141" spans="1:21" ht="13.8" x14ac:dyDescent="0.25">
      <c r="A141" s="15" t="str">
        <f>M1D!B136</f>
        <v>74/2019</v>
      </c>
      <c r="B141" s="15" t="str">
        <f>M1D!C136</f>
        <v>Marko Šorović</v>
      </c>
      <c r="C141" s="5"/>
      <c r="D141" s="6"/>
      <c r="E141" s="6"/>
      <c r="F141" s="6"/>
      <c r="G141" s="6"/>
      <c r="H141" s="6"/>
      <c r="I141" s="7"/>
      <c r="J141" s="7"/>
      <c r="K141" s="7"/>
      <c r="L141" s="7"/>
      <c r="M141" s="7"/>
      <c r="N141" s="7"/>
      <c r="O141" s="13" t="str">
        <f>IF(M1D!L136="","",M1D!L136)</f>
        <v/>
      </c>
      <c r="P141" s="13"/>
      <c r="Q141" s="12"/>
      <c r="R141" s="13" t="str">
        <f>IF(M1D!O136="","",M1D!O136)</f>
        <v/>
      </c>
      <c r="S141" s="13" t="str">
        <f>IF(M1D!S136="","",M1D!S136)</f>
        <v/>
      </c>
      <c r="T141" s="13" t="str">
        <f>IF(M1D!T136="","",M1D!T136)</f>
        <v/>
      </c>
      <c r="U141" s="13" t="str">
        <f>IF(M1D!U136="","",M1D!U136)</f>
        <v/>
      </c>
    </row>
    <row r="142" spans="1:21" ht="13.8" x14ac:dyDescent="0.25">
      <c r="A142" s="15" t="str">
        <f>M1D!B137</f>
        <v>75/2019</v>
      </c>
      <c r="B142" s="15" t="str">
        <f>M1D!C137</f>
        <v>Anja Bojović</v>
      </c>
      <c r="C142" s="5"/>
      <c r="D142" s="6"/>
      <c r="E142" s="6"/>
      <c r="F142" s="6"/>
      <c r="G142" s="6"/>
      <c r="H142" s="6"/>
      <c r="I142" s="7"/>
      <c r="J142" s="7"/>
      <c r="K142" s="7"/>
      <c r="L142" s="7"/>
      <c r="M142" s="7"/>
      <c r="N142" s="7"/>
      <c r="O142" s="13">
        <f>IF(M1D!L137="","",M1D!L137)</f>
        <v>18</v>
      </c>
      <c r="P142" s="13"/>
      <c r="Q142" s="12"/>
      <c r="R142" s="13" t="str">
        <f>IF(M1D!O137="","",M1D!O137)</f>
        <v/>
      </c>
      <c r="S142" s="13" t="str">
        <f>IF(M1D!S137="","",M1D!S137)</f>
        <v/>
      </c>
      <c r="T142" s="13">
        <f>IF(M1D!T137="","",M1D!T137)</f>
        <v>18</v>
      </c>
      <c r="U142" s="13" t="str">
        <f>IF(M1D!U137="","",M1D!U137)</f>
        <v>F</v>
      </c>
    </row>
    <row r="143" spans="1:21" ht="13.8" x14ac:dyDescent="0.25">
      <c r="A143" s="15" t="str">
        <f>M1D!B138</f>
        <v>76/2019</v>
      </c>
      <c r="B143" s="15" t="str">
        <f>M1D!C138</f>
        <v>Ivan Lučić</v>
      </c>
      <c r="C143" s="5"/>
      <c r="D143" s="6"/>
      <c r="E143" s="6"/>
      <c r="F143" s="6"/>
      <c r="G143" s="6"/>
      <c r="H143" s="6"/>
      <c r="I143" s="7"/>
      <c r="J143" s="7"/>
      <c r="K143" s="7"/>
      <c r="L143" s="7"/>
      <c r="M143" s="7"/>
      <c r="N143" s="7"/>
      <c r="O143" s="13">
        <f>IF(M1D!L138="","",M1D!L138)</f>
        <v>7</v>
      </c>
      <c r="P143" s="13"/>
      <c r="Q143" s="12"/>
      <c r="R143" s="13" t="str">
        <f>IF(M1D!O138="","",M1D!O138)</f>
        <v/>
      </c>
      <c r="S143" s="13" t="str">
        <f>IF(M1D!S138="","",M1D!S138)</f>
        <v/>
      </c>
      <c r="T143" s="13">
        <f>IF(M1D!T138="","",M1D!T138)</f>
        <v>7</v>
      </c>
      <c r="U143" s="13" t="str">
        <f>IF(M1D!U138="","",M1D!U138)</f>
        <v>F</v>
      </c>
    </row>
    <row r="144" spans="1:21" ht="13.8" x14ac:dyDescent="0.25">
      <c r="A144" s="15" t="str">
        <f>M1D!B139</f>
        <v>78/2019</v>
      </c>
      <c r="B144" s="15" t="str">
        <f>M1D!C139</f>
        <v>Benjamin Hadžisalihović</v>
      </c>
      <c r="C144" s="5"/>
      <c r="D144" s="6"/>
      <c r="E144" s="6"/>
      <c r="F144" s="6"/>
      <c r="G144" s="6"/>
      <c r="H144" s="6"/>
      <c r="I144" s="7"/>
      <c r="J144" s="7"/>
      <c r="K144" s="7"/>
      <c r="L144" s="7"/>
      <c r="M144" s="7"/>
      <c r="N144" s="7"/>
      <c r="O144" s="13" t="str">
        <f>IF(M1D!L139="","",M1D!L139)</f>
        <v/>
      </c>
      <c r="P144" s="13"/>
      <c r="Q144" s="12"/>
      <c r="R144" s="13" t="str">
        <f>IF(M1D!O139="","",M1D!O139)</f>
        <v/>
      </c>
      <c r="S144" s="13" t="str">
        <f>IF(M1D!S139="","",M1D!S139)</f>
        <v/>
      </c>
      <c r="T144" s="13" t="str">
        <f>IF(M1D!T139="","",M1D!T139)</f>
        <v/>
      </c>
      <c r="U144" s="13" t="str">
        <f>IF(M1D!U139="","",M1D!U139)</f>
        <v/>
      </c>
    </row>
    <row r="145" spans="1:21" ht="13.8" x14ac:dyDescent="0.25">
      <c r="A145" s="15" t="str">
        <f>M1D!B140</f>
        <v>82/2019</v>
      </c>
      <c r="B145" s="15" t="str">
        <f>M1D!C140</f>
        <v>Nikola Uskoković</v>
      </c>
      <c r="C145" s="5"/>
      <c r="D145" s="6"/>
      <c r="E145" s="6"/>
      <c r="F145" s="6"/>
      <c r="G145" s="6"/>
      <c r="H145" s="6"/>
      <c r="I145" s="7"/>
      <c r="J145" s="7"/>
      <c r="K145" s="7"/>
      <c r="L145" s="7"/>
      <c r="M145" s="7"/>
      <c r="N145" s="7"/>
      <c r="O145" s="13" t="str">
        <f>IF(M1D!L140="","",M1D!L140)</f>
        <v/>
      </c>
      <c r="P145" s="13"/>
      <c r="Q145" s="12"/>
      <c r="R145" s="13" t="str">
        <f>IF(M1D!O140="","",M1D!O140)</f>
        <v/>
      </c>
      <c r="S145" s="13" t="str">
        <f>IF(M1D!S140="","",M1D!S140)</f>
        <v/>
      </c>
      <c r="T145" s="13" t="str">
        <f>IF(M1D!T140="","",M1D!T140)</f>
        <v/>
      </c>
      <c r="U145" s="13" t="str">
        <f>IF(M1D!U140="","",M1D!U140)</f>
        <v/>
      </c>
    </row>
    <row r="146" spans="1:21" ht="13.8" x14ac:dyDescent="0.25">
      <c r="A146" s="15" t="str">
        <f>M1D!B141</f>
        <v>83/2019</v>
      </c>
      <c r="B146" s="15" t="str">
        <f>M1D!C141</f>
        <v>Novo Mojašević</v>
      </c>
      <c r="C146" s="5"/>
      <c r="D146" s="6"/>
      <c r="E146" s="6"/>
      <c r="F146" s="6"/>
      <c r="G146" s="6"/>
      <c r="H146" s="6"/>
      <c r="I146" s="7"/>
      <c r="J146" s="7"/>
      <c r="K146" s="7"/>
      <c r="L146" s="7"/>
      <c r="M146" s="7"/>
      <c r="N146" s="7"/>
      <c r="O146" s="13">
        <f>IF(M1D!L141="","",M1D!L141)</f>
        <v>2</v>
      </c>
      <c r="P146" s="13"/>
      <c r="Q146" s="12"/>
      <c r="R146" s="13" t="str">
        <f>IF(M1D!O141="","",M1D!O141)</f>
        <v/>
      </c>
      <c r="S146" s="13" t="str">
        <f>IF(M1D!S141="","",M1D!S141)</f>
        <v/>
      </c>
      <c r="T146" s="13">
        <f>IF(M1D!T141="","",M1D!T141)</f>
        <v>2</v>
      </c>
      <c r="U146" s="13" t="str">
        <f>IF(M1D!U141="","",M1D!U141)</f>
        <v>F</v>
      </c>
    </row>
    <row r="147" spans="1:21" ht="13.8" x14ac:dyDescent="0.25">
      <c r="A147" s="15" t="str">
        <f>M1D!B142</f>
        <v>84/2019</v>
      </c>
      <c r="B147" s="15" t="str">
        <f>M1D!C142</f>
        <v>Filip Đurišić</v>
      </c>
      <c r="C147" s="5"/>
      <c r="D147" s="6"/>
      <c r="E147" s="6"/>
      <c r="F147" s="6"/>
      <c r="G147" s="6"/>
      <c r="H147" s="6"/>
      <c r="I147" s="7"/>
      <c r="J147" s="7"/>
      <c r="K147" s="7"/>
      <c r="L147" s="7"/>
      <c r="M147" s="7"/>
      <c r="N147" s="7"/>
      <c r="O147" s="13" t="str">
        <f>IF(M1D!L142="","",M1D!L142)</f>
        <v/>
      </c>
      <c r="P147" s="13"/>
      <c r="Q147" s="12"/>
      <c r="R147" s="13" t="str">
        <f>IF(M1D!O142="","",M1D!O142)</f>
        <v/>
      </c>
      <c r="S147" s="13" t="str">
        <f>IF(M1D!S142="","",M1D!S142)</f>
        <v/>
      </c>
      <c r="T147" s="13" t="str">
        <f>IF(M1D!T142="","",M1D!T142)</f>
        <v/>
      </c>
      <c r="U147" s="13" t="str">
        <f>IF(M1D!U142="","",M1D!U142)</f>
        <v/>
      </c>
    </row>
    <row r="148" spans="1:21" ht="13.8" x14ac:dyDescent="0.25">
      <c r="A148" s="15" t="str">
        <f>M1D!B143</f>
        <v>86/2019</v>
      </c>
      <c r="B148" s="15" t="str">
        <f>M1D!C143</f>
        <v>Nikolaj Žarković</v>
      </c>
      <c r="C148" s="5"/>
      <c r="D148" s="6"/>
      <c r="E148" s="6"/>
      <c r="F148" s="6"/>
      <c r="G148" s="6"/>
      <c r="H148" s="6"/>
      <c r="I148" s="7"/>
      <c r="J148" s="7"/>
      <c r="K148" s="7"/>
      <c r="L148" s="7"/>
      <c r="M148" s="7"/>
      <c r="N148" s="7"/>
      <c r="O148" s="13" t="str">
        <f>IF(M1D!L143="","",M1D!L143)</f>
        <v/>
      </c>
      <c r="P148" s="13"/>
      <c r="Q148" s="12"/>
      <c r="R148" s="13" t="str">
        <f>IF(M1D!O143="","",M1D!O143)</f>
        <v/>
      </c>
      <c r="S148" s="13" t="str">
        <f>IF(M1D!S143="","",M1D!S143)</f>
        <v/>
      </c>
      <c r="T148" s="13" t="str">
        <f>IF(M1D!T143="","",M1D!T143)</f>
        <v/>
      </c>
      <c r="U148" s="13" t="str">
        <f>IF(M1D!U143="","",M1D!U143)</f>
        <v/>
      </c>
    </row>
    <row r="149" spans="1:21" ht="13.8" x14ac:dyDescent="0.25">
      <c r="A149" s="15" t="str">
        <f>M1D!B144</f>
        <v>89/2019</v>
      </c>
      <c r="B149" s="15" t="str">
        <f>M1D!C144</f>
        <v>Dušan Jelić</v>
      </c>
      <c r="C149" s="5"/>
      <c r="D149" s="6"/>
      <c r="E149" s="6"/>
      <c r="F149" s="6"/>
      <c r="G149" s="6"/>
      <c r="H149" s="6"/>
      <c r="I149" s="7"/>
      <c r="J149" s="7"/>
      <c r="K149" s="7"/>
      <c r="L149" s="7"/>
      <c r="M149" s="7"/>
      <c r="N149" s="7"/>
      <c r="O149" s="13" t="str">
        <f>IF(M1D!L144="","",M1D!L144)</f>
        <v/>
      </c>
      <c r="P149" s="13"/>
      <c r="Q149" s="12"/>
      <c r="R149" s="13" t="str">
        <f>IF(M1D!O144="","",M1D!O144)</f>
        <v/>
      </c>
      <c r="S149" s="13" t="str">
        <f>IF(M1D!S144="","",M1D!S144)</f>
        <v/>
      </c>
      <c r="T149" s="13" t="str">
        <f>IF(M1D!T144="","",M1D!T144)</f>
        <v/>
      </c>
      <c r="U149" s="13" t="str">
        <f>IF(M1D!U144="","",M1D!U144)</f>
        <v/>
      </c>
    </row>
    <row r="150" spans="1:21" ht="13.8" x14ac:dyDescent="0.25">
      <c r="A150" s="15" t="str">
        <f>M1D!B145</f>
        <v>94/2019</v>
      </c>
      <c r="B150" s="15" t="str">
        <f>M1D!C145</f>
        <v>Minja Korać</v>
      </c>
      <c r="C150" s="5"/>
      <c r="D150" s="6"/>
      <c r="E150" s="6"/>
      <c r="F150" s="6"/>
      <c r="G150" s="6"/>
      <c r="H150" s="6"/>
      <c r="I150" s="7"/>
      <c r="J150" s="7"/>
      <c r="K150" s="7"/>
      <c r="L150" s="7"/>
      <c r="M150" s="7"/>
      <c r="N150" s="7"/>
      <c r="O150" s="13" t="str">
        <f>IF(M1D!L145="","",M1D!L145)</f>
        <v/>
      </c>
      <c r="P150" s="13"/>
      <c r="Q150" s="12"/>
      <c r="R150" s="13" t="str">
        <f>IF(M1D!O145="","",M1D!O145)</f>
        <v/>
      </c>
      <c r="S150" s="13" t="str">
        <f>IF(M1D!S145="","",M1D!S145)</f>
        <v/>
      </c>
      <c r="T150" s="13" t="str">
        <f>IF(M1D!T145="","",M1D!T145)</f>
        <v/>
      </c>
      <c r="U150" s="13" t="str">
        <f>IF(M1D!U145="","",M1D!U145)</f>
        <v/>
      </c>
    </row>
    <row r="151" spans="1:21" ht="13.8" x14ac:dyDescent="0.25">
      <c r="A151" s="15" t="str">
        <f>M1D!B146</f>
        <v>95/2019</v>
      </c>
      <c r="B151" s="15" t="str">
        <f>M1D!C146</f>
        <v>Ksenija Roganović</v>
      </c>
      <c r="C151" s="5"/>
      <c r="D151" s="6"/>
      <c r="E151" s="6"/>
      <c r="F151" s="6"/>
      <c r="G151" s="6"/>
      <c r="H151" s="6"/>
      <c r="I151" s="7"/>
      <c r="J151" s="7"/>
      <c r="K151" s="7"/>
      <c r="L151" s="7"/>
      <c r="M151" s="7"/>
      <c r="N151" s="7"/>
      <c r="O151" s="13" t="str">
        <f>IF(M1D!L146="","",M1D!L146)</f>
        <v/>
      </c>
      <c r="P151" s="13"/>
      <c r="Q151" s="12"/>
      <c r="R151" s="13" t="str">
        <f>IF(M1D!O146="","",M1D!O146)</f>
        <v/>
      </c>
      <c r="S151" s="13" t="str">
        <f>IF(M1D!S146="","",M1D!S146)</f>
        <v/>
      </c>
      <c r="T151" s="13" t="str">
        <f>IF(M1D!T146="","",M1D!T146)</f>
        <v/>
      </c>
      <c r="U151" s="13" t="str">
        <f>IF(M1D!U146="","",M1D!U146)</f>
        <v/>
      </c>
    </row>
    <row r="152" spans="1:21" ht="13.8" x14ac:dyDescent="0.25">
      <c r="A152" s="15" t="str">
        <f>M1D!B147</f>
        <v>96/2019</v>
      </c>
      <c r="B152" s="15" t="str">
        <f>M1D!C147</f>
        <v>Cano Krpuljević</v>
      </c>
      <c r="C152" s="5"/>
      <c r="D152" s="6"/>
      <c r="E152" s="6"/>
      <c r="F152" s="6"/>
      <c r="G152" s="6"/>
      <c r="H152" s="6"/>
      <c r="I152" s="7"/>
      <c r="J152" s="7"/>
      <c r="K152" s="7"/>
      <c r="L152" s="7"/>
      <c r="M152" s="7"/>
      <c r="N152" s="7"/>
      <c r="O152" s="13" t="str">
        <f>IF(M1D!L147="","",M1D!L147)</f>
        <v/>
      </c>
      <c r="P152" s="13"/>
      <c r="Q152" s="12"/>
      <c r="R152" s="13" t="str">
        <f>IF(M1D!O147="","",M1D!O147)</f>
        <v/>
      </c>
      <c r="S152" s="13" t="str">
        <f>IF(M1D!S147="","",M1D!S147)</f>
        <v/>
      </c>
      <c r="T152" s="13" t="str">
        <f>IF(M1D!T147="","",M1D!T147)</f>
        <v/>
      </c>
      <c r="U152" s="13" t="str">
        <f>IF(M1D!U147="","",M1D!U147)</f>
        <v/>
      </c>
    </row>
    <row r="153" spans="1:21" ht="13.8" x14ac:dyDescent="0.25">
      <c r="A153" s="15" t="str">
        <f>M1D!B148</f>
        <v>97/2019</v>
      </c>
      <c r="B153" s="15" t="str">
        <f>M1D!C148</f>
        <v>Mihaela Knez</v>
      </c>
      <c r="C153" s="5"/>
      <c r="D153" s="6"/>
      <c r="E153" s="6"/>
      <c r="F153" s="6"/>
      <c r="G153" s="6"/>
      <c r="H153" s="6"/>
      <c r="I153" s="7"/>
      <c r="J153" s="7"/>
      <c r="K153" s="7"/>
      <c r="L153" s="7"/>
      <c r="M153" s="7"/>
      <c r="N153" s="7"/>
      <c r="O153" s="13" t="str">
        <f>IF(M1D!L148="","",M1D!L148)</f>
        <v/>
      </c>
      <c r="P153" s="13"/>
      <c r="Q153" s="12"/>
      <c r="R153" s="13" t="str">
        <f>IF(M1D!O148="","",M1D!O148)</f>
        <v/>
      </c>
      <c r="S153" s="13" t="str">
        <f>IF(M1D!S148="","",M1D!S148)</f>
        <v/>
      </c>
      <c r="T153" s="13" t="str">
        <f>IF(M1D!T148="","",M1D!T148)</f>
        <v/>
      </c>
      <c r="U153" s="13" t="str">
        <f>IF(M1D!U148="","",M1D!U148)</f>
        <v/>
      </c>
    </row>
    <row r="154" spans="1:21" ht="13.8" x14ac:dyDescent="0.25">
      <c r="A154" s="15" t="str">
        <f>M1D!B149</f>
        <v>101/2019</v>
      </c>
      <c r="B154" s="15" t="str">
        <f>M1D!C149</f>
        <v>Tatjana Vučetić</v>
      </c>
      <c r="C154" s="5"/>
      <c r="D154" s="6"/>
      <c r="E154" s="6"/>
      <c r="F154" s="6"/>
      <c r="G154" s="6"/>
      <c r="H154" s="6"/>
      <c r="I154" s="7"/>
      <c r="J154" s="7"/>
      <c r="K154" s="7"/>
      <c r="L154" s="7"/>
      <c r="M154" s="7"/>
      <c r="N154" s="7"/>
      <c r="O154" s="13" t="str">
        <f>IF(M1D!L149="","",M1D!L149)</f>
        <v/>
      </c>
      <c r="P154" s="13"/>
      <c r="Q154" s="12"/>
      <c r="R154" s="13" t="str">
        <f>IF(M1D!O149="","",M1D!O149)</f>
        <v/>
      </c>
      <c r="S154" s="13" t="str">
        <f>IF(M1D!S149="","",M1D!S149)</f>
        <v/>
      </c>
      <c r="T154" s="13" t="str">
        <f>IF(M1D!T149="","",M1D!T149)</f>
        <v/>
      </c>
      <c r="U154" s="13" t="str">
        <f>IF(M1D!U149="","",M1D!U149)</f>
        <v/>
      </c>
    </row>
    <row r="155" spans="1:21" ht="13.8" x14ac:dyDescent="0.25">
      <c r="A155" s="15" t="str">
        <f>M1D!B150</f>
        <v>104/2019</v>
      </c>
      <c r="B155" s="15" t="str">
        <f>M1D!C150</f>
        <v>Đorđe Jušković</v>
      </c>
      <c r="C155" s="5"/>
      <c r="D155" s="6"/>
      <c r="E155" s="6"/>
      <c r="F155" s="6"/>
      <c r="G155" s="6"/>
      <c r="H155" s="6"/>
      <c r="I155" s="7"/>
      <c r="J155" s="7"/>
      <c r="K155" s="7"/>
      <c r="L155" s="7"/>
      <c r="M155" s="7"/>
      <c r="N155" s="7"/>
      <c r="O155" s="13" t="str">
        <f>IF(M1D!L150="","",M1D!L150)</f>
        <v/>
      </c>
      <c r="P155" s="13"/>
      <c r="Q155" s="12"/>
      <c r="R155" s="13" t="str">
        <f>IF(M1D!O150="","",M1D!O150)</f>
        <v/>
      </c>
      <c r="S155" s="13" t="str">
        <f>IF(M1D!S150="","",M1D!S150)</f>
        <v/>
      </c>
      <c r="T155" s="13" t="str">
        <f>IF(M1D!T150="","",M1D!T150)</f>
        <v/>
      </c>
      <c r="U155" s="13" t="str">
        <f>IF(M1D!U150="","",M1D!U150)</f>
        <v/>
      </c>
    </row>
    <row r="156" spans="1:21" ht="13.8" x14ac:dyDescent="0.25">
      <c r="A156" s="15" t="str">
        <f>M1D!B151</f>
        <v>110/2019</v>
      </c>
      <c r="B156" s="15" t="str">
        <f>M1D!C151</f>
        <v>Natalija Radulović</v>
      </c>
      <c r="C156" s="5"/>
      <c r="D156" s="6"/>
      <c r="E156" s="6"/>
      <c r="F156" s="6"/>
      <c r="G156" s="6"/>
      <c r="H156" s="6"/>
      <c r="I156" s="7"/>
      <c r="J156" s="7"/>
      <c r="K156" s="7"/>
      <c r="L156" s="7"/>
      <c r="M156" s="7"/>
      <c r="N156" s="7"/>
      <c r="O156" s="13">
        <f>IF(M1D!L151="","",M1D!L151)</f>
        <v>13</v>
      </c>
      <c r="P156" s="13"/>
      <c r="Q156" s="12"/>
      <c r="R156" s="13" t="str">
        <f>IF(M1D!O151="","",M1D!O151)</f>
        <v/>
      </c>
      <c r="S156" s="13" t="str">
        <f>IF(M1D!S151="","",M1D!S151)</f>
        <v/>
      </c>
      <c r="T156" s="13">
        <f>IF(M1D!T151="","",M1D!T151)</f>
        <v>13</v>
      </c>
      <c r="U156" s="13" t="str">
        <f>IF(M1D!U151="","",M1D!U151)</f>
        <v>F</v>
      </c>
    </row>
    <row r="157" spans="1:21" ht="13.8" x14ac:dyDescent="0.25">
      <c r="A157" s="15" t="str">
        <f>M1D!B152</f>
        <v>3/2018</v>
      </c>
      <c r="B157" s="15" t="str">
        <f>M1D!C152</f>
        <v>Adis Džogović</v>
      </c>
      <c r="C157" s="5"/>
      <c r="D157" s="6"/>
      <c r="E157" s="6"/>
      <c r="F157" s="6"/>
      <c r="G157" s="6"/>
      <c r="H157" s="6"/>
      <c r="I157" s="7"/>
      <c r="J157" s="7"/>
      <c r="K157" s="7"/>
      <c r="L157" s="7"/>
      <c r="M157" s="7"/>
      <c r="N157" s="7"/>
      <c r="O157" s="13">
        <f>IF(M1D!L152="","",M1D!L152)</f>
        <v>0</v>
      </c>
      <c r="P157" s="13"/>
      <c r="Q157" s="12"/>
      <c r="R157" s="13" t="str">
        <f>IF(M1D!O152="","",M1D!O152)</f>
        <v/>
      </c>
      <c r="S157" s="13" t="str">
        <f>IF(M1D!S152="","",M1D!S152)</f>
        <v/>
      </c>
      <c r="T157" s="13">
        <f>IF(M1D!T152="","",M1D!T152)</f>
        <v>0</v>
      </c>
      <c r="U157" s="13" t="str">
        <f>IF(M1D!U152="","",M1D!U152)</f>
        <v>F</v>
      </c>
    </row>
    <row r="158" spans="1:21" ht="13.8" x14ac:dyDescent="0.25">
      <c r="A158" s="15" t="str">
        <f>M1D!B153</f>
        <v>12/2018</v>
      </c>
      <c r="B158" s="15" t="str">
        <f>M1D!C153</f>
        <v>Đina Stojković</v>
      </c>
      <c r="C158" s="5"/>
      <c r="D158" s="6"/>
      <c r="E158" s="6"/>
      <c r="F158" s="6"/>
      <c r="G158" s="6"/>
      <c r="H158" s="6"/>
      <c r="I158" s="7"/>
      <c r="J158" s="7"/>
      <c r="K158" s="7"/>
      <c r="L158" s="7"/>
      <c r="M158" s="7"/>
      <c r="N158" s="7"/>
      <c r="O158" s="13" t="str">
        <f>IF(M1D!L153="","",M1D!L153)</f>
        <v/>
      </c>
      <c r="P158" s="13"/>
      <c r="Q158" s="12"/>
      <c r="R158" s="13" t="str">
        <f>IF(M1D!O153="","",M1D!O153)</f>
        <v/>
      </c>
      <c r="S158" s="13" t="str">
        <f>IF(M1D!S153="","",M1D!S153)</f>
        <v/>
      </c>
      <c r="T158" s="13" t="str">
        <f>IF(M1D!T153="","",M1D!T153)</f>
        <v/>
      </c>
      <c r="U158" s="13" t="str">
        <f>IF(M1D!U153="","",M1D!U153)</f>
        <v/>
      </c>
    </row>
    <row r="159" spans="1:21" ht="13.8" x14ac:dyDescent="0.25">
      <c r="A159" s="15" t="str">
        <f>M1D!B154</f>
        <v>21/2018</v>
      </c>
      <c r="B159" s="15" t="str">
        <f>M1D!C154</f>
        <v>Edin Drpljanin</v>
      </c>
      <c r="C159" s="5"/>
      <c r="D159" s="6"/>
      <c r="E159" s="6"/>
      <c r="F159" s="6"/>
      <c r="G159" s="6"/>
      <c r="H159" s="6"/>
      <c r="I159" s="7"/>
      <c r="J159" s="7"/>
      <c r="K159" s="7"/>
      <c r="L159" s="7"/>
      <c r="M159" s="7"/>
      <c r="N159" s="7"/>
      <c r="O159" s="13" t="str">
        <f>IF(M1D!L154="","",M1D!L154)</f>
        <v/>
      </c>
      <c r="P159" s="13"/>
      <c r="Q159" s="12"/>
      <c r="R159" s="13" t="str">
        <f>IF(M1D!O154="","",M1D!O154)</f>
        <v/>
      </c>
      <c r="S159" s="13" t="str">
        <f>IF(M1D!S154="","",M1D!S154)</f>
        <v/>
      </c>
      <c r="T159" s="13" t="str">
        <f>IF(M1D!T154="","",M1D!T154)</f>
        <v/>
      </c>
      <c r="U159" s="13" t="str">
        <f>IF(M1D!U154="","",M1D!U154)</f>
        <v/>
      </c>
    </row>
    <row r="160" spans="1:21" ht="13.8" x14ac:dyDescent="0.25">
      <c r="A160" s="15" t="str">
        <f>M1D!B155</f>
        <v>25/2018</v>
      </c>
      <c r="B160" s="15" t="str">
        <f>M1D!C155</f>
        <v>Miloš Kovačević</v>
      </c>
      <c r="C160" s="5"/>
      <c r="D160" s="6"/>
      <c r="E160" s="6"/>
      <c r="F160" s="6"/>
      <c r="G160" s="6"/>
      <c r="H160" s="6"/>
      <c r="I160" s="7"/>
      <c r="J160" s="7"/>
      <c r="K160" s="7"/>
      <c r="L160" s="7"/>
      <c r="M160" s="7"/>
      <c r="N160" s="7"/>
      <c r="O160" s="13" t="str">
        <f>IF(M1D!L155="","",M1D!L155)</f>
        <v/>
      </c>
      <c r="P160" s="13"/>
      <c r="Q160" s="12"/>
      <c r="R160" s="13" t="str">
        <f>IF(M1D!O155="","",M1D!O155)</f>
        <v/>
      </c>
      <c r="S160" s="13" t="str">
        <f>IF(M1D!S155="","",M1D!S155)</f>
        <v/>
      </c>
      <c r="T160" s="13" t="str">
        <f>IF(M1D!T155="","",M1D!T155)</f>
        <v/>
      </c>
      <c r="U160" s="13" t="str">
        <f>IF(M1D!U155="","",M1D!U155)</f>
        <v/>
      </c>
    </row>
    <row r="161" spans="1:21" ht="13.8" x14ac:dyDescent="0.25">
      <c r="A161" s="15" t="str">
        <f>M1D!B156</f>
        <v>30/2018</v>
      </c>
      <c r="B161" s="15" t="str">
        <f>M1D!C156</f>
        <v>Denis Ećo</v>
      </c>
      <c r="C161" s="5"/>
      <c r="D161" s="6"/>
      <c r="E161" s="6"/>
      <c r="F161" s="6"/>
      <c r="G161" s="6"/>
      <c r="H161" s="6"/>
      <c r="I161" s="7"/>
      <c r="J161" s="7"/>
      <c r="K161" s="7"/>
      <c r="L161" s="7"/>
      <c r="M161" s="7"/>
      <c r="N161" s="7"/>
      <c r="O161" s="13" t="str">
        <f>IF(M1D!L156="","",M1D!L156)</f>
        <v/>
      </c>
      <c r="P161" s="13"/>
      <c r="Q161" s="12"/>
      <c r="R161" s="13" t="str">
        <f>IF(M1D!O156="","",M1D!O156)</f>
        <v/>
      </c>
      <c r="S161" s="13" t="str">
        <f>IF(M1D!S156="","",M1D!S156)</f>
        <v/>
      </c>
      <c r="T161" s="13" t="str">
        <f>IF(M1D!T156="","",M1D!T156)</f>
        <v/>
      </c>
      <c r="U161" s="13" t="str">
        <f>IF(M1D!U156="","",M1D!U156)</f>
        <v/>
      </c>
    </row>
    <row r="162" spans="1:21" ht="13.8" x14ac:dyDescent="0.25">
      <c r="A162" s="15" t="str">
        <f>M1D!B157</f>
        <v>33/2018</v>
      </c>
      <c r="B162" s="15" t="str">
        <f>M1D!C157</f>
        <v>Edita Kandić</v>
      </c>
      <c r="C162" s="5"/>
      <c r="D162" s="6"/>
      <c r="E162" s="6"/>
      <c r="F162" s="6"/>
      <c r="G162" s="6"/>
      <c r="H162" s="6"/>
      <c r="I162" s="7"/>
      <c r="J162" s="7"/>
      <c r="K162" s="7"/>
      <c r="L162" s="7"/>
      <c r="M162" s="7"/>
      <c r="N162" s="7"/>
      <c r="O162" s="13">
        <f>IF(M1D!L157="","",M1D!L157)</f>
        <v>14</v>
      </c>
      <c r="P162" s="13"/>
      <c r="Q162" s="12"/>
      <c r="R162" s="13" t="str">
        <f>IF(M1D!O157="","",M1D!O157)</f>
        <v/>
      </c>
      <c r="S162" s="13" t="str">
        <f>IF(M1D!S157="","",M1D!S157)</f>
        <v/>
      </c>
      <c r="T162" s="13">
        <f>IF(M1D!T157="","",M1D!T157)</f>
        <v>14</v>
      </c>
      <c r="U162" s="13" t="str">
        <f>IF(M1D!U157="","",M1D!U157)</f>
        <v>F</v>
      </c>
    </row>
    <row r="163" spans="1:21" ht="13.8" x14ac:dyDescent="0.25">
      <c r="A163" s="15" t="str">
        <f>M1D!B158</f>
        <v>36/2018</v>
      </c>
      <c r="B163" s="15" t="str">
        <f>M1D!C158</f>
        <v>Andrej Blečić</v>
      </c>
      <c r="C163" s="5"/>
      <c r="D163" s="6"/>
      <c r="E163" s="6"/>
      <c r="F163" s="6"/>
      <c r="G163" s="6"/>
      <c r="H163" s="6"/>
      <c r="I163" s="7"/>
      <c r="J163" s="7"/>
      <c r="K163" s="7"/>
      <c r="L163" s="7"/>
      <c r="M163" s="7"/>
      <c r="N163" s="7"/>
      <c r="O163" s="13" t="str">
        <f>IF(M1D!L158="","",M1D!L158)</f>
        <v/>
      </c>
      <c r="P163" s="13"/>
      <c r="Q163" s="12"/>
      <c r="R163" s="13" t="str">
        <f>IF(M1D!O158="","",M1D!O158)</f>
        <v/>
      </c>
      <c r="S163" s="13" t="str">
        <f>IF(M1D!S158="","",M1D!S158)</f>
        <v/>
      </c>
      <c r="T163" s="13" t="str">
        <f>IF(M1D!T158="","",M1D!T158)</f>
        <v/>
      </c>
      <c r="U163" s="13" t="str">
        <f>IF(M1D!U158="","",M1D!U158)</f>
        <v/>
      </c>
    </row>
    <row r="164" spans="1:21" ht="13.8" x14ac:dyDescent="0.25">
      <c r="A164" s="15" t="str">
        <f>M1D!B159</f>
        <v>39/2018</v>
      </c>
      <c r="B164" s="15" t="str">
        <f>M1D!C159</f>
        <v>Anja Perišić</v>
      </c>
      <c r="C164" s="5"/>
      <c r="D164" s="6"/>
      <c r="E164" s="6"/>
      <c r="F164" s="6"/>
      <c r="G164" s="6"/>
      <c r="H164" s="6"/>
      <c r="I164" s="7"/>
      <c r="J164" s="7"/>
      <c r="K164" s="7"/>
      <c r="L164" s="7"/>
      <c r="M164" s="7"/>
      <c r="N164" s="7"/>
      <c r="O164" s="13">
        <f>IF(M1D!L159="","",M1D!L159)</f>
        <v>16</v>
      </c>
      <c r="P164" s="13"/>
      <c r="Q164" s="12"/>
      <c r="R164" s="13" t="str">
        <f>IF(M1D!O159="","",M1D!O159)</f>
        <v/>
      </c>
      <c r="S164" s="13" t="str">
        <f>IF(M1D!S159="","",M1D!S159)</f>
        <v/>
      </c>
      <c r="T164" s="13">
        <f>IF(M1D!T159="","",M1D!T159)</f>
        <v>16</v>
      </c>
      <c r="U164" s="13" t="str">
        <f>IF(M1D!U159="","",M1D!U159)</f>
        <v>F</v>
      </c>
    </row>
    <row r="165" spans="1:21" ht="13.8" x14ac:dyDescent="0.25">
      <c r="A165" s="15" t="str">
        <f>M1D!B160</f>
        <v>46/2018</v>
      </c>
      <c r="B165" s="15" t="str">
        <f>M1D!C160</f>
        <v>Damjan Traparić</v>
      </c>
      <c r="C165" s="5"/>
      <c r="D165" s="6"/>
      <c r="E165" s="6"/>
      <c r="F165" s="6"/>
      <c r="G165" s="6"/>
      <c r="H165" s="6"/>
      <c r="I165" s="7"/>
      <c r="J165" s="7"/>
      <c r="K165" s="7"/>
      <c r="L165" s="7"/>
      <c r="M165" s="7"/>
      <c r="N165" s="7"/>
      <c r="O165" s="13">
        <f>IF(M1D!L160="","",M1D!L160)</f>
        <v>0</v>
      </c>
      <c r="P165" s="13"/>
      <c r="Q165" s="12"/>
      <c r="R165" s="13" t="str">
        <f>IF(M1D!O160="","",M1D!O160)</f>
        <v/>
      </c>
      <c r="S165" s="13" t="str">
        <f>IF(M1D!S160="","",M1D!S160)</f>
        <v/>
      </c>
      <c r="T165" s="13">
        <f>IF(M1D!T160="","",M1D!T160)</f>
        <v>0</v>
      </c>
      <c r="U165" s="13" t="str">
        <f>IF(M1D!U160="","",M1D!U160)</f>
        <v>F</v>
      </c>
    </row>
    <row r="166" spans="1:21" ht="13.8" x14ac:dyDescent="0.25">
      <c r="A166" s="15" t="str">
        <f>M1D!B161</f>
        <v>55/2018</v>
      </c>
      <c r="B166" s="15" t="str">
        <f>M1D!C161</f>
        <v>Bojana Laketić</v>
      </c>
      <c r="C166" s="5"/>
      <c r="D166" s="6"/>
      <c r="E166" s="6"/>
      <c r="F166" s="6"/>
      <c r="G166" s="6"/>
      <c r="H166" s="6"/>
      <c r="I166" s="7"/>
      <c r="J166" s="7"/>
      <c r="K166" s="7"/>
      <c r="L166" s="7"/>
      <c r="M166" s="7"/>
      <c r="N166" s="7"/>
      <c r="O166" s="13">
        <f>IF(M1D!L161="","",M1D!L161)</f>
        <v>15</v>
      </c>
      <c r="P166" s="13"/>
      <c r="Q166" s="12"/>
      <c r="R166" s="13" t="str">
        <f>IF(M1D!O161="","",M1D!O161)</f>
        <v/>
      </c>
      <c r="S166" s="13" t="str">
        <f>IF(M1D!S161="","",M1D!S161)</f>
        <v/>
      </c>
      <c r="T166" s="13">
        <f>IF(M1D!T161="","",M1D!T161)</f>
        <v>15</v>
      </c>
      <c r="U166" s="13" t="str">
        <f>IF(M1D!U161="","",M1D!U161)</f>
        <v>F</v>
      </c>
    </row>
    <row r="167" spans="1:21" ht="13.8" x14ac:dyDescent="0.25">
      <c r="A167" s="15" t="str">
        <f>M1D!B162</f>
        <v>62/2018</v>
      </c>
      <c r="B167" s="15" t="str">
        <f>M1D!C162</f>
        <v>Adis Demić</v>
      </c>
      <c r="C167" s="5"/>
      <c r="D167" s="6"/>
      <c r="E167" s="6"/>
      <c r="F167" s="6"/>
      <c r="G167" s="6"/>
      <c r="H167" s="6"/>
      <c r="I167" s="7"/>
      <c r="J167" s="7"/>
      <c r="K167" s="7"/>
      <c r="L167" s="7"/>
      <c r="M167" s="7"/>
      <c r="N167" s="7"/>
      <c r="O167" s="13">
        <f>IF(M1D!L162="","",M1D!L162)</f>
        <v>12</v>
      </c>
      <c r="P167" s="13"/>
      <c r="Q167" s="12"/>
      <c r="R167" s="13" t="str">
        <f>IF(M1D!O162="","",M1D!O162)</f>
        <v/>
      </c>
      <c r="S167" s="13" t="str">
        <f>IF(M1D!S162="","",M1D!S162)</f>
        <v/>
      </c>
      <c r="T167" s="13">
        <f>IF(M1D!T162="","",M1D!T162)</f>
        <v>12</v>
      </c>
      <c r="U167" s="13" t="str">
        <f>IF(M1D!U162="","",M1D!U162)</f>
        <v>F</v>
      </c>
    </row>
    <row r="168" spans="1:21" ht="13.8" x14ac:dyDescent="0.25">
      <c r="A168" s="15" t="str">
        <f>M1D!B163</f>
        <v>72/2018</v>
      </c>
      <c r="B168" s="15" t="str">
        <f>M1D!C163</f>
        <v>Jovana Vučurović</v>
      </c>
      <c r="C168" s="5"/>
      <c r="D168" s="6"/>
      <c r="E168" s="6"/>
      <c r="F168" s="6"/>
      <c r="G168" s="6"/>
      <c r="H168" s="6"/>
      <c r="I168" s="7"/>
      <c r="J168" s="7"/>
      <c r="K168" s="7"/>
      <c r="L168" s="7"/>
      <c r="M168" s="7"/>
      <c r="N168" s="7"/>
      <c r="O168" s="13" t="str">
        <f>IF(M1D!L163="","",M1D!L163)</f>
        <v/>
      </c>
      <c r="P168" s="13"/>
      <c r="Q168" s="12"/>
      <c r="R168" s="13" t="str">
        <f>IF(M1D!O163="","",M1D!O163)</f>
        <v/>
      </c>
      <c r="S168" s="13" t="str">
        <f>IF(M1D!S163="","",M1D!S163)</f>
        <v/>
      </c>
      <c r="T168" s="13" t="str">
        <f>IF(M1D!T163="","",M1D!T163)</f>
        <v/>
      </c>
      <c r="U168" s="13" t="str">
        <f>IF(M1D!U163="","",M1D!U163)</f>
        <v/>
      </c>
    </row>
    <row r="169" spans="1:21" ht="13.8" x14ac:dyDescent="0.25">
      <c r="A169" s="15" t="str">
        <f>M1D!B164</f>
        <v>73/2018</v>
      </c>
      <c r="B169" s="15" t="str">
        <f>M1D!C164</f>
        <v>Dražen Ralević</v>
      </c>
      <c r="C169" s="5"/>
      <c r="D169" s="6"/>
      <c r="E169" s="6"/>
      <c r="F169" s="6"/>
      <c r="G169" s="6"/>
      <c r="H169" s="6"/>
      <c r="I169" s="7"/>
      <c r="J169" s="7"/>
      <c r="K169" s="7"/>
      <c r="L169" s="7"/>
      <c r="M169" s="7"/>
      <c r="N169" s="7"/>
      <c r="O169" s="13" t="str">
        <f>IF(M1D!L164="","",M1D!L164)</f>
        <v/>
      </c>
      <c r="P169" s="13"/>
      <c r="Q169" s="12"/>
      <c r="R169" s="13" t="str">
        <f>IF(M1D!O164="","",M1D!O164)</f>
        <v/>
      </c>
      <c r="S169" s="13" t="str">
        <f>IF(M1D!S164="","",M1D!S164)</f>
        <v/>
      </c>
      <c r="T169" s="13" t="str">
        <f>IF(M1D!T164="","",M1D!T164)</f>
        <v/>
      </c>
      <c r="U169" s="13" t="str">
        <f>IF(M1D!U164="","",M1D!U164)</f>
        <v/>
      </c>
    </row>
    <row r="170" spans="1:21" ht="13.8" x14ac:dyDescent="0.25">
      <c r="A170" s="15" t="str">
        <f>M1D!B165</f>
        <v>79/2018</v>
      </c>
      <c r="B170" s="15" t="str">
        <f>M1D!C165</f>
        <v>Bogdan Bubanja</v>
      </c>
      <c r="C170" s="5"/>
      <c r="D170" s="6"/>
      <c r="E170" s="6"/>
      <c r="F170" s="6"/>
      <c r="G170" s="6"/>
      <c r="H170" s="6"/>
      <c r="I170" s="7"/>
      <c r="J170" s="7"/>
      <c r="K170" s="7"/>
      <c r="L170" s="7"/>
      <c r="M170" s="7"/>
      <c r="N170" s="7"/>
      <c r="O170" s="13" t="str">
        <f>IF(M1D!L165="","",M1D!L165)</f>
        <v/>
      </c>
      <c r="P170" s="13"/>
      <c r="Q170" s="12"/>
      <c r="R170" s="13" t="str">
        <f>IF(M1D!O165="","",M1D!O165)</f>
        <v/>
      </c>
      <c r="S170" s="13" t="str">
        <f>IF(M1D!S165="","",M1D!S165)</f>
        <v/>
      </c>
      <c r="T170" s="13" t="str">
        <f>IF(M1D!T165="","",M1D!T165)</f>
        <v/>
      </c>
      <c r="U170" s="13" t="str">
        <f>IF(M1D!U165="","",M1D!U165)</f>
        <v/>
      </c>
    </row>
    <row r="171" spans="1:21" ht="13.8" x14ac:dyDescent="0.25">
      <c r="A171" s="15" t="str">
        <f>M1D!B166</f>
        <v>84/2018</v>
      </c>
      <c r="B171" s="15" t="str">
        <f>M1D!C166</f>
        <v>Vojislav Svičević</v>
      </c>
      <c r="C171" s="5"/>
      <c r="D171" s="6"/>
      <c r="E171" s="6"/>
      <c r="F171" s="6"/>
      <c r="G171" s="6"/>
      <c r="H171" s="6"/>
      <c r="I171" s="7"/>
      <c r="J171" s="7"/>
      <c r="K171" s="7"/>
      <c r="L171" s="7"/>
      <c r="M171" s="7"/>
      <c r="N171" s="7"/>
      <c r="O171" s="13">
        <f>IF(M1D!L166="","",M1D!L166)</f>
        <v>5</v>
      </c>
      <c r="P171" s="13"/>
      <c r="Q171" s="12"/>
      <c r="R171" s="13" t="str">
        <f>IF(M1D!O166="","",M1D!O166)</f>
        <v/>
      </c>
      <c r="S171" s="13" t="str">
        <f>IF(M1D!S166="","",M1D!S166)</f>
        <v/>
      </c>
      <c r="T171" s="13">
        <f>IF(M1D!T166="","",M1D!T166)</f>
        <v>5</v>
      </c>
      <c r="U171" s="13" t="str">
        <f>IF(M1D!U166="","",M1D!U166)</f>
        <v>F</v>
      </c>
    </row>
    <row r="172" spans="1:21" ht="13.8" x14ac:dyDescent="0.25">
      <c r="A172" s="15" t="str">
        <f>M1D!B167</f>
        <v>85/2018</v>
      </c>
      <c r="B172" s="15" t="str">
        <f>M1D!C167</f>
        <v>Petar Svičević</v>
      </c>
      <c r="C172" s="5"/>
      <c r="D172" s="6"/>
      <c r="E172" s="6"/>
      <c r="F172" s="6"/>
      <c r="G172" s="6"/>
      <c r="H172" s="6"/>
      <c r="I172" s="7"/>
      <c r="J172" s="7"/>
      <c r="K172" s="7"/>
      <c r="L172" s="7"/>
      <c r="M172" s="7"/>
      <c r="N172" s="7"/>
      <c r="O172" s="13" t="str">
        <f>IF(M1D!L167="","",M1D!L167)</f>
        <v/>
      </c>
      <c r="P172" s="13"/>
      <c r="Q172" s="12"/>
      <c r="R172" s="13" t="str">
        <f>IF(M1D!O167="","",M1D!O167)</f>
        <v/>
      </c>
      <c r="S172" s="13" t="str">
        <f>IF(M1D!S167="","",M1D!S167)</f>
        <v/>
      </c>
      <c r="T172" s="13" t="str">
        <f>IF(M1D!T167="","",M1D!T167)</f>
        <v/>
      </c>
      <c r="U172" s="13" t="str">
        <f>IF(M1D!U167="","",M1D!U167)</f>
        <v/>
      </c>
    </row>
    <row r="173" spans="1:21" ht="13.8" x14ac:dyDescent="0.25">
      <c r="A173" s="15" t="str">
        <f>M1D!B168</f>
        <v>86/2018</v>
      </c>
      <c r="B173" s="15" t="str">
        <f>M1D!C168</f>
        <v>Aleksandra Beha</v>
      </c>
      <c r="C173" s="5"/>
      <c r="D173" s="6"/>
      <c r="E173" s="6"/>
      <c r="F173" s="6"/>
      <c r="G173" s="6"/>
      <c r="H173" s="6"/>
      <c r="I173" s="7"/>
      <c r="J173" s="7"/>
      <c r="K173" s="7"/>
      <c r="L173" s="7"/>
      <c r="M173" s="7"/>
      <c r="N173" s="7"/>
      <c r="O173" s="13" t="str">
        <f>IF(M1D!L168="","",M1D!L168)</f>
        <v/>
      </c>
      <c r="P173" s="13"/>
      <c r="Q173" s="12"/>
      <c r="R173" s="13" t="str">
        <f>IF(M1D!O168="","",M1D!O168)</f>
        <v/>
      </c>
      <c r="S173" s="13" t="str">
        <f>IF(M1D!S168="","",M1D!S168)</f>
        <v/>
      </c>
      <c r="T173" s="13" t="str">
        <f>IF(M1D!T168="","",M1D!T168)</f>
        <v/>
      </c>
      <c r="U173" s="13" t="str">
        <f>IF(M1D!U168="","",M1D!U168)</f>
        <v/>
      </c>
    </row>
    <row r="174" spans="1:21" ht="13.8" x14ac:dyDescent="0.25">
      <c r="A174" s="15" t="str">
        <f>M1D!B169</f>
        <v>92/2018</v>
      </c>
      <c r="B174" s="15" t="str">
        <f>M1D!C169</f>
        <v>Ranko Vujisić</v>
      </c>
      <c r="C174" s="5"/>
      <c r="D174" s="6"/>
      <c r="E174" s="6"/>
      <c r="F174" s="6"/>
      <c r="G174" s="6"/>
      <c r="H174" s="6"/>
      <c r="I174" s="7"/>
      <c r="J174" s="7"/>
      <c r="K174" s="7"/>
      <c r="L174" s="7"/>
      <c r="M174" s="7"/>
      <c r="N174" s="7"/>
      <c r="O174" s="13">
        <f>IF(M1D!L169="","",M1D!L169)</f>
        <v>1</v>
      </c>
      <c r="P174" s="13"/>
      <c r="Q174" s="12"/>
      <c r="R174" s="13" t="str">
        <f>IF(M1D!O169="","",M1D!O169)</f>
        <v/>
      </c>
      <c r="S174" s="13" t="str">
        <f>IF(M1D!S169="","",M1D!S169)</f>
        <v/>
      </c>
      <c r="T174" s="13">
        <f>IF(M1D!T169="","",M1D!T169)</f>
        <v>1</v>
      </c>
      <c r="U174" s="13" t="str">
        <f>IF(M1D!U169="","",M1D!U169)</f>
        <v>F</v>
      </c>
    </row>
    <row r="175" spans="1:21" ht="13.8" x14ac:dyDescent="0.25">
      <c r="A175" s="15" t="str">
        <f>M1D!B170</f>
        <v>3/2017</v>
      </c>
      <c r="B175" s="15" t="str">
        <f>M1D!C170</f>
        <v>Luka Minić</v>
      </c>
      <c r="C175" s="5"/>
      <c r="D175" s="6"/>
      <c r="E175" s="6"/>
      <c r="F175" s="6"/>
      <c r="G175" s="6"/>
      <c r="H175" s="6"/>
      <c r="I175" s="7"/>
      <c r="J175" s="7"/>
      <c r="K175" s="7"/>
      <c r="L175" s="7"/>
      <c r="M175" s="7"/>
      <c r="N175" s="7"/>
      <c r="O175" s="13">
        <f>IF(M1D!L170="","",M1D!L170)</f>
        <v>7</v>
      </c>
      <c r="P175" s="13"/>
      <c r="Q175" s="12"/>
      <c r="R175" s="13" t="str">
        <f>IF(M1D!O170="","",M1D!O170)</f>
        <v/>
      </c>
      <c r="S175" s="13" t="str">
        <f>IF(M1D!S170="","",M1D!S170)</f>
        <v/>
      </c>
      <c r="T175" s="13">
        <f>IF(M1D!T170="","",M1D!T170)</f>
        <v>7</v>
      </c>
      <c r="U175" s="13" t="str">
        <f>IF(M1D!U170="","",M1D!U170)</f>
        <v>F</v>
      </c>
    </row>
    <row r="176" spans="1:21" ht="13.8" x14ac:dyDescent="0.25">
      <c r="A176" s="15" t="str">
        <f>M1D!B171</f>
        <v>16/2017</v>
      </c>
      <c r="B176" s="15" t="str">
        <f>M1D!C171</f>
        <v>Jana Cimbaljević</v>
      </c>
      <c r="C176" s="5"/>
      <c r="D176" s="6"/>
      <c r="E176" s="6"/>
      <c r="F176" s="6"/>
      <c r="G176" s="6"/>
      <c r="H176" s="6"/>
      <c r="I176" s="7"/>
      <c r="J176" s="7"/>
      <c r="K176" s="7"/>
      <c r="L176" s="7"/>
      <c r="M176" s="7"/>
      <c r="N176" s="7"/>
      <c r="O176" s="13" t="str">
        <f>IF(M1D!L171="","",M1D!L171)</f>
        <v/>
      </c>
      <c r="P176" s="13"/>
      <c r="Q176" s="12"/>
      <c r="R176" s="13" t="str">
        <f>IF(M1D!O171="","",M1D!O171)</f>
        <v/>
      </c>
      <c r="S176" s="13" t="str">
        <f>IF(M1D!S171="","",M1D!S171)</f>
        <v/>
      </c>
      <c r="T176" s="13" t="str">
        <f>IF(M1D!T171="","",M1D!T171)</f>
        <v/>
      </c>
      <c r="U176" s="13" t="str">
        <f>IF(M1D!U171="","",M1D!U171)</f>
        <v/>
      </c>
    </row>
    <row r="177" spans="1:21" ht="13.8" x14ac:dyDescent="0.25">
      <c r="A177" s="15" t="str">
        <f>M1D!B172</f>
        <v>19/2017</v>
      </c>
      <c r="B177" s="15" t="str">
        <f>M1D!C172</f>
        <v>Adin Muzurović</v>
      </c>
      <c r="C177" s="5"/>
      <c r="D177" s="6"/>
      <c r="E177" s="6"/>
      <c r="F177" s="6"/>
      <c r="G177" s="6"/>
      <c r="H177" s="6"/>
      <c r="I177" s="7"/>
      <c r="J177" s="7"/>
      <c r="K177" s="7"/>
      <c r="L177" s="7"/>
      <c r="M177" s="7"/>
      <c r="N177" s="7"/>
      <c r="O177" s="13" t="str">
        <f>IF(M1D!L172="","",M1D!L172)</f>
        <v/>
      </c>
      <c r="P177" s="13"/>
      <c r="Q177" s="12"/>
      <c r="R177" s="13" t="str">
        <f>IF(M1D!O172="","",M1D!O172)</f>
        <v/>
      </c>
      <c r="S177" s="13" t="str">
        <f>IF(M1D!S172="","",M1D!S172)</f>
        <v/>
      </c>
      <c r="T177" s="13" t="str">
        <f>IF(M1D!T172="","",M1D!T172)</f>
        <v/>
      </c>
      <c r="U177" s="13" t="str">
        <f>IF(M1D!U172="","",M1D!U172)</f>
        <v/>
      </c>
    </row>
    <row r="178" spans="1:21" ht="13.8" x14ac:dyDescent="0.25">
      <c r="A178" s="15" t="str">
        <f>M1D!B173</f>
        <v>28/2017</v>
      </c>
      <c r="B178" s="15" t="str">
        <f>M1D!C173</f>
        <v>Aleksandar Beljkaš</v>
      </c>
      <c r="C178" s="5"/>
      <c r="D178" s="6"/>
      <c r="E178" s="6"/>
      <c r="F178" s="6"/>
      <c r="G178" s="6"/>
      <c r="H178" s="6"/>
      <c r="I178" s="7"/>
      <c r="J178" s="7"/>
      <c r="K178" s="7"/>
      <c r="L178" s="7"/>
      <c r="M178" s="7"/>
      <c r="N178" s="7"/>
      <c r="O178" s="13" t="str">
        <f>IF(M1D!L173="","",M1D!L173)</f>
        <v/>
      </c>
      <c r="P178" s="13"/>
      <c r="Q178" s="12"/>
      <c r="R178" s="13" t="str">
        <f>IF(M1D!O173="","",M1D!O173)</f>
        <v/>
      </c>
      <c r="S178" s="13" t="str">
        <f>IF(M1D!S173="","",M1D!S173)</f>
        <v/>
      </c>
      <c r="T178" s="13" t="str">
        <f>IF(M1D!T173="","",M1D!T173)</f>
        <v/>
      </c>
      <c r="U178" s="13" t="str">
        <f>IF(M1D!U173="","",M1D!U173)</f>
        <v/>
      </c>
    </row>
    <row r="179" spans="1:21" ht="13.8" x14ac:dyDescent="0.25">
      <c r="A179" s="15" t="str">
        <f>M1D!B174</f>
        <v>29/2017</v>
      </c>
      <c r="B179" s="15" t="str">
        <f>M1D!C174</f>
        <v>Dimitrije Ćaćić</v>
      </c>
      <c r="C179" s="5"/>
      <c r="D179" s="6"/>
      <c r="E179" s="6"/>
      <c r="F179" s="6"/>
      <c r="G179" s="6"/>
      <c r="H179" s="6"/>
      <c r="I179" s="7"/>
      <c r="J179" s="7"/>
      <c r="K179" s="7"/>
      <c r="L179" s="7"/>
      <c r="M179" s="7"/>
      <c r="N179" s="7"/>
      <c r="O179" s="13" t="str">
        <f>IF(M1D!L174="","",M1D!L174)</f>
        <v/>
      </c>
      <c r="P179" s="13"/>
      <c r="Q179" s="12"/>
      <c r="R179" s="13" t="str">
        <f>IF(M1D!O174="","",M1D!O174)</f>
        <v/>
      </c>
      <c r="S179" s="13" t="str">
        <f>IF(M1D!S174="","",M1D!S174)</f>
        <v/>
      </c>
      <c r="T179" s="13" t="str">
        <f>IF(M1D!T174="","",M1D!T174)</f>
        <v/>
      </c>
      <c r="U179" s="13" t="str">
        <f>IF(M1D!U174="","",M1D!U174)</f>
        <v/>
      </c>
    </row>
    <row r="180" spans="1:21" ht="13.8" x14ac:dyDescent="0.25">
      <c r="A180" s="15" t="str">
        <f>M1D!B175</f>
        <v>32/2017</v>
      </c>
      <c r="B180" s="15" t="str">
        <f>M1D!C175</f>
        <v>Vasilije Golubović</v>
      </c>
      <c r="C180" s="5"/>
      <c r="D180" s="6"/>
      <c r="E180" s="6"/>
      <c r="F180" s="6"/>
      <c r="G180" s="6"/>
      <c r="H180" s="6"/>
      <c r="I180" s="7"/>
      <c r="J180" s="7"/>
      <c r="K180" s="7"/>
      <c r="L180" s="7"/>
      <c r="M180" s="7"/>
      <c r="N180" s="7"/>
      <c r="O180" s="13" t="str">
        <f>IF(M1D!L175="","",M1D!L175)</f>
        <v/>
      </c>
      <c r="P180" s="13"/>
      <c r="Q180" s="12"/>
      <c r="R180" s="13" t="str">
        <f>IF(M1D!O175="","",M1D!O175)</f>
        <v/>
      </c>
      <c r="S180" s="13" t="str">
        <f>IF(M1D!S175="","",M1D!S175)</f>
        <v/>
      </c>
      <c r="T180" s="13" t="str">
        <f>IF(M1D!T175="","",M1D!T175)</f>
        <v/>
      </c>
      <c r="U180" s="13" t="str">
        <f>IF(M1D!U175="","",M1D!U175)</f>
        <v/>
      </c>
    </row>
    <row r="181" spans="1:21" ht="13.8" x14ac:dyDescent="0.25">
      <c r="A181" s="15" t="str">
        <f>M1D!B176</f>
        <v>36/2017</v>
      </c>
      <c r="B181" s="15" t="str">
        <f>M1D!C176</f>
        <v>Ivana Tomić</v>
      </c>
      <c r="C181" s="5"/>
      <c r="D181" s="6"/>
      <c r="E181" s="6"/>
      <c r="F181" s="6"/>
      <c r="G181" s="6"/>
      <c r="H181" s="6"/>
      <c r="I181" s="7"/>
      <c r="J181" s="7"/>
      <c r="K181" s="7"/>
      <c r="L181" s="7"/>
      <c r="M181" s="7"/>
      <c r="N181" s="7"/>
      <c r="O181" s="13">
        <f>IF(M1D!L176="","",M1D!L176)</f>
        <v>24</v>
      </c>
      <c r="P181" s="13"/>
      <c r="Q181" s="12"/>
      <c r="R181" s="13" t="str">
        <f>IF(M1D!O176="","",M1D!O176)</f>
        <v/>
      </c>
      <c r="S181" s="13" t="str">
        <f>IF(M1D!S176="","",M1D!S176)</f>
        <v/>
      </c>
      <c r="T181" s="13">
        <f>IF(M1D!T176="","",M1D!T176)</f>
        <v>24</v>
      </c>
      <c r="U181" s="13" t="str">
        <f>IF(M1D!U176="","",M1D!U176)</f>
        <v>F</v>
      </c>
    </row>
    <row r="182" spans="1:21" ht="13.8" x14ac:dyDescent="0.25">
      <c r="A182" s="15" t="str">
        <f>M1D!B177</f>
        <v>44/2017</v>
      </c>
      <c r="B182" s="15" t="str">
        <f>M1D!C177</f>
        <v>Vaso Pejović</v>
      </c>
      <c r="C182" s="5"/>
      <c r="D182" s="6"/>
      <c r="E182" s="6"/>
      <c r="F182" s="6"/>
      <c r="G182" s="6"/>
      <c r="H182" s="6"/>
      <c r="I182" s="7"/>
      <c r="J182" s="7"/>
      <c r="K182" s="7"/>
      <c r="L182" s="7"/>
      <c r="M182" s="7"/>
      <c r="N182" s="7"/>
      <c r="O182" s="13" t="str">
        <f>IF(M1D!L177="","",M1D!L177)</f>
        <v/>
      </c>
      <c r="P182" s="13"/>
      <c r="Q182" s="12"/>
      <c r="R182" s="13" t="str">
        <f>IF(M1D!O177="","",M1D!O177)</f>
        <v/>
      </c>
      <c r="S182" s="13" t="str">
        <f>IF(M1D!S177="","",M1D!S177)</f>
        <v/>
      </c>
      <c r="T182" s="13" t="str">
        <f>IF(M1D!T177="","",M1D!T177)</f>
        <v/>
      </c>
      <c r="U182" s="13" t="str">
        <f>IF(M1D!U177="","",M1D!U177)</f>
        <v/>
      </c>
    </row>
    <row r="183" spans="1:21" ht="13.8" x14ac:dyDescent="0.25">
      <c r="A183" s="15" t="str">
        <f>M1D!B178</f>
        <v>49/2017</v>
      </c>
      <c r="B183" s="15" t="str">
        <f>M1D!C178</f>
        <v>Marija Roganović</v>
      </c>
      <c r="C183" s="5"/>
      <c r="D183" s="6"/>
      <c r="E183" s="6"/>
      <c r="F183" s="6"/>
      <c r="G183" s="6"/>
      <c r="H183" s="6"/>
      <c r="I183" s="7"/>
      <c r="J183" s="7"/>
      <c r="K183" s="7"/>
      <c r="L183" s="7"/>
      <c r="M183" s="7"/>
      <c r="N183" s="7"/>
      <c r="O183" s="13">
        <f>IF(M1D!L178="","",M1D!L178)</f>
        <v>10</v>
      </c>
      <c r="P183" s="13"/>
      <c r="Q183" s="12"/>
      <c r="R183" s="13" t="str">
        <f>IF(M1D!O178="","",M1D!O178)</f>
        <v/>
      </c>
      <c r="S183" s="13" t="str">
        <f>IF(M1D!S178="","",M1D!S178)</f>
        <v/>
      </c>
      <c r="T183" s="13">
        <f>IF(M1D!T178="","",M1D!T178)</f>
        <v>10</v>
      </c>
      <c r="U183" s="13" t="str">
        <f>IF(M1D!U178="","",M1D!U178)</f>
        <v>F</v>
      </c>
    </row>
    <row r="184" spans="1:21" ht="13.8" x14ac:dyDescent="0.25">
      <c r="A184" s="15" t="str">
        <f>M1D!B179</f>
        <v>54/2017</v>
      </c>
      <c r="B184" s="15" t="str">
        <f>M1D!C179</f>
        <v>Elma Mehonjić</v>
      </c>
      <c r="C184" s="5"/>
      <c r="D184" s="6"/>
      <c r="E184" s="6"/>
      <c r="F184" s="6"/>
      <c r="G184" s="6"/>
      <c r="H184" s="6"/>
      <c r="I184" s="7"/>
      <c r="J184" s="7"/>
      <c r="K184" s="7"/>
      <c r="L184" s="7"/>
      <c r="M184" s="7"/>
      <c r="N184" s="7"/>
      <c r="O184" s="13">
        <f>IF(M1D!L179="","",M1D!L179)</f>
        <v>2</v>
      </c>
      <c r="P184" s="13"/>
      <c r="Q184" s="12"/>
      <c r="R184" s="13" t="str">
        <f>IF(M1D!O179="","",M1D!O179)</f>
        <v/>
      </c>
      <c r="S184" s="13" t="str">
        <f>IF(M1D!S179="","",M1D!S179)</f>
        <v/>
      </c>
      <c r="T184" s="13">
        <f>IF(M1D!T179="","",M1D!T179)</f>
        <v>2</v>
      </c>
      <c r="U184" s="13" t="str">
        <f>IF(M1D!U179="","",M1D!U179)</f>
        <v>F</v>
      </c>
    </row>
    <row r="185" spans="1:21" ht="13.8" x14ac:dyDescent="0.25">
      <c r="A185" s="15" t="str">
        <f>M1D!B180</f>
        <v>65/2017</v>
      </c>
      <c r="B185" s="15" t="str">
        <f>M1D!C180</f>
        <v>Ratko Konjević</v>
      </c>
      <c r="C185" s="5"/>
      <c r="D185" s="6"/>
      <c r="E185" s="6"/>
      <c r="F185" s="6"/>
      <c r="G185" s="6"/>
      <c r="H185" s="6"/>
      <c r="I185" s="7"/>
      <c r="J185" s="7"/>
      <c r="K185" s="7"/>
      <c r="L185" s="7"/>
      <c r="M185" s="7"/>
      <c r="N185" s="7"/>
      <c r="O185" s="13">
        <f>IF(M1D!L180="","",M1D!L180)</f>
        <v>0</v>
      </c>
      <c r="P185" s="13"/>
      <c r="Q185" s="12"/>
      <c r="R185" s="13" t="str">
        <f>IF(M1D!O180="","",M1D!O180)</f>
        <v/>
      </c>
      <c r="S185" s="13" t="str">
        <f>IF(M1D!S180="","",M1D!S180)</f>
        <v/>
      </c>
      <c r="T185" s="13">
        <f>IF(M1D!T180="","",M1D!T180)</f>
        <v>0</v>
      </c>
      <c r="U185" s="13" t="str">
        <f>IF(M1D!U180="","",M1D!U180)</f>
        <v>F</v>
      </c>
    </row>
    <row r="186" spans="1:21" ht="13.8" x14ac:dyDescent="0.25">
      <c r="A186" s="15" t="str">
        <f>M1D!B181</f>
        <v>91/2017</v>
      </c>
      <c r="B186" s="15" t="str">
        <f>M1D!C181</f>
        <v>Milica Đurović</v>
      </c>
      <c r="C186" s="5"/>
      <c r="D186" s="6"/>
      <c r="E186" s="6"/>
      <c r="F186" s="6"/>
      <c r="G186" s="6"/>
      <c r="H186" s="6"/>
      <c r="I186" s="7"/>
      <c r="J186" s="7"/>
      <c r="K186" s="7"/>
      <c r="L186" s="7"/>
      <c r="M186" s="7"/>
      <c r="N186" s="7"/>
      <c r="O186" s="13" t="str">
        <f>IF(M1D!L181="","",M1D!L181)</f>
        <v/>
      </c>
      <c r="P186" s="13"/>
      <c r="Q186" s="12"/>
      <c r="R186" s="13" t="str">
        <f>IF(M1D!O181="","",M1D!O181)</f>
        <v/>
      </c>
      <c r="S186" s="13" t="str">
        <f>IF(M1D!S181="","",M1D!S181)</f>
        <v/>
      </c>
      <c r="T186" s="13" t="str">
        <f>IF(M1D!T181="","",M1D!T181)</f>
        <v/>
      </c>
      <c r="U186" s="13" t="str">
        <f>IF(M1D!U181="","",M1D!U181)</f>
        <v/>
      </c>
    </row>
    <row r="187" spans="1:21" ht="13.8" x14ac:dyDescent="0.25">
      <c r="A187" s="15" t="str">
        <f>M1D!B182</f>
        <v>104/2017</v>
      </c>
      <c r="B187" s="15" t="str">
        <f>M1D!C182</f>
        <v>Aleksa Marićević</v>
      </c>
      <c r="C187" s="5"/>
      <c r="D187" s="6"/>
      <c r="E187" s="6"/>
      <c r="F187" s="6"/>
      <c r="G187" s="6"/>
      <c r="H187" s="6"/>
      <c r="I187" s="7"/>
      <c r="J187" s="7"/>
      <c r="K187" s="7"/>
      <c r="L187" s="7"/>
      <c r="M187" s="7"/>
      <c r="N187" s="7"/>
      <c r="O187" s="13">
        <f>IF(M1D!L182="","",M1D!L182)</f>
        <v>0</v>
      </c>
      <c r="P187" s="13"/>
      <c r="Q187" s="12"/>
      <c r="R187" s="13" t="str">
        <f>IF(M1D!O182="","",M1D!O182)</f>
        <v/>
      </c>
      <c r="S187" s="13" t="str">
        <f>IF(M1D!S182="","",M1D!S182)</f>
        <v/>
      </c>
      <c r="T187" s="13">
        <f>IF(M1D!T182="","",M1D!T182)</f>
        <v>0</v>
      </c>
      <c r="U187" s="13" t="str">
        <f>IF(M1D!U182="","",M1D!U182)</f>
        <v>F</v>
      </c>
    </row>
    <row r="188" spans="1:21" ht="13.8" x14ac:dyDescent="0.25">
      <c r="A188" s="15" t="str">
        <f>M1D!B183</f>
        <v>118/2017</v>
      </c>
      <c r="B188" s="15" t="str">
        <f>M1D!C183</f>
        <v>Radovan Krnjević</v>
      </c>
      <c r="C188" s="5"/>
      <c r="D188" s="6"/>
      <c r="E188" s="6"/>
      <c r="F188" s="6"/>
      <c r="G188" s="6"/>
      <c r="H188" s="6"/>
      <c r="I188" s="7"/>
      <c r="J188" s="7"/>
      <c r="K188" s="7"/>
      <c r="L188" s="7"/>
      <c r="M188" s="7"/>
      <c r="N188" s="7"/>
      <c r="O188" s="13" t="str">
        <f>IF(M1D!L183="","",M1D!L183)</f>
        <v/>
      </c>
      <c r="P188" s="13"/>
      <c r="Q188" s="12"/>
      <c r="R188" s="13" t="str">
        <f>IF(M1D!O183="","",M1D!O183)</f>
        <v/>
      </c>
      <c r="S188" s="13" t="str">
        <f>IF(M1D!S183="","",M1D!S183)</f>
        <v/>
      </c>
      <c r="T188" s="13" t="str">
        <f>IF(M1D!T183="","",M1D!T183)</f>
        <v/>
      </c>
      <c r="U188" s="13" t="str">
        <f>IF(M1D!U183="","",M1D!U183)</f>
        <v/>
      </c>
    </row>
    <row r="189" spans="1:21" ht="13.8" x14ac:dyDescent="0.25">
      <c r="A189" s="15" t="str">
        <f>M1D!B184</f>
        <v>11/2016</v>
      </c>
      <c r="B189" s="15" t="str">
        <f>M1D!C184</f>
        <v>Svetozar Šljivančanin</v>
      </c>
      <c r="C189" s="5"/>
      <c r="D189" s="6"/>
      <c r="E189" s="6"/>
      <c r="F189" s="6"/>
      <c r="G189" s="6"/>
      <c r="H189" s="6"/>
      <c r="I189" s="7"/>
      <c r="J189" s="7"/>
      <c r="K189" s="7"/>
      <c r="L189" s="7"/>
      <c r="M189" s="7"/>
      <c r="N189" s="7"/>
      <c r="O189" s="13">
        <f>IF(M1D!L184="","",M1D!L184)</f>
        <v>3</v>
      </c>
      <c r="P189" s="13"/>
      <c r="Q189" s="12"/>
      <c r="R189" s="13" t="str">
        <f>IF(M1D!O184="","",M1D!O184)</f>
        <v/>
      </c>
      <c r="S189" s="13" t="str">
        <f>IF(M1D!S184="","",M1D!S184)</f>
        <v/>
      </c>
      <c r="T189" s="13">
        <f>IF(M1D!T184="","",M1D!T184)</f>
        <v>3</v>
      </c>
      <c r="U189" s="13" t="str">
        <f>IF(M1D!U184="","",M1D!U184)</f>
        <v>F</v>
      </c>
    </row>
    <row r="190" spans="1:21" ht="13.8" x14ac:dyDescent="0.25">
      <c r="A190" s="15" t="str">
        <f>M1D!B185</f>
        <v>28/2016</v>
      </c>
      <c r="B190" s="15" t="str">
        <f>M1D!C185</f>
        <v>Janko Zečević</v>
      </c>
      <c r="C190" s="5"/>
      <c r="D190" s="6"/>
      <c r="E190" s="6"/>
      <c r="F190" s="6"/>
      <c r="G190" s="6"/>
      <c r="H190" s="6"/>
      <c r="I190" s="7"/>
      <c r="J190" s="7"/>
      <c r="K190" s="7"/>
      <c r="L190" s="7"/>
      <c r="M190" s="7"/>
      <c r="N190" s="7"/>
      <c r="O190" s="13">
        <f>IF(M1D!L185="","",M1D!L185)</f>
        <v>22</v>
      </c>
      <c r="P190" s="13"/>
      <c r="Q190" s="12"/>
      <c r="R190" s="13" t="str">
        <f>IF(M1D!O185="","",M1D!O185)</f>
        <v/>
      </c>
      <c r="S190" s="13" t="str">
        <f>IF(M1D!S185="","",M1D!S185)</f>
        <v/>
      </c>
      <c r="T190" s="13">
        <f>IF(M1D!T185="","",M1D!T185)</f>
        <v>22</v>
      </c>
      <c r="U190" s="13" t="str">
        <f>IF(M1D!U185="","",M1D!U185)</f>
        <v>F</v>
      </c>
    </row>
    <row r="191" spans="1:21" ht="13.8" x14ac:dyDescent="0.25">
      <c r="A191" s="15" t="str">
        <f>M1D!B186</f>
        <v>37/2016</v>
      </c>
      <c r="B191" s="15" t="str">
        <f>M1D!C186</f>
        <v>Rajko Koprivica</v>
      </c>
      <c r="C191" s="5"/>
      <c r="D191" s="6"/>
      <c r="E191" s="6"/>
      <c r="F191" s="6"/>
      <c r="G191" s="6"/>
      <c r="H191" s="6"/>
      <c r="I191" s="7"/>
      <c r="J191" s="7"/>
      <c r="K191" s="7"/>
      <c r="L191" s="7"/>
      <c r="M191" s="7"/>
      <c r="N191" s="7"/>
      <c r="O191" s="13" t="str">
        <f>IF(M1D!L186="","",M1D!L186)</f>
        <v/>
      </c>
      <c r="P191" s="13"/>
      <c r="Q191" s="12"/>
      <c r="R191" s="13" t="str">
        <f>IF(M1D!O186="","",M1D!O186)</f>
        <v/>
      </c>
      <c r="S191" s="13" t="str">
        <f>IF(M1D!S186="","",M1D!S186)</f>
        <v/>
      </c>
      <c r="T191" s="13" t="str">
        <f>IF(M1D!T186="","",M1D!T186)</f>
        <v/>
      </c>
      <c r="U191" s="13" t="str">
        <f>IF(M1D!U186="","",M1D!U186)</f>
        <v/>
      </c>
    </row>
    <row r="192" spans="1:21" ht="13.8" x14ac:dyDescent="0.25">
      <c r="A192" s="15" t="str">
        <f>M1D!B187</f>
        <v>48/2016</v>
      </c>
      <c r="B192" s="15" t="str">
        <f>M1D!C187</f>
        <v>Haris Džanković</v>
      </c>
      <c r="C192" s="5"/>
      <c r="D192" s="6"/>
      <c r="E192" s="6"/>
      <c r="F192" s="6"/>
      <c r="G192" s="6"/>
      <c r="H192" s="6"/>
      <c r="I192" s="7"/>
      <c r="J192" s="7"/>
      <c r="K192" s="7"/>
      <c r="L192" s="7"/>
      <c r="M192" s="7"/>
      <c r="N192" s="7"/>
      <c r="O192" s="13" t="str">
        <f>IF(M1D!L187="","",M1D!L187)</f>
        <v/>
      </c>
      <c r="P192" s="13"/>
      <c r="Q192" s="12"/>
      <c r="R192" s="13" t="str">
        <f>IF(M1D!O187="","",M1D!O187)</f>
        <v/>
      </c>
      <c r="S192" s="13" t="str">
        <f>IF(M1D!S187="","",M1D!S187)</f>
        <v/>
      </c>
      <c r="T192" s="13" t="str">
        <f>IF(M1D!T187="","",M1D!T187)</f>
        <v/>
      </c>
      <c r="U192" s="13" t="str">
        <f>IF(M1D!U187="","",M1D!U187)</f>
        <v/>
      </c>
    </row>
    <row r="193" spans="1:21" ht="13.8" x14ac:dyDescent="0.25">
      <c r="A193" s="15" t="str">
        <f>M1D!B188</f>
        <v>54/2016</v>
      </c>
      <c r="B193" s="15" t="str">
        <f>M1D!C188</f>
        <v>Afrudin Gredić</v>
      </c>
      <c r="C193" s="5"/>
      <c r="D193" s="6"/>
      <c r="E193" s="6"/>
      <c r="F193" s="6"/>
      <c r="G193" s="6"/>
      <c r="H193" s="6"/>
      <c r="I193" s="7"/>
      <c r="J193" s="7"/>
      <c r="K193" s="7"/>
      <c r="L193" s="7"/>
      <c r="M193" s="7"/>
      <c r="N193" s="7"/>
      <c r="O193" s="13" t="str">
        <f>IF(M1D!L188="","",M1D!L188)</f>
        <v/>
      </c>
      <c r="P193" s="13"/>
      <c r="Q193" s="12"/>
      <c r="R193" s="13" t="str">
        <f>IF(M1D!O188="","",M1D!O188)</f>
        <v/>
      </c>
      <c r="S193" s="13" t="str">
        <f>IF(M1D!S188="","",M1D!S188)</f>
        <v/>
      </c>
      <c r="T193" s="13" t="str">
        <f>IF(M1D!T188="","",M1D!T188)</f>
        <v/>
      </c>
      <c r="U193" s="13" t="str">
        <f>IF(M1D!U188="","",M1D!U188)</f>
        <v/>
      </c>
    </row>
    <row r="194" spans="1:21" ht="13.8" x14ac:dyDescent="0.25">
      <c r="A194" s="15" t="str">
        <f>M1D!B189</f>
        <v>70/2016</v>
      </c>
      <c r="B194" s="15" t="str">
        <f>M1D!C189</f>
        <v>Damir Muratović</v>
      </c>
      <c r="C194" s="5"/>
      <c r="D194" s="6"/>
      <c r="E194" s="6"/>
      <c r="F194" s="6"/>
      <c r="G194" s="6"/>
      <c r="H194" s="6"/>
      <c r="I194" s="7"/>
      <c r="J194" s="7"/>
      <c r="K194" s="7"/>
      <c r="L194" s="7"/>
      <c r="M194" s="7"/>
      <c r="N194" s="7"/>
      <c r="O194" s="13" t="str">
        <f>IF(M1D!L189="","",M1D!L189)</f>
        <v/>
      </c>
      <c r="P194" s="13"/>
      <c r="Q194" s="12"/>
      <c r="R194" s="13" t="str">
        <f>IF(M1D!O189="","",M1D!O189)</f>
        <v/>
      </c>
      <c r="S194" s="13" t="str">
        <f>IF(M1D!S189="","",M1D!S189)</f>
        <v/>
      </c>
      <c r="T194" s="13" t="str">
        <f>IF(M1D!T189="","",M1D!T189)</f>
        <v/>
      </c>
      <c r="U194" s="13" t="str">
        <f>IF(M1D!U189="","",M1D!U189)</f>
        <v/>
      </c>
    </row>
    <row r="195" spans="1:21" ht="13.8" x14ac:dyDescent="0.25">
      <c r="A195" s="15" t="str">
        <f>M1D!B190</f>
        <v>82/2016</v>
      </c>
      <c r="B195" s="15" t="str">
        <f>M1D!C190</f>
        <v>Vasilije Kasalica</v>
      </c>
      <c r="C195" s="5"/>
      <c r="D195" s="6"/>
      <c r="E195" s="6"/>
      <c r="F195" s="6"/>
      <c r="G195" s="6"/>
      <c r="H195" s="6"/>
      <c r="I195" s="7"/>
      <c r="J195" s="7"/>
      <c r="K195" s="7"/>
      <c r="L195" s="7"/>
      <c r="M195" s="7"/>
      <c r="N195" s="7"/>
      <c r="O195" s="13">
        <f>IF(M1D!L190="","",M1D!L190)</f>
        <v>10</v>
      </c>
      <c r="P195" s="13"/>
      <c r="Q195" s="12"/>
      <c r="R195" s="13" t="str">
        <f>IF(M1D!O190="","",M1D!O190)</f>
        <v/>
      </c>
      <c r="S195" s="13" t="str">
        <f>IF(M1D!S190="","",M1D!S190)</f>
        <v/>
      </c>
      <c r="T195" s="13">
        <f>IF(M1D!T190="","",M1D!T190)</f>
        <v>10</v>
      </c>
      <c r="U195" s="13" t="str">
        <f>IF(M1D!U190="","",M1D!U190)</f>
        <v>F</v>
      </c>
    </row>
    <row r="196" spans="1:21" ht="13.8" x14ac:dyDescent="0.25">
      <c r="A196" s="15" t="str">
        <f>M1D!B191</f>
        <v>87/2016</v>
      </c>
      <c r="B196" s="15" t="str">
        <f>M1D!C191</f>
        <v>Goran Pavlović</v>
      </c>
      <c r="C196" s="5"/>
      <c r="D196" s="6"/>
      <c r="E196" s="6"/>
      <c r="F196" s="6"/>
      <c r="G196" s="6"/>
      <c r="H196" s="6"/>
      <c r="I196" s="7"/>
      <c r="J196" s="7"/>
      <c r="K196" s="7"/>
      <c r="L196" s="7"/>
      <c r="M196" s="7"/>
      <c r="N196" s="7"/>
      <c r="O196" s="13" t="str">
        <f>IF(M1D!L191="","",M1D!L191)</f>
        <v/>
      </c>
      <c r="P196" s="13"/>
      <c r="Q196" s="12"/>
      <c r="R196" s="13" t="str">
        <f>IF(M1D!O191="","",M1D!O191)</f>
        <v/>
      </c>
      <c r="S196" s="13" t="str">
        <f>IF(M1D!S191="","",M1D!S191)</f>
        <v/>
      </c>
      <c r="T196" s="13" t="str">
        <f>IF(M1D!T191="","",M1D!T191)</f>
        <v/>
      </c>
      <c r="U196" s="13" t="str">
        <f>IF(M1D!U191="","",M1D!U191)</f>
        <v/>
      </c>
    </row>
    <row r="197" spans="1:21" ht="13.8" x14ac:dyDescent="0.25">
      <c r="A197" s="15" t="str">
        <f>M1D!B192</f>
        <v>9/2015</v>
      </c>
      <c r="B197" s="15" t="str">
        <f>M1D!C192</f>
        <v>Andrija Popović</v>
      </c>
      <c r="C197" s="5"/>
      <c r="D197" s="6"/>
      <c r="E197" s="6"/>
      <c r="F197" s="6"/>
      <c r="G197" s="6"/>
      <c r="H197" s="6"/>
      <c r="I197" s="7"/>
      <c r="J197" s="7"/>
      <c r="K197" s="7"/>
      <c r="L197" s="7"/>
      <c r="M197" s="7"/>
      <c r="N197" s="7"/>
      <c r="O197" s="13" t="str">
        <f>IF(M1D!L192="","",M1D!L192)</f>
        <v/>
      </c>
      <c r="P197" s="13"/>
      <c r="Q197" s="12"/>
      <c r="R197" s="13" t="str">
        <f>IF(M1D!O192="","",M1D!O192)</f>
        <v/>
      </c>
      <c r="S197" s="13" t="str">
        <f>IF(M1D!S192="","",M1D!S192)</f>
        <v/>
      </c>
      <c r="T197" s="13" t="str">
        <f>IF(M1D!T192="","",M1D!T192)</f>
        <v/>
      </c>
      <c r="U197" s="13" t="str">
        <f>IF(M1D!U192="","",M1D!U192)</f>
        <v/>
      </c>
    </row>
    <row r="198" spans="1:21" ht="13.8" x14ac:dyDescent="0.25">
      <c r="A198" s="15" t="str">
        <f>M1D!B193</f>
        <v>16/2015</v>
      </c>
      <c r="B198" s="15" t="str">
        <f>M1D!C193</f>
        <v>Aleksandar Kljajić</v>
      </c>
      <c r="C198" s="5"/>
      <c r="D198" s="6"/>
      <c r="E198" s="6"/>
      <c r="F198" s="6"/>
      <c r="G198" s="6"/>
      <c r="H198" s="6"/>
      <c r="I198" s="7"/>
      <c r="J198" s="7"/>
      <c r="K198" s="7"/>
      <c r="L198" s="7"/>
      <c r="M198" s="7"/>
      <c r="N198" s="7"/>
      <c r="O198" s="13" t="str">
        <f>IF(M1D!L193="","",M1D!L193)</f>
        <v/>
      </c>
      <c r="P198" s="13"/>
      <c r="Q198" s="12"/>
      <c r="R198" s="13" t="str">
        <f>IF(M1D!O193="","",M1D!O193)</f>
        <v/>
      </c>
      <c r="S198" s="13" t="str">
        <f>IF(M1D!S193="","",M1D!S193)</f>
        <v/>
      </c>
      <c r="T198" s="13" t="str">
        <f>IF(M1D!T193="","",M1D!T193)</f>
        <v/>
      </c>
      <c r="U198" s="13" t="str">
        <f>IF(M1D!U193="","",M1D!U193)</f>
        <v/>
      </c>
    </row>
    <row r="199" spans="1:21" ht="13.8" x14ac:dyDescent="0.25">
      <c r="A199" s="15" t="str">
        <f>M1D!B194</f>
        <v>25/2015</v>
      </c>
      <c r="B199" s="15" t="str">
        <f>M1D!C194</f>
        <v>Duško Perić</v>
      </c>
      <c r="C199" s="5"/>
      <c r="D199" s="6"/>
      <c r="E199" s="6"/>
      <c r="F199" s="6"/>
      <c r="G199" s="6"/>
      <c r="H199" s="6"/>
      <c r="I199" s="7"/>
      <c r="J199" s="7"/>
      <c r="K199" s="7"/>
      <c r="L199" s="7"/>
      <c r="M199" s="7"/>
      <c r="N199" s="7"/>
      <c r="O199" s="13" t="str">
        <f>IF(M1D!L194="","",M1D!L194)</f>
        <v/>
      </c>
      <c r="P199" s="13"/>
      <c r="Q199" s="12"/>
      <c r="R199" s="13" t="str">
        <f>IF(M1D!O194="","",M1D!O194)</f>
        <v/>
      </c>
      <c r="S199" s="13" t="str">
        <f>IF(M1D!S194="","",M1D!S194)</f>
        <v/>
      </c>
      <c r="T199" s="13" t="str">
        <f>IF(M1D!T194="","",M1D!T194)</f>
        <v/>
      </c>
      <c r="U199" s="13" t="str">
        <f>IF(M1D!U194="","",M1D!U194)</f>
        <v/>
      </c>
    </row>
    <row r="200" spans="1:21" ht="13.8" x14ac:dyDescent="0.25">
      <c r="A200" s="15" t="str">
        <f>M1D!B195</f>
        <v>26/2015</v>
      </c>
      <c r="B200" s="15" t="str">
        <f>M1D!C195</f>
        <v>Nikoleta Ćetković</v>
      </c>
      <c r="C200" s="5"/>
      <c r="D200" s="6"/>
      <c r="E200" s="6"/>
      <c r="F200" s="6"/>
      <c r="G200" s="6"/>
      <c r="H200" s="6"/>
      <c r="I200" s="7"/>
      <c r="J200" s="7"/>
      <c r="K200" s="7"/>
      <c r="L200" s="7"/>
      <c r="M200" s="7"/>
      <c r="N200" s="7"/>
      <c r="O200" s="13" t="str">
        <f>IF(M1D!L195="","",M1D!L195)</f>
        <v/>
      </c>
      <c r="P200" s="13"/>
      <c r="Q200" s="12"/>
      <c r="R200" s="13" t="str">
        <f>IF(M1D!O195="","",M1D!O195)</f>
        <v/>
      </c>
      <c r="S200" s="13" t="str">
        <f>IF(M1D!S195="","",M1D!S195)</f>
        <v/>
      </c>
      <c r="T200" s="13" t="str">
        <f>IF(M1D!T195="","",M1D!T195)</f>
        <v/>
      </c>
      <c r="U200" s="13" t="str">
        <f>IF(M1D!U195="","",M1D!U195)</f>
        <v/>
      </c>
    </row>
    <row r="201" spans="1:21" ht="13.8" x14ac:dyDescent="0.25">
      <c r="A201" s="15" t="str">
        <f>M1D!B196</f>
        <v>75/2015</v>
      </c>
      <c r="B201" s="15" t="str">
        <f>M1D!C196</f>
        <v>Ernes Bibić</v>
      </c>
      <c r="C201" s="5"/>
      <c r="D201" s="6"/>
      <c r="E201" s="6"/>
      <c r="F201" s="6"/>
      <c r="G201" s="6"/>
      <c r="H201" s="6"/>
      <c r="I201" s="7"/>
      <c r="J201" s="7"/>
      <c r="K201" s="7"/>
      <c r="L201" s="7"/>
      <c r="M201" s="7"/>
      <c r="N201" s="7"/>
      <c r="O201" s="13" t="str">
        <f>IF(M1D!L196="","",M1D!L196)</f>
        <v/>
      </c>
      <c r="P201" s="13"/>
      <c r="Q201" s="12"/>
      <c r="R201" s="13" t="str">
        <f>IF(M1D!O196="","",M1D!O196)</f>
        <v/>
      </c>
      <c r="S201" s="13" t="str">
        <f>IF(M1D!S196="","",M1D!S196)</f>
        <v/>
      </c>
      <c r="T201" s="13" t="str">
        <f>IF(M1D!T196="","",M1D!T196)</f>
        <v/>
      </c>
      <c r="U201" s="13" t="str">
        <f>IF(M1D!U196="","",M1D!U196)</f>
        <v/>
      </c>
    </row>
    <row r="202" spans="1:21" ht="13.8" x14ac:dyDescent="0.25">
      <c r="A202" s="15" t="str">
        <f>M1D!B197</f>
        <v>94/2015</v>
      </c>
      <c r="B202" s="15" t="str">
        <f>M1D!C197</f>
        <v>Ljilja Đurković</v>
      </c>
      <c r="C202" s="5"/>
      <c r="D202" s="6"/>
      <c r="E202" s="6"/>
      <c r="F202" s="6"/>
      <c r="G202" s="6"/>
      <c r="H202" s="6"/>
      <c r="I202" s="7"/>
      <c r="J202" s="7"/>
      <c r="K202" s="7"/>
      <c r="L202" s="7"/>
      <c r="M202" s="7"/>
      <c r="N202" s="7"/>
      <c r="O202" s="13" t="str">
        <f>IF(M1D!L197="","",M1D!L197)</f>
        <v/>
      </c>
      <c r="P202" s="13"/>
      <c r="Q202" s="12"/>
      <c r="R202" s="13" t="str">
        <f>IF(M1D!O197="","",M1D!O197)</f>
        <v/>
      </c>
      <c r="S202" s="13" t="str">
        <f>IF(M1D!S197="","",M1D!S197)</f>
        <v/>
      </c>
      <c r="T202" s="13" t="str">
        <f>IF(M1D!T197="","",M1D!T197)</f>
        <v/>
      </c>
      <c r="U202" s="13" t="str">
        <f>IF(M1D!U197="","",M1D!U197)</f>
        <v/>
      </c>
    </row>
    <row r="203" spans="1:21" ht="13.8" x14ac:dyDescent="0.25">
      <c r="A203" s="15" t="str">
        <f>M1D!B198</f>
        <v>100/2015</v>
      </c>
      <c r="B203" s="15" t="str">
        <f>M1D!C198</f>
        <v>Miljan Ralević</v>
      </c>
      <c r="C203" s="5"/>
      <c r="D203" s="6"/>
      <c r="E203" s="6"/>
      <c r="F203" s="6"/>
      <c r="G203" s="6"/>
      <c r="H203" s="6"/>
      <c r="I203" s="7"/>
      <c r="J203" s="7"/>
      <c r="K203" s="7"/>
      <c r="L203" s="7"/>
      <c r="M203" s="7"/>
      <c r="N203" s="7"/>
      <c r="O203" s="13">
        <f>IF(M1D!L198="","",M1D!L198)</f>
        <v>21</v>
      </c>
      <c r="P203" s="13"/>
      <c r="Q203" s="12"/>
      <c r="R203" s="13" t="str">
        <f>IF(M1D!O198="","",M1D!O198)</f>
        <v/>
      </c>
      <c r="S203" s="13" t="str">
        <f>IF(M1D!S198="","",M1D!S198)</f>
        <v/>
      </c>
      <c r="T203" s="13">
        <f>IF(M1D!T198="","",M1D!T198)</f>
        <v>21</v>
      </c>
      <c r="U203" s="13" t="str">
        <f>IF(M1D!U198="","",M1D!U198)</f>
        <v>F</v>
      </c>
    </row>
    <row r="204" spans="1:21" ht="13.8" x14ac:dyDescent="0.25">
      <c r="A204" s="15" t="str">
        <f>M1D!B199</f>
        <v>37/2014</v>
      </c>
      <c r="B204" s="15" t="str">
        <f>M1D!C199</f>
        <v>Anastasija Pešić</v>
      </c>
      <c r="C204" s="5"/>
      <c r="D204" s="6"/>
      <c r="E204" s="6"/>
      <c r="F204" s="6"/>
      <c r="G204" s="6"/>
      <c r="H204" s="6"/>
      <c r="I204" s="7"/>
      <c r="J204" s="7"/>
      <c r="K204" s="7"/>
      <c r="L204" s="7"/>
      <c r="M204" s="7"/>
      <c r="N204" s="7"/>
      <c r="O204" s="13">
        <f>IF(M1D!L199="","",M1D!L199)</f>
        <v>14</v>
      </c>
      <c r="P204" s="13"/>
      <c r="Q204" s="12"/>
      <c r="R204" s="13" t="str">
        <f>IF(M1D!O199="","",M1D!O199)</f>
        <v/>
      </c>
      <c r="S204" s="13" t="str">
        <f>IF(M1D!S199="","",M1D!S199)</f>
        <v/>
      </c>
      <c r="T204" s="13">
        <f>IF(M1D!T199="","",M1D!T199)</f>
        <v>14</v>
      </c>
      <c r="U204" s="13" t="str">
        <f>IF(M1D!U199="","",M1D!U199)</f>
        <v>F</v>
      </c>
    </row>
    <row r="205" spans="1:21" ht="13.8" x14ac:dyDescent="0.25">
      <c r="A205" s="15" t="str">
        <f>M1D!B200</f>
        <v>71/2014</v>
      </c>
      <c r="B205" s="15" t="str">
        <f>M1D!C200</f>
        <v>Armin Kočan</v>
      </c>
      <c r="C205" s="5"/>
      <c r="D205" s="6"/>
      <c r="E205" s="6"/>
      <c r="F205" s="6"/>
      <c r="G205" s="6"/>
      <c r="H205" s="6"/>
      <c r="I205" s="7"/>
      <c r="J205" s="7"/>
      <c r="K205" s="7"/>
      <c r="L205" s="7"/>
      <c r="M205" s="7"/>
      <c r="N205" s="7"/>
      <c r="O205" s="13" t="str">
        <f>IF(M1D!L200="","",M1D!L200)</f>
        <v/>
      </c>
      <c r="P205" s="13"/>
      <c r="Q205" s="12"/>
      <c r="R205" s="13" t="str">
        <f>IF(M1D!O200="","",M1D!O200)</f>
        <v/>
      </c>
      <c r="S205" s="13" t="str">
        <f>IF(M1D!S200="","",M1D!S200)</f>
        <v/>
      </c>
      <c r="T205" s="13" t="str">
        <f>IF(M1D!T200="","",M1D!T200)</f>
        <v/>
      </c>
      <c r="U205" s="13" t="str">
        <f>IF(M1D!U200="","",M1D!U200)</f>
        <v/>
      </c>
    </row>
    <row r="206" spans="1:21" ht="13.8" x14ac:dyDescent="0.25">
      <c r="A206" s="15" t="str">
        <f>M1D!B201</f>
        <v>119/2014</v>
      </c>
      <c r="B206" s="15" t="str">
        <f>M1D!C201</f>
        <v>Anes Čolović</v>
      </c>
      <c r="C206" s="38"/>
      <c r="D206" s="39"/>
      <c r="E206" s="39"/>
      <c r="F206" s="39"/>
      <c r="G206" s="39"/>
      <c r="H206" s="39"/>
      <c r="I206" s="40"/>
      <c r="J206" s="40"/>
      <c r="K206" s="40"/>
      <c r="L206" s="40"/>
      <c r="M206" s="40"/>
      <c r="N206" s="40"/>
      <c r="O206" s="41" t="str">
        <f>IF(M1D!L201="","",M1D!L201)</f>
        <v/>
      </c>
      <c r="P206" s="41"/>
      <c r="Q206" s="42"/>
      <c r="R206" s="41" t="str">
        <f>IF(M1D!O201="","",M1D!O201)</f>
        <v/>
      </c>
      <c r="S206" s="41" t="str">
        <f>IF(M1D!S201="","",M1D!S201)</f>
        <v/>
      </c>
      <c r="T206" s="41" t="str">
        <f>IF(M1D!T201="","",M1D!T201)</f>
        <v/>
      </c>
      <c r="U206" s="41" t="str">
        <f>IF(M1D!U201="","",M1D!U201)</f>
        <v/>
      </c>
    </row>
    <row r="207" spans="1:21" ht="13.8" x14ac:dyDescent="0.25">
      <c r="A207" s="15" t="str">
        <f>M1D!B202</f>
        <v>120/2014</v>
      </c>
      <c r="B207" s="37" t="str">
        <f>M1D!C202</f>
        <v>Armin Čolović</v>
      </c>
      <c r="C207" s="43"/>
      <c r="D207" s="43"/>
      <c r="E207" s="43"/>
      <c r="F207" s="43"/>
      <c r="G207" s="43"/>
      <c r="H207" s="43"/>
      <c r="I207" s="44"/>
      <c r="J207" s="44"/>
      <c r="K207" s="44"/>
      <c r="L207" s="44"/>
      <c r="M207" s="44"/>
      <c r="N207" s="44"/>
      <c r="O207" s="45">
        <f>IF(M1D!L202="","",M1D!L202)</f>
        <v>4</v>
      </c>
      <c r="P207" s="45"/>
      <c r="Q207" s="46"/>
      <c r="R207" s="45" t="str">
        <f>IF(M1D!O202="","",M1D!O202)</f>
        <v/>
      </c>
      <c r="S207" s="45" t="str">
        <f>IF(M1D!S202="","",M1D!S202)</f>
        <v/>
      </c>
      <c r="T207" s="45">
        <f>IF(M1D!T202="","",M1D!T202)</f>
        <v>4</v>
      </c>
      <c r="U207" s="45" t="str">
        <f>IF(M1D!U202="","",M1D!U202)</f>
        <v>F</v>
      </c>
    </row>
    <row r="208" spans="1:21" ht="13.8" x14ac:dyDescent="0.25">
      <c r="A208" s="15" t="str">
        <f>M1D!B203</f>
        <v>132/2014</v>
      </c>
      <c r="B208" s="37" t="str">
        <f>M1D!C203</f>
        <v>Marko Kise</v>
      </c>
      <c r="C208" s="43"/>
      <c r="D208" s="43"/>
      <c r="E208" s="43"/>
      <c r="F208" s="43"/>
      <c r="G208" s="43"/>
      <c r="H208" s="43"/>
      <c r="I208" s="44"/>
      <c r="J208" s="44"/>
      <c r="K208" s="44"/>
      <c r="L208" s="44"/>
      <c r="M208" s="44"/>
      <c r="N208" s="44"/>
      <c r="O208" s="45">
        <f>IF(M1D!L203="","",M1D!L203)</f>
        <v>12</v>
      </c>
      <c r="P208" s="45"/>
      <c r="Q208" s="46"/>
      <c r="R208" s="45" t="str">
        <f>IF(M1D!O203="","",M1D!O203)</f>
        <v/>
      </c>
      <c r="S208" s="45" t="str">
        <f>IF(M1D!S203="","",M1D!S203)</f>
        <v/>
      </c>
      <c r="T208" s="45">
        <f>IF(M1D!T203="","",M1D!T203)</f>
        <v>12</v>
      </c>
      <c r="U208" s="45" t="str">
        <f>IF(M1D!U203="","",M1D!U203)</f>
        <v>F</v>
      </c>
    </row>
    <row r="209" spans="1:21" ht="13.8" x14ac:dyDescent="0.25">
      <c r="A209" s="15" t="str">
        <f>M1D!B204</f>
        <v>133/2014</v>
      </c>
      <c r="B209" s="37" t="str">
        <f>M1D!C204</f>
        <v>Miloš Šutović</v>
      </c>
      <c r="C209" s="43"/>
      <c r="D209" s="43"/>
      <c r="E209" s="43"/>
      <c r="F209" s="43"/>
      <c r="G209" s="43"/>
      <c r="H209" s="43"/>
      <c r="I209" s="44"/>
      <c r="J209" s="44"/>
      <c r="K209" s="44"/>
      <c r="L209" s="44"/>
      <c r="M209" s="44"/>
      <c r="N209" s="44"/>
      <c r="O209" s="45" t="str">
        <f>IF(M1D!L204="","",M1D!L204)</f>
        <v/>
      </c>
      <c r="P209" s="45"/>
      <c r="Q209" s="46"/>
      <c r="R209" s="45" t="str">
        <f>IF(M1D!O204="","",M1D!O204)</f>
        <v/>
      </c>
      <c r="S209" s="45" t="str">
        <f>IF(M1D!S204="","",M1D!S204)</f>
        <v/>
      </c>
      <c r="T209" s="45" t="str">
        <f>IF(M1D!T204="","",M1D!T204)</f>
        <v/>
      </c>
      <c r="U209" s="45" t="str">
        <f>IF(M1D!U204="","",M1D!U204)</f>
        <v/>
      </c>
    </row>
    <row r="210" spans="1:21" ht="13.8" x14ac:dyDescent="0.25">
      <c r="A210" s="15" t="str">
        <f>M1D!B205</f>
        <v>143/2014</v>
      </c>
      <c r="B210" s="37" t="str">
        <f>M1D!C205</f>
        <v>Danilo Bubanja</v>
      </c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5" t="str">
        <f>IF(M1D!L205="","",M1D!L205)</f>
        <v/>
      </c>
      <c r="P210" s="47"/>
      <c r="Q210" s="47"/>
      <c r="R210" s="45" t="str">
        <f>IF(M1D!O205="","",M1D!O205)</f>
        <v/>
      </c>
      <c r="S210" s="45" t="str">
        <f>IF(M1D!S205="","",M1D!S205)</f>
        <v/>
      </c>
      <c r="T210" s="47"/>
      <c r="U210" s="47"/>
    </row>
    <row r="211" spans="1:21" ht="13.8" x14ac:dyDescent="0.25">
      <c r="A211" s="15" t="str">
        <f>M1D!B206</f>
        <v>145/2014</v>
      </c>
      <c r="B211" s="37" t="str">
        <f>M1D!C206</f>
        <v>Tamara Jeftović</v>
      </c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5" t="str">
        <f>IF(M1D!L206="","",M1D!L206)</f>
        <v/>
      </c>
      <c r="P211" s="47"/>
      <c r="Q211" s="47"/>
      <c r="R211" s="45" t="str">
        <f>IF(M1D!O206="","",M1D!O206)</f>
        <v/>
      </c>
      <c r="S211" s="45" t="str">
        <f>IF(M1D!S206="","",M1D!S206)</f>
        <v/>
      </c>
      <c r="T211" s="47"/>
      <c r="U211" s="47"/>
    </row>
    <row r="212" spans="1:21" ht="13.8" x14ac:dyDescent="0.25">
      <c r="A212" s="15" t="str">
        <f>M1D!B207</f>
        <v>64/2013</v>
      </c>
      <c r="B212" s="37" t="str">
        <f>M1D!C207</f>
        <v>Danjel Camaj</v>
      </c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5" t="str">
        <f>IF(M1D!L207="","",M1D!L207)</f>
        <v/>
      </c>
      <c r="P212" s="47"/>
      <c r="Q212" s="47"/>
      <c r="R212" s="45" t="str">
        <f>IF(M1D!O207="","",M1D!O207)</f>
        <v/>
      </c>
      <c r="S212" s="45" t="str">
        <f>IF(M1D!S207="","",M1D!S207)</f>
        <v/>
      </c>
      <c r="T212" s="47"/>
      <c r="U212" s="47"/>
    </row>
    <row r="213" spans="1:21" ht="13.8" x14ac:dyDescent="0.25">
      <c r="A213" s="15" t="str">
        <f>M1D!B208</f>
        <v>74/2013</v>
      </c>
      <c r="B213" s="37" t="str">
        <f>M1D!C208</f>
        <v>Arijan Kalač</v>
      </c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5" t="str">
        <f>IF(M1D!L208="","",M1D!L208)</f>
        <v/>
      </c>
      <c r="P213" s="47"/>
      <c r="Q213" s="47"/>
      <c r="R213" s="45" t="str">
        <f>IF(M1D!O208="","",M1D!O208)</f>
        <v/>
      </c>
      <c r="S213" s="45" t="str">
        <f>IF(M1D!S208="","",M1D!S208)</f>
        <v/>
      </c>
      <c r="T213" s="47"/>
      <c r="U213" s="47"/>
    </row>
    <row r="214" spans="1:21" ht="13.8" x14ac:dyDescent="0.25">
      <c r="A214" s="15" t="str">
        <f>M1D!B209</f>
        <v>78/2013</v>
      </c>
      <c r="B214" s="37" t="str">
        <f>M1D!C209</f>
        <v>Ersan Pepić</v>
      </c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5">
        <f>IF(M1D!L209="","",M1D!L209)</f>
        <v>12</v>
      </c>
      <c r="P214" s="47"/>
      <c r="Q214" s="47"/>
      <c r="R214" s="45" t="str">
        <f>IF(M1D!O209="","",M1D!O209)</f>
        <v/>
      </c>
      <c r="S214" s="45" t="str">
        <f>IF(M1D!S209="","",M1D!S209)</f>
        <v/>
      </c>
      <c r="T214" s="47"/>
      <c r="U214" s="47"/>
    </row>
    <row r="215" spans="1:21" ht="13.8" x14ac:dyDescent="0.25">
      <c r="A215" s="15" t="str">
        <f>M1D!B210</f>
        <v>115/2013</v>
      </c>
      <c r="B215" s="37" t="str">
        <f>M1D!C210</f>
        <v>Vuk Gutović</v>
      </c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5" t="str">
        <f>IF(M1D!L210="","",M1D!L210)</f>
        <v/>
      </c>
      <c r="P215" s="47"/>
      <c r="Q215" s="47"/>
      <c r="R215" s="45" t="str">
        <f>IF(M1D!O210="","",M1D!O210)</f>
        <v/>
      </c>
      <c r="S215" s="45" t="str">
        <f>IF(M1D!S210="","",M1D!S210)</f>
        <v/>
      </c>
      <c r="T215" s="47"/>
      <c r="U215" s="47"/>
    </row>
    <row r="216" spans="1:21" ht="13.8" x14ac:dyDescent="0.25">
      <c r="A216" s="15" t="str">
        <f>M1D!B211</f>
        <v>124/2013</v>
      </c>
      <c r="B216" s="37" t="str">
        <f>M1D!C211</f>
        <v>Aleksandra Marojević</v>
      </c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5" t="str">
        <f>IF(M1D!L211="","",M1D!L211)</f>
        <v/>
      </c>
      <c r="P216" s="47"/>
      <c r="Q216" s="47"/>
      <c r="R216" s="45" t="str">
        <f>IF(M1D!O211="","",M1D!O211)</f>
        <v/>
      </c>
      <c r="S216" s="45" t="str">
        <f>IF(M1D!S211="","",M1D!S211)</f>
        <v/>
      </c>
      <c r="T216" s="47"/>
      <c r="U216" s="47"/>
    </row>
    <row r="217" spans="1:21" ht="13.8" x14ac:dyDescent="0.25">
      <c r="A217" s="15" t="str">
        <f>M1D!B212</f>
        <v>126/2013</v>
      </c>
      <c r="B217" s="37" t="str">
        <f>M1D!C212</f>
        <v>Milica Ivanović</v>
      </c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5" t="str">
        <f>IF(M1D!L212="","",M1D!L212)</f>
        <v/>
      </c>
      <c r="P217" s="47"/>
      <c r="Q217" s="47"/>
      <c r="R217" s="45" t="str">
        <f>IF(M1D!O212="","",M1D!O212)</f>
        <v/>
      </c>
      <c r="S217" s="45" t="str">
        <f>IF(M1D!S212="","",M1D!S212)</f>
        <v/>
      </c>
      <c r="T217" s="47"/>
      <c r="U217" s="47"/>
    </row>
    <row r="218" spans="1:21" ht="13.8" x14ac:dyDescent="0.25">
      <c r="A218" s="15" t="str">
        <f>M1D!B213</f>
        <v>140/2013</v>
      </c>
      <c r="B218" s="37" t="str">
        <f>M1D!C213</f>
        <v>Ana Šarović</v>
      </c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5" t="str">
        <f>IF(M1D!L213="","",M1D!L213)</f>
        <v/>
      </c>
      <c r="P218" s="47"/>
      <c r="Q218" s="47"/>
      <c r="R218" s="45" t="str">
        <f>IF(M1D!O213="","",M1D!O213)</f>
        <v/>
      </c>
      <c r="S218" s="45" t="str">
        <f>IF(M1D!S213="","",M1D!S213)</f>
        <v/>
      </c>
      <c r="T218" s="47"/>
      <c r="U218" s="47"/>
    </row>
    <row r="219" spans="1:21" ht="13.8" x14ac:dyDescent="0.25">
      <c r="A219" s="15" t="str">
        <f>M1D!B214</f>
        <v>149/2013</v>
      </c>
      <c r="B219" s="37" t="str">
        <f>M1D!C214</f>
        <v>Bojana Bulatović</v>
      </c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5" t="str">
        <f>IF(M1D!L214="","",M1D!L214)</f>
        <v/>
      </c>
      <c r="P219" s="47"/>
      <c r="Q219" s="47"/>
      <c r="R219" s="45" t="str">
        <f>IF(M1D!O214="","",M1D!O214)</f>
        <v/>
      </c>
      <c r="S219" s="45" t="str">
        <f>IF(M1D!S214="","",M1D!S214)</f>
        <v/>
      </c>
      <c r="T219" s="47"/>
      <c r="U219" s="47"/>
    </row>
    <row r="220" spans="1:21" ht="13.8" x14ac:dyDescent="0.25">
      <c r="A220" s="15" t="str">
        <f>M1D!B215</f>
        <v>42/2012</v>
      </c>
      <c r="B220" s="37" t="str">
        <f>M1D!C215</f>
        <v>Nataša Tagić</v>
      </c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5" t="str">
        <f>IF(M1D!L215="","",M1D!L215)</f>
        <v/>
      </c>
      <c r="P220" s="47"/>
      <c r="Q220" s="47"/>
      <c r="R220" s="45" t="str">
        <f>IF(M1D!O215="","",M1D!O215)</f>
        <v/>
      </c>
      <c r="S220" s="45" t="str">
        <f>IF(M1D!S215="","",M1D!S215)</f>
        <v/>
      </c>
      <c r="T220" s="47"/>
      <c r="U220" s="47"/>
    </row>
    <row r="221" spans="1:21" ht="13.8" x14ac:dyDescent="0.25">
      <c r="A221" s="15" t="str">
        <f>M1D!B216</f>
        <v>80/2012</v>
      </c>
      <c r="B221" s="37" t="str">
        <f>M1D!C216</f>
        <v>Novak Perović</v>
      </c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5" t="str">
        <f>IF(M1D!L216="","",M1D!L216)</f>
        <v/>
      </c>
      <c r="P221" s="47"/>
      <c r="Q221" s="47"/>
      <c r="R221" s="45" t="str">
        <f>IF(M1D!O216="","",M1D!O216)</f>
        <v/>
      </c>
      <c r="S221" s="45" t="str">
        <f>IF(M1D!S216="","",M1D!S216)</f>
        <v/>
      </c>
      <c r="T221" s="47"/>
      <c r="U221" s="47"/>
    </row>
    <row r="222" spans="1:21" ht="13.8" x14ac:dyDescent="0.25">
      <c r="A222" s="15" t="str">
        <f>M1D!B217</f>
        <v>101/2012</v>
      </c>
      <c r="B222" s="37" t="str">
        <f>M1D!C217</f>
        <v>Stefan Mijanović</v>
      </c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5" t="str">
        <f>IF(M1D!L217="","",M1D!L217)</f>
        <v/>
      </c>
      <c r="P222" s="47"/>
      <c r="Q222" s="47"/>
      <c r="R222" s="45" t="str">
        <f>IF(M1D!O217="","",M1D!O217)</f>
        <v/>
      </c>
      <c r="S222" s="45" t="str">
        <f>IF(M1D!S217="","",M1D!S217)</f>
        <v/>
      </c>
      <c r="T222" s="47"/>
      <c r="U222" s="47"/>
    </row>
    <row r="223" spans="1:21" ht="13.8" x14ac:dyDescent="0.25">
      <c r="A223" s="15" t="str">
        <f>M1D!B218</f>
        <v>5/2011</v>
      </c>
      <c r="B223" s="37" t="str">
        <f>M1D!C218</f>
        <v>Milija Milićević</v>
      </c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5" t="str">
        <f>IF(M1D!L218="","",M1D!L218)</f>
        <v/>
      </c>
      <c r="P223" s="47"/>
      <c r="Q223" s="47"/>
      <c r="R223" s="45" t="str">
        <f>IF(M1D!O218="","",M1D!O218)</f>
        <v/>
      </c>
      <c r="S223" s="45" t="str">
        <f>IF(M1D!S218="","",M1D!S218)</f>
        <v/>
      </c>
      <c r="T223" s="47"/>
      <c r="U223" s="47"/>
    </row>
    <row r="224" spans="1:21" ht="13.8" x14ac:dyDescent="0.25">
      <c r="A224" s="15" t="str">
        <f>M1D!B219</f>
        <v>105/2010</v>
      </c>
      <c r="B224" s="37" t="str">
        <f>M1D!C219</f>
        <v>Jelena Femić</v>
      </c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5" t="str">
        <f>IF(M1D!L219="","",M1D!L219)</f>
        <v/>
      </c>
      <c r="P224" s="47"/>
      <c r="Q224" s="47"/>
      <c r="R224" s="45" t="str">
        <f>IF(M1D!O219="","",M1D!O219)</f>
        <v/>
      </c>
      <c r="S224" s="45" t="str">
        <f>IF(M1D!S219="","",M1D!S219)</f>
        <v/>
      </c>
      <c r="T224" s="47"/>
      <c r="U224" s="47"/>
    </row>
    <row r="225" spans="1:21" ht="13.8" x14ac:dyDescent="0.25">
      <c r="A225" s="15" t="str">
        <f>M1D!B220</f>
        <v>78/2005</v>
      </c>
      <c r="B225" s="37" t="str">
        <f>M1D!C220</f>
        <v>Gordana Čavić</v>
      </c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5" t="str">
        <f>IF(M1D!L220="","",M1D!L220)</f>
        <v/>
      </c>
      <c r="P225" s="47"/>
      <c r="Q225" s="47"/>
      <c r="R225" s="45" t="str">
        <f>IF(M1D!O220="","",M1D!O220)</f>
        <v/>
      </c>
      <c r="S225" s="45" t="str">
        <f>IF(M1D!S220="","",M1D!S220)</f>
        <v/>
      </c>
      <c r="T225" s="47"/>
      <c r="U225" s="47"/>
    </row>
    <row r="226" spans="1:21" ht="13.8" x14ac:dyDescent="0.25">
      <c r="B226" s="15">
        <f>M1D!C221</f>
        <v>0</v>
      </c>
    </row>
    <row r="227" spans="1:21" ht="13.8" x14ac:dyDescent="0.25">
      <c r="B227" s="15">
        <f>M1D!C222</f>
        <v>0</v>
      </c>
    </row>
    <row r="228" spans="1:21" ht="13.8" x14ac:dyDescent="0.25">
      <c r="B228" s="15">
        <f>M1D!C223</f>
        <v>0</v>
      </c>
    </row>
    <row r="229" spans="1:21" ht="13.8" x14ac:dyDescent="0.25">
      <c r="B229" s="15">
        <f>M1D!C224</f>
        <v>0</v>
      </c>
    </row>
    <row r="230" spans="1:21" ht="13.8" x14ac:dyDescent="0.25">
      <c r="B230" s="15">
        <f>M1D!C225</f>
        <v>0</v>
      </c>
    </row>
    <row r="231" spans="1:21" ht="13.8" x14ac:dyDescent="0.25">
      <c r="B231" s="15">
        <f>M1D!C226</f>
        <v>0</v>
      </c>
    </row>
    <row r="232" spans="1:21" ht="13.8" x14ac:dyDescent="0.25">
      <c r="B232" s="15">
        <f>M1D!C227</f>
        <v>0</v>
      </c>
    </row>
  </sheetData>
  <sheetProtection selectLockedCells="1" selectUnlockedCells="1"/>
  <mergeCells count="18">
    <mergeCell ref="U5:U7"/>
    <mergeCell ref="R6:S6"/>
    <mergeCell ref="A5:A7"/>
    <mergeCell ref="B5:B7"/>
    <mergeCell ref="C5:S5"/>
    <mergeCell ref="D6:H6"/>
    <mergeCell ref="I6:K6"/>
    <mergeCell ref="L6:N6"/>
    <mergeCell ref="O6:Q6"/>
    <mergeCell ref="T5:T7"/>
    <mergeCell ref="A1:R1"/>
    <mergeCell ref="S1:U1"/>
    <mergeCell ref="A2:N2"/>
    <mergeCell ref="O2:U2"/>
    <mergeCell ref="H3:P3"/>
    <mergeCell ref="Q3:U3"/>
    <mergeCell ref="A3:C3"/>
    <mergeCell ref="D3:G3"/>
  </mergeCells>
  <phoneticPr fontId="26" type="noConversion"/>
  <pageMargins left="0.35433070866141736" right="0.27559055118110237" top="0.78740157480314965" bottom="0.98425196850393704" header="0.51181102362204722" footer="0.51181102362204722"/>
  <pageSetup paperSize="9" firstPageNumber="0" orientation="landscape" horizontalDpi="300" verticalDpi="300" r:id="rId1"/>
  <headerFooter alignWithMargins="0">
    <oddFooter>&amp;RPOTPIS NASTAVNIKA___________________________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8"/>
  <sheetViews>
    <sheetView zoomScaleNormal="165" workbookViewId="0">
      <pane ySplit="7" topLeftCell="A208" activePane="bottomLeft" state="frozen"/>
      <selection pane="bottomLeft" activeCell="A228" sqref="A228"/>
    </sheetView>
  </sheetViews>
  <sheetFormatPr defaultColWidth="9.109375" defaultRowHeight="12.75" customHeight="1" x14ac:dyDescent="0.25"/>
  <cols>
    <col min="1" max="1" width="7.33203125" style="8" customWidth="1"/>
    <col min="2" max="2" width="11.109375" style="8" customWidth="1"/>
    <col min="3" max="3" width="25.33203125" style="8" customWidth="1"/>
    <col min="4" max="4" width="0.33203125" style="8" customWidth="1"/>
    <col min="5" max="5" width="11.109375" style="8" customWidth="1"/>
    <col min="6" max="6" width="11.44140625" style="8" customWidth="1"/>
    <col min="7" max="7" width="10" style="8" customWidth="1"/>
    <col min="8" max="8" width="12.44140625" style="8" customWidth="1"/>
    <col min="9" max="16384" width="9.109375" style="8"/>
  </cols>
  <sheetData>
    <row r="1" spans="1:8" s="9" customFormat="1" ht="28.5" customHeight="1" x14ac:dyDescent="0.25">
      <c r="A1" s="80" t="s">
        <v>28</v>
      </c>
      <c r="B1" s="81"/>
      <c r="C1" s="81"/>
      <c r="D1" s="81"/>
      <c r="E1" s="81"/>
      <c r="F1" s="85" t="s">
        <v>41</v>
      </c>
      <c r="G1" s="85"/>
      <c r="H1" s="86"/>
    </row>
    <row r="2" spans="1:8" ht="22.5" customHeight="1" x14ac:dyDescent="0.3">
      <c r="A2" s="87" t="s">
        <v>55</v>
      </c>
      <c r="B2" s="88"/>
      <c r="C2" s="88"/>
      <c r="D2" s="88"/>
      <c r="E2" s="88"/>
      <c r="F2" s="88"/>
      <c r="G2" s="88"/>
      <c r="H2" s="88"/>
    </row>
    <row r="3" spans="1:8" ht="27" customHeight="1" x14ac:dyDescent="0.25">
      <c r="A3" s="89" t="s">
        <v>56</v>
      </c>
      <c r="B3" s="88"/>
      <c r="C3" s="88"/>
      <c r="D3" s="82" t="s">
        <v>57</v>
      </c>
      <c r="E3" s="83"/>
      <c r="F3" s="83"/>
      <c r="G3" s="83"/>
      <c r="H3" s="83"/>
    </row>
    <row r="4" spans="1:8" ht="17.25" customHeight="1" x14ac:dyDescent="0.3">
      <c r="A4" s="90" t="s">
        <v>58</v>
      </c>
      <c r="B4" s="88"/>
      <c r="C4" s="88"/>
      <c r="D4" s="88"/>
      <c r="E4" s="84" t="s">
        <v>44</v>
      </c>
      <c r="F4" s="84"/>
      <c r="G4" s="84"/>
      <c r="H4" s="84"/>
    </row>
    <row r="5" spans="1:8" ht="4.5" customHeight="1" x14ac:dyDescent="0.3">
      <c r="B5" s="94"/>
      <c r="C5" s="94"/>
      <c r="D5" s="94"/>
      <c r="E5" s="94"/>
      <c r="F5" s="94"/>
      <c r="G5" s="94"/>
      <c r="H5" s="94"/>
    </row>
    <row r="6" spans="1:8" s="10" customFormat="1" ht="25.5" customHeight="1" thickBot="1" x14ac:dyDescent="0.3">
      <c r="A6" s="75" t="s">
        <v>42</v>
      </c>
      <c r="B6" s="91" t="s">
        <v>10</v>
      </c>
      <c r="C6" s="93" t="s">
        <v>29</v>
      </c>
      <c r="D6" s="93"/>
      <c r="E6" s="77" t="s">
        <v>30</v>
      </c>
      <c r="F6" s="78"/>
      <c r="G6" s="79"/>
      <c r="H6" s="93" t="s">
        <v>31</v>
      </c>
    </row>
    <row r="7" spans="1:8" s="10" customFormat="1" ht="42" customHeight="1" thickTop="1" thickBot="1" x14ac:dyDescent="0.3">
      <c r="A7" s="76"/>
      <c r="B7" s="92"/>
      <c r="C7" s="93"/>
      <c r="D7" s="93"/>
      <c r="E7" s="14" t="s">
        <v>32</v>
      </c>
      <c r="F7" s="11" t="s">
        <v>33</v>
      </c>
      <c r="G7" s="11" t="s">
        <v>7</v>
      </c>
      <c r="H7" s="93"/>
    </row>
    <row r="8" spans="1:8" ht="15" customHeight="1" thickTop="1" thickBot="1" x14ac:dyDescent="0.3">
      <c r="A8" s="18">
        <v>1</v>
      </c>
      <c r="B8" s="19" t="str">
        <f>M1D!B3</f>
        <v>1/2020</v>
      </c>
      <c r="C8" s="73" t="str">
        <f>M1D!C3</f>
        <v>Jovana Roganović</v>
      </c>
      <c r="D8" s="74"/>
      <c r="E8" s="16">
        <f>IF(AND(Osvojeni!O8="",Osvojeni!P8=""),"",SUM(Osvojeni!O8,Osvojeni!P8,M1D!D3,M1D!E3))</f>
        <v>18</v>
      </c>
      <c r="F8" s="16" t="str">
        <f>IF(AND(Osvojeni!R8="",Osvojeni!S8=""),"",IF(Osvojeni!S8="",Osvojeni!R8,Osvojeni!S8))</f>
        <v/>
      </c>
      <c r="G8" s="17">
        <f>IF(Osvojeni!T8="","",Osvojeni!T8)</f>
        <v>18</v>
      </c>
      <c r="H8" s="17" t="str">
        <f>IF(Osvojeni!U8="","",Osvojeni!U8)</f>
        <v>F</v>
      </c>
    </row>
    <row r="9" spans="1:8" ht="15" customHeight="1" thickTop="1" thickBot="1" x14ac:dyDescent="0.3">
      <c r="A9" s="18">
        <f>M1D!A4</f>
        <v>2</v>
      </c>
      <c r="B9" s="19" t="str">
        <f>M1D!B4</f>
        <v>2/2020</v>
      </c>
      <c r="C9" s="73" t="str">
        <f>M1D!C4</f>
        <v>Mina Grebović</v>
      </c>
      <c r="D9" s="74"/>
      <c r="E9" s="16">
        <f>IF(AND(Osvojeni!O9="",Osvojeni!P9=""),"",SUM(Osvojeni!O9,Osvojeni!P9,M1D!D4,M1D!E4))</f>
        <v>25</v>
      </c>
      <c r="F9" s="16" t="str">
        <f>IF(AND(Osvojeni!R9="",Osvojeni!S9=""),"",IF(Osvojeni!S9="",Osvojeni!R9,Osvojeni!S9))</f>
        <v/>
      </c>
      <c r="G9" s="17">
        <f>IF(Osvojeni!T9="","",Osvojeni!T9)</f>
        <v>25</v>
      </c>
      <c r="H9" s="17" t="str">
        <f>IF(Osvojeni!U9="","",Osvojeni!U9)</f>
        <v>F</v>
      </c>
    </row>
    <row r="10" spans="1:8" ht="15" customHeight="1" thickTop="1" thickBot="1" x14ac:dyDescent="0.3">
      <c r="A10" s="18">
        <f>M1D!A5</f>
        <v>3</v>
      </c>
      <c r="B10" s="19" t="str">
        <f>M1D!B5</f>
        <v>3/2020</v>
      </c>
      <c r="C10" s="73" t="str">
        <f>M1D!C5</f>
        <v>Miljan Pejović</v>
      </c>
      <c r="D10" s="74"/>
      <c r="E10" s="16">
        <f>IF(AND(Osvojeni!O10="",Osvojeni!P10=""),"",SUM(Osvojeni!O10,Osvojeni!P10,M1D!D5,M1D!E5))</f>
        <v>20</v>
      </c>
      <c r="F10" s="16" t="str">
        <f>IF(AND(Osvojeni!R10="",Osvojeni!S10=""),"",IF(Osvojeni!S10="",Osvojeni!R10,Osvojeni!S10))</f>
        <v/>
      </c>
      <c r="G10" s="17">
        <f>IF(Osvojeni!T10="","",Osvojeni!T10)</f>
        <v>20</v>
      </c>
      <c r="H10" s="17" t="str">
        <f>IF(Osvojeni!U10="","",Osvojeni!U10)</f>
        <v>F</v>
      </c>
    </row>
    <row r="11" spans="1:8" ht="15" customHeight="1" thickTop="1" thickBot="1" x14ac:dyDescent="0.3">
      <c r="A11" s="18">
        <f>M1D!A6</f>
        <v>4</v>
      </c>
      <c r="B11" s="19" t="str">
        <f>M1D!B6</f>
        <v>4/2020</v>
      </c>
      <c r="C11" s="73" t="str">
        <f>M1D!C6</f>
        <v>Dragana Bjelić</v>
      </c>
      <c r="D11" s="74"/>
      <c r="E11" s="16" t="str">
        <f>IF(AND(Osvojeni!O11="",Osvojeni!P11=""),"",SUM(Osvojeni!O11,Osvojeni!P11,M1D!D6,M1D!E6))</f>
        <v/>
      </c>
      <c r="F11" s="16" t="str">
        <f>IF(AND(Osvojeni!R11="",Osvojeni!S11=""),"",IF(Osvojeni!S11="",Osvojeni!R11,Osvojeni!S11))</f>
        <v/>
      </c>
      <c r="G11" s="17" t="str">
        <f>IF(Osvojeni!T11="","",Osvojeni!T11)</f>
        <v/>
      </c>
      <c r="H11" s="17" t="str">
        <f>IF(Osvojeni!U11="","",Osvojeni!U11)</f>
        <v/>
      </c>
    </row>
    <row r="12" spans="1:8" ht="15" customHeight="1" thickTop="1" thickBot="1" x14ac:dyDescent="0.3">
      <c r="A12" s="18">
        <f>M1D!A7</f>
        <v>5</v>
      </c>
      <c r="B12" s="19" t="str">
        <f>M1D!B7</f>
        <v>5/2020</v>
      </c>
      <c r="C12" s="73" t="str">
        <f>M1D!C7</f>
        <v>Nikolina Šuković</v>
      </c>
      <c r="D12" s="74"/>
      <c r="E12" s="16" t="str">
        <f>IF(AND(Osvojeni!O12="",Osvojeni!P12=""),"",SUM(Osvojeni!O12,Osvojeni!P12,M1D!D7,M1D!E7))</f>
        <v/>
      </c>
      <c r="F12" s="16" t="str">
        <f>IF(AND(Osvojeni!R12="",Osvojeni!S12=""),"",IF(Osvojeni!S12="",Osvojeni!R12,Osvojeni!S12))</f>
        <v/>
      </c>
      <c r="G12" s="17" t="str">
        <f>IF(Osvojeni!T12="","",Osvojeni!T12)</f>
        <v/>
      </c>
      <c r="H12" s="17" t="str">
        <f>IF(Osvojeni!U12="","",Osvojeni!U12)</f>
        <v/>
      </c>
    </row>
    <row r="13" spans="1:8" ht="15" customHeight="1" thickTop="1" thickBot="1" x14ac:dyDescent="0.3">
      <c r="A13" s="18">
        <f>M1D!A8</f>
        <v>6</v>
      </c>
      <c r="B13" s="19" t="str">
        <f>M1D!B8</f>
        <v>6/2020</v>
      </c>
      <c r="C13" s="73" t="str">
        <f>M1D!C8</f>
        <v>Luka Raičević</v>
      </c>
      <c r="D13" s="74"/>
      <c r="E13" s="16" t="str">
        <f>IF(AND(Osvojeni!O13="",Osvojeni!P13=""),"",SUM(Osvojeni!O13,Osvojeni!P13,M1D!D8,M1D!E8))</f>
        <v/>
      </c>
      <c r="F13" s="16" t="str">
        <f>IF(AND(Osvojeni!R13="",Osvojeni!S13=""),"",IF(Osvojeni!S13="",Osvojeni!R13,Osvojeni!S13))</f>
        <v/>
      </c>
      <c r="G13" s="17" t="str">
        <f>IF(Osvojeni!T13="","",Osvojeni!T13)</f>
        <v/>
      </c>
      <c r="H13" s="17" t="str">
        <f>IF(Osvojeni!U13="","",Osvojeni!U13)</f>
        <v/>
      </c>
    </row>
    <row r="14" spans="1:8" ht="15" customHeight="1" thickTop="1" thickBot="1" x14ac:dyDescent="0.3">
      <c r="A14" s="18">
        <f>M1D!A9</f>
        <v>7</v>
      </c>
      <c r="B14" s="19" t="str">
        <f>M1D!B9</f>
        <v>7/2020</v>
      </c>
      <c r="C14" s="73" t="str">
        <f>M1D!C9</f>
        <v>Kristina Terzić</v>
      </c>
      <c r="D14" s="74"/>
      <c r="E14" s="16" t="str">
        <f>IF(AND(Osvojeni!O14="",Osvojeni!P14=""),"",SUM(Osvojeni!O14,Osvojeni!P14,M1D!D9,M1D!E9))</f>
        <v/>
      </c>
      <c r="F14" s="16" t="str">
        <f>IF(AND(Osvojeni!R14="",Osvojeni!S14=""),"",IF(Osvojeni!S14="",Osvojeni!R14,Osvojeni!S14))</f>
        <v/>
      </c>
      <c r="G14" s="17" t="str">
        <f>IF(Osvojeni!T14="","",Osvojeni!T14)</f>
        <v/>
      </c>
      <c r="H14" s="17" t="str">
        <f>IF(Osvojeni!U14="","",Osvojeni!U14)</f>
        <v/>
      </c>
    </row>
    <row r="15" spans="1:8" ht="15" customHeight="1" thickTop="1" thickBot="1" x14ac:dyDescent="0.3">
      <c r="A15" s="18">
        <f>M1D!A10</f>
        <v>8</v>
      </c>
      <c r="B15" s="19" t="str">
        <f>M1D!B10</f>
        <v>8/2020</v>
      </c>
      <c r="C15" s="73" t="str">
        <f>M1D!C10</f>
        <v>Anja Raičević</v>
      </c>
      <c r="D15" s="74"/>
      <c r="E15" s="16">
        <f>IF(AND(Osvojeni!O15="",Osvojeni!P15=""),"",SUM(Osvojeni!O15,Osvojeni!P15,M1D!D10,M1D!E10))</f>
        <v>25</v>
      </c>
      <c r="F15" s="16" t="str">
        <f>IF(AND(Osvojeni!R15="",Osvojeni!S15=""),"",IF(Osvojeni!S15="",Osvojeni!R15,Osvojeni!S15))</f>
        <v/>
      </c>
      <c r="G15" s="17">
        <f>IF(Osvojeni!T15="","",Osvojeni!T15)</f>
        <v>25</v>
      </c>
      <c r="H15" s="17" t="str">
        <f>IF(Osvojeni!U15="","",Osvojeni!U15)</f>
        <v>F</v>
      </c>
    </row>
    <row r="16" spans="1:8" ht="15" customHeight="1" thickTop="1" thickBot="1" x14ac:dyDescent="0.3">
      <c r="A16" s="18">
        <v>2</v>
      </c>
      <c r="B16" s="19" t="str">
        <f>M1D!B11</f>
        <v>9/2020</v>
      </c>
      <c r="C16" s="73" t="str">
        <f>M1D!C11</f>
        <v>Maja Senić</v>
      </c>
      <c r="D16" s="74"/>
      <c r="E16" s="16">
        <f>IF(AND(Osvojeni!O16="",Osvojeni!P16=""),"",SUM(Osvojeni!O16,Osvojeni!P16,M1D!D11,M1D!E11))</f>
        <v>12</v>
      </c>
      <c r="F16" s="16" t="str">
        <f>IF(AND(Osvojeni!R16="",Osvojeni!S16=""),"",IF(Osvojeni!S16="",Osvojeni!R16,Osvojeni!S16))</f>
        <v/>
      </c>
      <c r="G16" s="17">
        <f>IF(Osvojeni!T16="","",Osvojeni!T16)</f>
        <v>12</v>
      </c>
      <c r="H16" s="17" t="str">
        <f>IF(Osvojeni!U16="","",Osvojeni!U16)</f>
        <v>F</v>
      </c>
    </row>
    <row r="17" spans="1:8" ht="15" customHeight="1" thickTop="1" thickBot="1" x14ac:dyDescent="0.3">
      <c r="A17" s="18">
        <f>M1D!A12</f>
        <v>10</v>
      </c>
      <c r="B17" s="19" t="str">
        <f>M1D!B12</f>
        <v>10/2020</v>
      </c>
      <c r="C17" s="73" t="str">
        <f>M1D!C12</f>
        <v>Jelena Perović</v>
      </c>
      <c r="D17" s="74"/>
      <c r="E17" s="16" t="str">
        <f>IF(AND(Osvojeni!O17="",Osvojeni!P17=""),"",SUM(Osvojeni!O17,Osvojeni!P17,M1D!D12,M1D!E12))</f>
        <v/>
      </c>
      <c r="F17" s="16" t="str">
        <f>IF(AND(Osvojeni!R17="",Osvojeni!S17=""),"",IF(Osvojeni!S17="",Osvojeni!R17,Osvojeni!S17))</f>
        <v/>
      </c>
      <c r="G17" s="17" t="str">
        <f>IF(Osvojeni!T17="","",Osvojeni!T17)</f>
        <v/>
      </c>
      <c r="H17" s="17" t="str">
        <f>IF(Osvojeni!U17="","",Osvojeni!U17)</f>
        <v/>
      </c>
    </row>
    <row r="18" spans="1:8" ht="15" customHeight="1" thickTop="1" thickBot="1" x14ac:dyDescent="0.3">
      <c r="A18" s="18">
        <f>M1D!A13</f>
        <v>11</v>
      </c>
      <c r="B18" s="19" t="str">
        <f>M1D!B13</f>
        <v>11/2020</v>
      </c>
      <c r="C18" s="73" t="str">
        <f>M1D!C13</f>
        <v>Drago Rakonjac</v>
      </c>
      <c r="D18" s="74"/>
      <c r="E18" s="16">
        <f>IF(AND(Osvojeni!O18="",Osvojeni!P18=""),"",SUM(Osvojeni!O18,Osvojeni!P18,M1D!D13,M1D!E13))</f>
        <v>14</v>
      </c>
      <c r="F18" s="16" t="str">
        <f>IF(AND(Osvojeni!R18="",Osvojeni!S18=""),"",IF(Osvojeni!S18="",Osvojeni!R18,Osvojeni!S18))</f>
        <v/>
      </c>
      <c r="G18" s="17">
        <f>IF(Osvojeni!T18="","",Osvojeni!T18)</f>
        <v>14</v>
      </c>
      <c r="H18" s="17" t="str">
        <f>IF(Osvojeni!U18="","",Osvojeni!U18)</f>
        <v>F</v>
      </c>
    </row>
    <row r="19" spans="1:8" ht="15" customHeight="1" thickTop="1" thickBot="1" x14ac:dyDescent="0.3">
      <c r="A19" s="18">
        <f>M1D!A14</f>
        <v>12</v>
      </c>
      <c r="B19" s="19" t="str">
        <f>M1D!B14</f>
        <v>12/2020</v>
      </c>
      <c r="C19" s="73" t="str">
        <f>M1D!C14</f>
        <v>Vidak Bušković</v>
      </c>
      <c r="D19" s="74"/>
      <c r="E19" s="16">
        <f>IF(AND(Osvojeni!O19="",Osvojeni!P19=""),"",SUM(Osvojeni!O19,Osvojeni!P19,M1D!D14,M1D!E14))</f>
        <v>7</v>
      </c>
      <c r="F19" s="16" t="str">
        <f>IF(AND(Osvojeni!R19="",Osvojeni!S19=""),"",IF(Osvojeni!S19="",Osvojeni!R19,Osvojeni!S19))</f>
        <v/>
      </c>
      <c r="G19" s="17">
        <f>IF(Osvojeni!T19="","",Osvojeni!T19)</f>
        <v>7</v>
      </c>
      <c r="H19" s="17" t="str">
        <f>IF(Osvojeni!U19="","",Osvojeni!U19)</f>
        <v>F</v>
      </c>
    </row>
    <row r="20" spans="1:8" ht="15" customHeight="1" thickTop="1" thickBot="1" x14ac:dyDescent="0.3">
      <c r="A20" s="18">
        <f>M1D!A15</f>
        <v>13</v>
      </c>
      <c r="B20" s="19" t="str">
        <f>M1D!B15</f>
        <v>13/2020</v>
      </c>
      <c r="C20" s="73" t="str">
        <f>M1D!C15</f>
        <v>Savo Rudanović</v>
      </c>
      <c r="D20" s="74"/>
      <c r="E20" s="16">
        <f>IF(AND(Osvojeni!O20="",Osvojeni!P20=""),"",SUM(Osvojeni!O20,Osvojeni!P20,M1D!D15,M1D!E15))</f>
        <v>6</v>
      </c>
      <c r="F20" s="16" t="str">
        <f>IF(AND(Osvojeni!R20="",Osvojeni!S20=""),"",IF(Osvojeni!S20="",Osvojeni!R20,Osvojeni!S20))</f>
        <v/>
      </c>
      <c r="G20" s="17">
        <f>IF(Osvojeni!T20="","",Osvojeni!T20)</f>
        <v>6</v>
      </c>
      <c r="H20" s="17" t="str">
        <f>IF(Osvojeni!U20="","",Osvojeni!U20)</f>
        <v>F</v>
      </c>
    </row>
    <row r="21" spans="1:8" ht="15" customHeight="1" thickTop="1" thickBot="1" x14ac:dyDescent="0.3">
      <c r="A21" s="18">
        <f>M1D!A16</f>
        <v>14</v>
      </c>
      <c r="B21" s="19" t="str">
        <f>M1D!B16</f>
        <v>14/2020</v>
      </c>
      <c r="C21" s="73" t="str">
        <f>M1D!C16</f>
        <v>David Čolović</v>
      </c>
      <c r="D21" s="74"/>
      <c r="E21" s="16">
        <f>IF(AND(Osvojeni!O21="",Osvojeni!P21=""),"",SUM(Osvojeni!O21,Osvojeni!P21,M1D!D16,M1D!E16))</f>
        <v>1</v>
      </c>
      <c r="F21" s="16" t="str">
        <f>IF(AND(Osvojeni!R21="",Osvojeni!S21=""),"",IF(Osvojeni!S21="",Osvojeni!R21,Osvojeni!S21))</f>
        <v/>
      </c>
      <c r="G21" s="17">
        <f>IF(Osvojeni!T21="","",Osvojeni!T21)</f>
        <v>1</v>
      </c>
      <c r="H21" s="17" t="str">
        <f>IF(Osvojeni!U21="","",Osvojeni!U21)</f>
        <v>F</v>
      </c>
    </row>
    <row r="22" spans="1:8" ht="15" customHeight="1" thickTop="1" thickBot="1" x14ac:dyDescent="0.3">
      <c r="A22" s="18">
        <f>M1D!A17</f>
        <v>15</v>
      </c>
      <c r="B22" s="19" t="str">
        <f>M1D!B17</f>
        <v>15/2020</v>
      </c>
      <c r="C22" s="73" t="str">
        <f>M1D!C17</f>
        <v>Sanja Žarić</v>
      </c>
      <c r="D22" s="74"/>
      <c r="E22" s="16">
        <f>IF(AND(Osvojeni!O22="",Osvojeni!P22=""),"",SUM(Osvojeni!O22,Osvojeni!P22,M1D!D17,M1D!E17))</f>
        <v>25</v>
      </c>
      <c r="F22" s="16" t="str">
        <f>IF(AND(Osvojeni!R22="",Osvojeni!S22=""),"",IF(Osvojeni!S22="",Osvojeni!R22,Osvojeni!S22))</f>
        <v/>
      </c>
      <c r="G22" s="17">
        <f>IF(Osvojeni!T22="","",Osvojeni!T22)</f>
        <v>25</v>
      </c>
      <c r="H22" s="17" t="str">
        <f>IF(Osvojeni!U22="","",Osvojeni!U22)</f>
        <v>F</v>
      </c>
    </row>
    <row r="23" spans="1:8" ht="15" customHeight="1" thickTop="1" thickBot="1" x14ac:dyDescent="0.3">
      <c r="A23" s="18">
        <f>M1D!A18</f>
        <v>16</v>
      </c>
      <c r="B23" s="19" t="str">
        <f>M1D!B18</f>
        <v>16/2020</v>
      </c>
      <c r="C23" s="73" t="str">
        <f>M1D!C18</f>
        <v>Milica Potpara</v>
      </c>
      <c r="D23" s="74"/>
      <c r="E23" s="16">
        <f>IF(AND(Osvojeni!O23="",Osvojeni!P23=""),"",SUM(Osvojeni!O23,Osvojeni!P23,M1D!D18,M1D!E18))</f>
        <v>26</v>
      </c>
      <c r="F23" s="16" t="str">
        <f>IF(AND(Osvojeni!R23="",Osvojeni!S23=""),"",IF(Osvojeni!S23="",Osvojeni!R23,Osvojeni!S23))</f>
        <v/>
      </c>
      <c r="G23" s="17">
        <f>IF(Osvojeni!T23="","",Osvojeni!T23)</f>
        <v>26</v>
      </c>
      <c r="H23" s="17" t="str">
        <f>IF(Osvojeni!U23="","",Osvojeni!U23)</f>
        <v>F</v>
      </c>
    </row>
    <row r="24" spans="1:8" ht="15" customHeight="1" thickTop="1" thickBot="1" x14ac:dyDescent="0.3">
      <c r="A24" s="18">
        <v>3</v>
      </c>
      <c r="B24" s="19" t="str">
        <f>M1D!B19</f>
        <v>17/2020</v>
      </c>
      <c r="C24" s="73" t="str">
        <f>M1D!C19</f>
        <v>Lazar Raičević</v>
      </c>
      <c r="D24" s="74"/>
      <c r="E24" s="16" t="str">
        <f>IF(AND(Osvojeni!O24="",Osvojeni!P24=""),"",SUM(Osvojeni!O24,Osvojeni!P24,M1D!D19,M1D!E19))</f>
        <v/>
      </c>
      <c r="F24" s="16" t="str">
        <f>IF(AND(Osvojeni!R24="",Osvojeni!S24=""),"",IF(Osvojeni!S24="",Osvojeni!R24,Osvojeni!S24))</f>
        <v/>
      </c>
      <c r="G24" s="17" t="str">
        <f>IF(Osvojeni!T24="","",Osvojeni!T24)</f>
        <v/>
      </c>
      <c r="H24" s="17" t="str">
        <f>IF(Osvojeni!U24="","",Osvojeni!U24)</f>
        <v/>
      </c>
    </row>
    <row r="25" spans="1:8" ht="15" customHeight="1" thickTop="1" thickBot="1" x14ac:dyDescent="0.3">
      <c r="A25" s="18">
        <f>M1D!A20</f>
        <v>18</v>
      </c>
      <c r="B25" s="19" t="str">
        <f>M1D!B20</f>
        <v>18/2020</v>
      </c>
      <c r="C25" s="73" t="str">
        <f>M1D!C20</f>
        <v>Vasilije Zečević</v>
      </c>
      <c r="D25" s="74"/>
      <c r="E25" s="16" t="str">
        <f>IF(AND(Osvojeni!O25="",Osvojeni!P25=""),"",SUM(Osvojeni!O25,Osvojeni!P25,M1D!D20,M1D!E20))</f>
        <v/>
      </c>
      <c r="F25" s="16" t="str">
        <f>IF(AND(Osvojeni!R25="",Osvojeni!S25=""),"",IF(Osvojeni!S25="",Osvojeni!R25,Osvojeni!S25))</f>
        <v/>
      </c>
      <c r="G25" s="17" t="str">
        <f>IF(Osvojeni!T25="","",Osvojeni!T25)</f>
        <v/>
      </c>
      <c r="H25" s="17" t="str">
        <f>IF(Osvojeni!U25="","",Osvojeni!U25)</f>
        <v/>
      </c>
    </row>
    <row r="26" spans="1:8" ht="15" customHeight="1" thickTop="1" thickBot="1" x14ac:dyDescent="0.3">
      <c r="A26" s="18">
        <f>M1D!A21</f>
        <v>19</v>
      </c>
      <c r="B26" s="19" t="str">
        <f>M1D!B21</f>
        <v>19/2020</v>
      </c>
      <c r="C26" s="73" t="str">
        <f>M1D!C21</f>
        <v>Milutin Kankaraš</v>
      </c>
      <c r="D26" s="74"/>
      <c r="E26" s="16">
        <f>IF(AND(Osvojeni!O26="",Osvojeni!P26=""),"",SUM(Osvojeni!O26,Osvojeni!P26,M1D!D21,M1D!E21))</f>
        <v>29</v>
      </c>
      <c r="F26" s="16" t="str">
        <f>IF(AND(Osvojeni!R26="",Osvojeni!S26=""),"",IF(Osvojeni!S26="",Osvojeni!R26,Osvojeni!S26))</f>
        <v/>
      </c>
      <c r="G26" s="17">
        <f>IF(Osvojeni!T26="","",Osvojeni!T26)</f>
        <v>29</v>
      </c>
      <c r="H26" s="17" t="str">
        <f>IF(Osvojeni!U26="","",Osvojeni!U26)</f>
        <v>F</v>
      </c>
    </row>
    <row r="27" spans="1:8" ht="15" customHeight="1" thickTop="1" thickBot="1" x14ac:dyDescent="0.3">
      <c r="A27" s="18">
        <f>M1D!A22</f>
        <v>20</v>
      </c>
      <c r="B27" s="19" t="str">
        <f>M1D!B22</f>
        <v>20/2020</v>
      </c>
      <c r="C27" s="73" t="str">
        <f>M1D!C22</f>
        <v>Ivana Krsmanović</v>
      </c>
      <c r="D27" s="74"/>
      <c r="E27" s="16">
        <f>IF(AND(Osvojeni!O27="",Osvojeni!P27=""),"",SUM(Osvojeni!O27,Osvojeni!P27,M1D!D22,M1D!E22))</f>
        <v>8</v>
      </c>
      <c r="F27" s="16" t="str">
        <f>IF(AND(Osvojeni!R27="",Osvojeni!S27=""),"",IF(Osvojeni!S27="",Osvojeni!R27,Osvojeni!S27))</f>
        <v/>
      </c>
      <c r="G27" s="17">
        <f>IF(Osvojeni!T27="","",Osvojeni!T27)</f>
        <v>8</v>
      </c>
      <c r="H27" s="17" t="str">
        <f>IF(Osvojeni!U27="","",Osvojeni!U27)</f>
        <v>F</v>
      </c>
    </row>
    <row r="28" spans="1:8" ht="15" customHeight="1" thickTop="1" thickBot="1" x14ac:dyDescent="0.3">
      <c r="A28" s="18">
        <f>M1D!A23</f>
        <v>21</v>
      </c>
      <c r="B28" s="19" t="str">
        <f>M1D!B23</f>
        <v>21/2020</v>
      </c>
      <c r="C28" s="73" t="str">
        <f>M1D!C23</f>
        <v>Jovana Radović</v>
      </c>
      <c r="D28" s="74"/>
      <c r="E28" s="16">
        <f>IF(AND(Osvojeni!O28="",Osvojeni!P28=""),"",SUM(Osvojeni!O28,Osvojeni!P28,M1D!D23,M1D!E23))</f>
        <v>9</v>
      </c>
      <c r="F28" s="16" t="str">
        <f>IF(AND(Osvojeni!R28="",Osvojeni!S28=""),"",IF(Osvojeni!S28="",Osvojeni!R28,Osvojeni!S28))</f>
        <v/>
      </c>
      <c r="G28" s="17">
        <f>IF(Osvojeni!T28="","",Osvojeni!T28)</f>
        <v>9</v>
      </c>
      <c r="H28" s="17" t="str">
        <f>IF(Osvojeni!U28="","",Osvojeni!U28)</f>
        <v>F</v>
      </c>
    </row>
    <row r="29" spans="1:8" ht="15" customHeight="1" thickTop="1" thickBot="1" x14ac:dyDescent="0.3">
      <c r="A29" s="18">
        <f>M1D!A24</f>
        <v>22</v>
      </c>
      <c r="B29" s="19" t="str">
        <f>M1D!B24</f>
        <v>22/2020</v>
      </c>
      <c r="C29" s="73" t="str">
        <f>M1D!C24</f>
        <v>Strahinja Bojanić</v>
      </c>
      <c r="D29" s="74"/>
      <c r="E29" s="16" t="str">
        <f>IF(AND(Osvojeni!O29="",Osvojeni!P29=""),"",SUM(Osvojeni!O29,Osvojeni!P29,M1D!D24,M1D!E24))</f>
        <v/>
      </c>
      <c r="F29" s="16" t="str">
        <f>IF(AND(Osvojeni!R29="",Osvojeni!S29=""),"",IF(Osvojeni!S29="",Osvojeni!R29,Osvojeni!S29))</f>
        <v/>
      </c>
      <c r="G29" s="17" t="str">
        <f>IF(Osvojeni!T29="","",Osvojeni!T29)</f>
        <v/>
      </c>
      <c r="H29" s="17" t="str">
        <f>IF(Osvojeni!U29="","",Osvojeni!U29)</f>
        <v/>
      </c>
    </row>
    <row r="30" spans="1:8" ht="15" customHeight="1" thickTop="1" thickBot="1" x14ac:dyDescent="0.3">
      <c r="A30" s="18">
        <f>M1D!A25</f>
        <v>23</v>
      </c>
      <c r="B30" s="19" t="str">
        <f>M1D!B25</f>
        <v>23/2020</v>
      </c>
      <c r="C30" s="73" t="str">
        <f>M1D!C25</f>
        <v>Stefan Knežević</v>
      </c>
      <c r="D30" s="74"/>
      <c r="E30" s="16">
        <f>IF(AND(Osvojeni!O30="",Osvojeni!P30=""),"",SUM(Osvojeni!O30,Osvojeni!P30,M1D!D25,M1D!E25))</f>
        <v>11</v>
      </c>
      <c r="F30" s="16" t="str">
        <f>IF(AND(Osvojeni!R30="",Osvojeni!S30=""),"",IF(Osvojeni!S30="",Osvojeni!R30,Osvojeni!S30))</f>
        <v/>
      </c>
      <c r="G30" s="17">
        <f>IF(Osvojeni!T30="","",Osvojeni!T30)</f>
        <v>11</v>
      </c>
      <c r="H30" s="17" t="str">
        <f>IF(Osvojeni!U30="","",Osvojeni!U30)</f>
        <v>F</v>
      </c>
    </row>
    <row r="31" spans="1:8" ht="15" customHeight="1" thickTop="1" thickBot="1" x14ac:dyDescent="0.3">
      <c r="A31" s="18">
        <f>M1D!A26</f>
        <v>24</v>
      </c>
      <c r="B31" s="19" t="str">
        <f>M1D!B26</f>
        <v>24/2020</v>
      </c>
      <c r="C31" s="73" t="str">
        <f>M1D!C26</f>
        <v>Ivana Živković</v>
      </c>
      <c r="D31" s="74"/>
      <c r="E31" s="16">
        <f>IF(AND(Osvojeni!O31="",Osvojeni!P31=""),"",SUM(Osvojeni!O31,Osvojeni!P31,M1D!D26,M1D!E26))</f>
        <v>27</v>
      </c>
      <c r="F31" s="16" t="str">
        <f>IF(AND(Osvojeni!R31="",Osvojeni!S31=""),"",IF(Osvojeni!S31="",Osvojeni!R31,Osvojeni!S31))</f>
        <v/>
      </c>
      <c r="G31" s="17">
        <f>IF(Osvojeni!T31="","",Osvojeni!T31)</f>
        <v>27</v>
      </c>
      <c r="H31" s="17" t="str">
        <f>IF(Osvojeni!U31="","",Osvojeni!U31)</f>
        <v>F</v>
      </c>
    </row>
    <row r="32" spans="1:8" ht="15" customHeight="1" thickTop="1" thickBot="1" x14ac:dyDescent="0.3">
      <c r="A32" s="18">
        <v>4</v>
      </c>
      <c r="B32" s="19" t="str">
        <f>M1D!B27</f>
        <v>25/2020</v>
      </c>
      <c r="C32" s="73" t="str">
        <f>M1D!C27</f>
        <v>Filip Dragović</v>
      </c>
      <c r="D32" s="74"/>
      <c r="E32" s="16">
        <f>IF(AND(Osvojeni!O32="",Osvojeni!P32=""),"",SUM(Osvojeni!O32,Osvojeni!P32,M1D!D27,M1D!E27))</f>
        <v>6</v>
      </c>
      <c r="F32" s="16" t="str">
        <f>IF(AND(Osvojeni!R32="",Osvojeni!S32=""),"",IF(Osvojeni!S32="",Osvojeni!R32,Osvojeni!S32))</f>
        <v/>
      </c>
      <c r="G32" s="17">
        <f>IF(Osvojeni!T32="","",Osvojeni!T32)</f>
        <v>6</v>
      </c>
      <c r="H32" s="17" t="str">
        <f>IF(Osvojeni!U32="","",Osvojeni!U32)</f>
        <v>F</v>
      </c>
    </row>
    <row r="33" spans="1:8" ht="15" customHeight="1" thickTop="1" thickBot="1" x14ac:dyDescent="0.3">
      <c r="A33" s="18">
        <f>M1D!A28</f>
        <v>26</v>
      </c>
      <c r="B33" s="19" t="str">
        <f>M1D!B28</f>
        <v>26/2020</v>
      </c>
      <c r="C33" s="73" t="str">
        <f>M1D!C28</f>
        <v>Ilma Burdžović</v>
      </c>
      <c r="D33" s="74"/>
      <c r="E33" s="16">
        <f>IF(AND(Osvojeni!O33="",Osvojeni!P33=""),"",SUM(Osvojeni!O33,Osvojeni!P33,M1D!D28,M1D!E28))</f>
        <v>10</v>
      </c>
      <c r="F33" s="16" t="str">
        <f>IF(AND(Osvojeni!R33="",Osvojeni!S33=""),"",IF(Osvojeni!S33="",Osvojeni!R33,Osvojeni!S33))</f>
        <v/>
      </c>
      <c r="G33" s="17">
        <f>IF(Osvojeni!T33="","",Osvojeni!T33)</f>
        <v>10</v>
      </c>
      <c r="H33" s="17" t="str">
        <f>IF(Osvojeni!U33="","",Osvojeni!U33)</f>
        <v>F</v>
      </c>
    </row>
    <row r="34" spans="1:8" ht="15" customHeight="1" thickTop="1" thickBot="1" x14ac:dyDescent="0.3">
      <c r="A34" s="18">
        <f>M1D!A29</f>
        <v>27</v>
      </c>
      <c r="B34" s="19" t="str">
        <f>M1D!B29</f>
        <v>27/2020</v>
      </c>
      <c r="C34" s="73" t="str">
        <f>M1D!C29</f>
        <v>Danilo Mihajlović</v>
      </c>
      <c r="D34" s="74"/>
      <c r="E34" s="16">
        <f>IF(AND(Osvojeni!O34="",Osvojeni!P34=""),"",SUM(Osvojeni!O34,Osvojeni!P34,M1D!D29,M1D!E29))</f>
        <v>0</v>
      </c>
      <c r="F34" s="16" t="str">
        <f>IF(AND(Osvojeni!R34="",Osvojeni!S34=""),"",IF(Osvojeni!S34="",Osvojeni!R34,Osvojeni!S34))</f>
        <v/>
      </c>
      <c r="G34" s="17">
        <f>IF(Osvojeni!T34="","",Osvojeni!T34)</f>
        <v>0</v>
      </c>
      <c r="H34" s="17" t="str">
        <f>IF(Osvojeni!U34="","",Osvojeni!U34)</f>
        <v>F</v>
      </c>
    </row>
    <row r="35" spans="1:8" ht="15" customHeight="1" thickTop="1" thickBot="1" x14ac:dyDescent="0.3">
      <c r="A35" s="18">
        <f>M1D!A30</f>
        <v>28</v>
      </c>
      <c r="B35" s="19" t="str">
        <f>M1D!B30</f>
        <v>28/2020</v>
      </c>
      <c r="C35" s="73" t="str">
        <f>M1D!C30</f>
        <v>Nikola Vujošević</v>
      </c>
      <c r="D35" s="74"/>
      <c r="E35" s="16" t="str">
        <f>IF(AND(Osvojeni!O35="",Osvojeni!P35=""),"",SUM(Osvojeni!O35,Osvojeni!P35,M1D!D30,M1D!E30))</f>
        <v/>
      </c>
      <c r="F35" s="16" t="str">
        <f>IF(AND(Osvojeni!R35="",Osvojeni!S35=""),"",IF(Osvojeni!S35="",Osvojeni!R35,Osvojeni!S35))</f>
        <v/>
      </c>
      <c r="G35" s="17" t="str">
        <f>IF(Osvojeni!T35="","",Osvojeni!T35)</f>
        <v/>
      </c>
      <c r="H35" s="17" t="str">
        <f>IF(Osvojeni!U35="","",Osvojeni!U35)</f>
        <v/>
      </c>
    </row>
    <row r="36" spans="1:8" ht="15" customHeight="1" thickTop="1" thickBot="1" x14ac:dyDescent="0.3">
      <c r="A36" s="18">
        <f>M1D!A31</f>
        <v>29</v>
      </c>
      <c r="B36" s="19" t="str">
        <f>M1D!B31</f>
        <v>29/2020</v>
      </c>
      <c r="C36" s="73" t="str">
        <f>M1D!C31</f>
        <v>Adis Crnovršanin</v>
      </c>
      <c r="D36" s="74"/>
      <c r="E36" s="16">
        <f>IF(AND(Osvojeni!O36="",Osvojeni!P36=""),"",SUM(Osvojeni!O36,Osvojeni!P36,M1D!D31,M1D!E31))</f>
        <v>8</v>
      </c>
      <c r="F36" s="16" t="str">
        <f>IF(AND(Osvojeni!R36="",Osvojeni!S36=""),"",IF(Osvojeni!S36="",Osvojeni!R36,Osvojeni!S36))</f>
        <v/>
      </c>
      <c r="G36" s="17">
        <f>IF(Osvojeni!T36="","",Osvojeni!T36)</f>
        <v>8</v>
      </c>
      <c r="H36" s="17" t="str">
        <f>IF(Osvojeni!U36="","",Osvojeni!U36)</f>
        <v>F</v>
      </c>
    </row>
    <row r="37" spans="1:8" ht="15" customHeight="1" thickTop="1" thickBot="1" x14ac:dyDescent="0.3">
      <c r="A37" s="18">
        <f>M1D!A32</f>
        <v>30</v>
      </c>
      <c r="B37" s="19" t="str">
        <f>M1D!B32</f>
        <v>30/2020</v>
      </c>
      <c r="C37" s="73" t="str">
        <f>M1D!C32</f>
        <v>Jana Pivljanin</v>
      </c>
      <c r="D37" s="74"/>
      <c r="E37" s="16">
        <f>IF(AND(Osvojeni!O37="",Osvojeni!P37=""),"",SUM(Osvojeni!O37,Osvojeni!P37,M1D!D32,M1D!E32))</f>
        <v>3</v>
      </c>
      <c r="F37" s="16" t="str">
        <f>IF(AND(Osvojeni!R37="",Osvojeni!S37=""),"",IF(Osvojeni!S37="",Osvojeni!R37,Osvojeni!S37))</f>
        <v/>
      </c>
      <c r="G37" s="17">
        <f>IF(Osvojeni!T37="","",Osvojeni!T37)</f>
        <v>3</v>
      </c>
      <c r="H37" s="17" t="str">
        <f>IF(Osvojeni!U37="","",Osvojeni!U37)</f>
        <v>F</v>
      </c>
    </row>
    <row r="38" spans="1:8" ht="15" customHeight="1" thickTop="1" thickBot="1" x14ac:dyDescent="0.3">
      <c r="A38" s="18">
        <f>M1D!A33</f>
        <v>31</v>
      </c>
      <c r="B38" s="19" t="str">
        <f>M1D!B33</f>
        <v>31/2020</v>
      </c>
      <c r="C38" s="73" t="str">
        <f>M1D!C33</f>
        <v>Matija Zejak</v>
      </c>
      <c r="D38" s="74"/>
      <c r="E38" s="16">
        <f>IF(AND(Osvojeni!O38="",Osvojeni!P38=""),"",SUM(Osvojeni!O38,Osvojeni!P38,M1D!D33,M1D!E33))</f>
        <v>29</v>
      </c>
      <c r="F38" s="16" t="str">
        <f>IF(AND(Osvojeni!R38="",Osvojeni!S38=""),"",IF(Osvojeni!S38="",Osvojeni!R38,Osvojeni!S38))</f>
        <v/>
      </c>
      <c r="G38" s="17">
        <f>IF(Osvojeni!T38="","",Osvojeni!T38)</f>
        <v>29</v>
      </c>
      <c r="H38" s="17" t="str">
        <f>IF(Osvojeni!U38="","",Osvojeni!U38)</f>
        <v>F</v>
      </c>
    </row>
    <row r="39" spans="1:8" ht="15" customHeight="1" thickTop="1" thickBot="1" x14ac:dyDescent="0.3">
      <c r="A39" s="18">
        <f>M1D!A34</f>
        <v>32</v>
      </c>
      <c r="B39" s="19" t="str">
        <f>M1D!B34</f>
        <v>32/2020</v>
      </c>
      <c r="C39" s="73" t="str">
        <f>M1D!C34</f>
        <v>Ernest Adžija</v>
      </c>
      <c r="D39" s="74"/>
      <c r="E39" s="16">
        <f>IF(AND(Osvojeni!O39="",Osvojeni!P39=""),"",SUM(Osvojeni!O39,Osvojeni!P39,M1D!D34,M1D!E34))</f>
        <v>28</v>
      </c>
      <c r="F39" s="16" t="str">
        <f>IF(AND(Osvojeni!R39="",Osvojeni!S39=""),"",IF(Osvojeni!S39="",Osvojeni!R39,Osvojeni!S39))</f>
        <v/>
      </c>
      <c r="G39" s="17">
        <f>IF(Osvojeni!T39="","",Osvojeni!T39)</f>
        <v>28</v>
      </c>
      <c r="H39" s="17" t="str">
        <f>IF(Osvojeni!U39="","",Osvojeni!U39)</f>
        <v>F</v>
      </c>
    </row>
    <row r="40" spans="1:8" ht="15" customHeight="1" thickTop="1" thickBot="1" x14ac:dyDescent="0.3">
      <c r="A40" s="18">
        <v>5</v>
      </c>
      <c r="B40" s="19" t="str">
        <f>M1D!B35</f>
        <v>33/2020</v>
      </c>
      <c r="C40" s="73" t="str">
        <f>M1D!C35</f>
        <v>Svetislav Vukanić</v>
      </c>
      <c r="D40" s="74"/>
      <c r="E40" s="16">
        <f>IF(AND(Osvojeni!O40="",Osvojeni!P40=""),"",SUM(Osvojeni!O40,Osvojeni!P40,M1D!D35,M1D!E35))</f>
        <v>16</v>
      </c>
      <c r="F40" s="16" t="str">
        <f>IF(AND(Osvojeni!R40="",Osvojeni!S40=""),"",IF(Osvojeni!S40="",Osvojeni!R40,Osvojeni!S40))</f>
        <v/>
      </c>
      <c r="G40" s="17">
        <f>IF(Osvojeni!T40="","",Osvojeni!T40)</f>
        <v>16</v>
      </c>
      <c r="H40" s="17" t="str">
        <f>IF(Osvojeni!U40="","",Osvojeni!U40)</f>
        <v>F</v>
      </c>
    </row>
    <row r="41" spans="1:8" ht="15" customHeight="1" thickTop="1" thickBot="1" x14ac:dyDescent="0.3">
      <c r="A41" s="18">
        <f>M1D!A36</f>
        <v>34</v>
      </c>
      <c r="B41" s="19" t="str">
        <f>M1D!B36</f>
        <v>34/2020</v>
      </c>
      <c r="C41" s="73" t="str">
        <f>M1D!C36</f>
        <v>Vuk Vojinović</v>
      </c>
      <c r="D41" s="74"/>
      <c r="E41" s="16">
        <f>IF(AND(Osvojeni!O41="",Osvojeni!P41=""),"",SUM(Osvojeni!O41,Osvojeni!P41,M1D!D36,M1D!E36))</f>
        <v>3</v>
      </c>
      <c r="F41" s="16" t="str">
        <f>IF(AND(Osvojeni!R41="",Osvojeni!S41=""),"",IF(Osvojeni!S41="",Osvojeni!R41,Osvojeni!S41))</f>
        <v/>
      </c>
      <c r="G41" s="17">
        <f>IF(Osvojeni!T41="","",Osvojeni!T41)</f>
        <v>3</v>
      </c>
      <c r="H41" s="17" t="str">
        <f>IF(Osvojeni!U41="","",Osvojeni!U41)</f>
        <v>F</v>
      </c>
    </row>
    <row r="42" spans="1:8" ht="15" customHeight="1" thickTop="1" thickBot="1" x14ac:dyDescent="0.3">
      <c r="A42" s="18">
        <f>M1D!A37</f>
        <v>35</v>
      </c>
      <c r="B42" s="19" t="str">
        <f>M1D!B37</f>
        <v>35/2020</v>
      </c>
      <c r="C42" s="73" t="str">
        <f>M1D!C37</f>
        <v>Stefan Bošković</v>
      </c>
      <c r="D42" s="74"/>
      <c r="E42" s="16">
        <f>IF(AND(Osvojeni!O42="",Osvojeni!P42=""),"",SUM(Osvojeni!O42,Osvojeni!P42,M1D!D37,M1D!E37))</f>
        <v>27</v>
      </c>
      <c r="F42" s="16" t="str">
        <f>IF(AND(Osvojeni!R42="",Osvojeni!S42=""),"",IF(Osvojeni!S42="",Osvojeni!R42,Osvojeni!S42))</f>
        <v/>
      </c>
      <c r="G42" s="17">
        <f>IF(Osvojeni!T42="","",Osvojeni!T42)</f>
        <v>27</v>
      </c>
      <c r="H42" s="17" t="str">
        <f>IF(Osvojeni!U42="","",Osvojeni!U42)</f>
        <v>F</v>
      </c>
    </row>
    <row r="43" spans="1:8" ht="15" customHeight="1" thickTop="1" thickBot="1" x14ac:dyDescent="0.3">
      <c r="A43" s="18">
        <f>M1D!A38</f>
        <v>36</v>
      </c>
      <c r="B43" s="19" t="str">
        <f>M1D!B38</f>
        <v>36/2020</v>
      </c>
      <c r="C43" s="73" t="str">
        <f>M1D!C38</f>
        <v>Mirjana Ljujić</v>
      </c>
      <c r="D43" s="74"/>
      <c r="E43" s="16" t="str">
        <f>IF(AND(Osvojeni!O43="",Osvojeni!P43=""),"",SUM(Osvojeni!O43,Osvojeni!P43,M1D!D38,M1D!E38))</f>
        <v/>
      </c>
      <c r="F43" s="16" t="str">
        <f>IF(AND(Osvojeni!R43="",Osvojeni!S43=""),"",IF(Osvojeni!S43="",Osvojeni!R43,Osvojeni!S43))</f>
        <v/>
      </c>
      <c r="G43" s="17" t="str">
        <f>IF(Osvojeni!T43="","",Osvojeni!T43)</f>
        <v/>
      </c>
      <c r="H43" s="17" t="str">
        <f>IF(Osvojeni!U43="","",Osvojeni!U43)</f>
        <v/>
      </c>
    </row>
    <row r="44" spans="1:8" ht="15" customHeight="1" thickTop="1" thickBot="1" x14ac:dyDescent="0.3">
      <c r="A44" s="18">
        <f>M1D!A39</f>
        <v>37</v>
      </c>
      <c r="B44" s="19" t="str">
        <f>M1D!B39</f>
        <v>37/2020</v>
      </c>
      <c r="C44" s="73" t="str">
        <f>M1D!C39</f>
        <v>Ivana Veličković</v>
      </c>
      <c r="D44" s="74"/>
      <c r="E44" s="16">
        <f>IF(AND(Osvojeni!O44="",Osvojeni!P44=""),"",SUM(Osvojeni!O44,Osvojeni!P44,M1D!D39,M1D!E39))</f>
        <v>31</v>
      </c>
      <c r="F44" s="16" t="str">
        <f>IF(AND(Osvojeni!R44="",Osvojeni!S44=""),"",IF(Osvojeni!S44="",Osvojeni!R44,Osvojeni!S44))</f>
        <v/>
      </c>
      <c r="G44" s="17">
        <f>IF(Osvojeni!T44="","",Osvojeni!T44)</f>
        <v>31</v>
      </c>
      <c r="H44" s="17" t="str">
        <f>IF(Osvojeni!U44="","",Osvojeni!U44)</f>
        <v>F</v>
      </c>
    </row>
    <row r="45" spans="1:8" ht="15" customHeight="1" thickTop="1" thickBot="1" x14ac:dyDescent="0.3">
      <c r="A45" s="18">
        <f>M1D!A40</f>
        <v>38</v>
      </c>
      <c r="B45" s="19" t="str">
        <f>M1D!B40</f>
        <v>38/2020</v>
      </c>
      <c r="C45" s="73" t="str">
        <f>M1D!C40</f>
        <v>Jovana Rovčanin</v>
      </c>
      <c r="D45" s="74"/>
      <c r="E45" s="16">
        <f>IF(AND(Osvojeni!O45="",Osvojeni!P45=""),"",SUM(Osvojeni!O45,Osvojeni!P45,M1D!D40,M1D!E40))</f>
        <v>9</v>
      </c>
      <c r="F45" s="16" t="str">
        <f>IF(AND(Osvojeni!R45="",Osvojeni!S45=""),"",IF(Osvojeni!S45="",Osvojeni!R45,Osvojeni!S45))</f>
        <v/>
      </c>
      <c r="G45" s="17">
        <f>IF(Osvojeni!T45="","",Osvojeni!T45)</f>
        <v>9</v>
      </c>
      <c r="H45" s="17" t="str">
        <f>IF(Osvojeni!U45="","",Osvojeni!U45)</f>
        <v>F</v>
      </c>
    </row>
    <row r="46" spans="1:8" ht="15" customHeight="1" thickTop="1" thickBot="1" x14ac:dyDescent="0.3">
      <c r="A46" s="18">
        <f>M1D!A41</f>
        <v>39</v>
      </c>
      <c r="B46" s="19" t="str">
        <f>M1D!B41</f>
        <v>39/2020</v>
      </c>
      <c r="C46" s="73" t="str">
        <f>M1D!C41</f>
        <v>Uroš Babić</v>
      </c>
      <c r="D46" s="74"/>
      <c r="E46" s="16" t="str">
        <f>IF(AND(Osvojeni!O46="",Osvojeni!P46=""),"",SUM(Osvojeni!O46,Osvojeni!P46,M1D!D41,M1D!E41))</f>
        <v/>
      </c>
      <c r="F46" s="16" t="str">
        <f>IF(AND(Osvojeni!R46="",Osvojeni!S46=""),"",IF(Osvojeni!S46="",Osvojeni!R46,Osvojeni!S46))</f>
        <v/>
      </c>
      <c r="G46" s="17" t="str">
        <f>IF(Osvojeni!T46="","",Osvojeni!T46)</f>
        <v/>
      </c>
      <c r="H46" s="17" t="str">
        <f>IF(Osvojeni!U46="","",Osvojeni!U46)</f>
        <v/>
      </c>
    </row>
    <row r="47" spans="1:8" ht="15" customHeight="1" thickTop="1" thickBot="1" x14ac:dyDescent="0.3">
      <c r="A47" s="18">
        <f>M1D!A42</f>
        <v>40</v>
      </c>
      <c r="B47" s="19" t="str">
        <f>M1D!B42</f>
        <v>40/2020</v>
      </c>
      <c r="C47" s="73" t="str">
        <f>M1D!C42</f>
        <v>Pavle Knežević</v>
      </c>
      <c r="D47" s="74"/>
      <c r="E47" s="16" t="str">
        <f>IF(AND(Osvojeni!O47="",Osvojeni!P47=""),"",SUM(Osvojeni!O47,Osvojeni!P47,M1D!D42,M1D!E42))</f>
        <v/>
      </c>
      <c r="F47" s="16" t="str">
        <f>IF(AND(Osvojeni!R47="",Osvojeni!S47=""),"",IF(Osvojeni!S47="",Osvojeni!R47,Osvojeni!S47))</f>
        <v/>
      </c>
      <c r="G47" s="17" t="str">
        <f>IF(Osvojeni!T47="","",Osvojeni!T47)</f>
        <v/>
      </c>
      <c r="H47" s="17" t="str">
        <f>IF(Osvojeni!U47="","",Osvojeni!U47)</f>
        <v/>
      </c>
    </row>
    <row r="48" spans="1:8" ht="15" customHeight="1" thickTop="1" thickBot="1" x14ac:dyDescent="0.3">
      <c r="A48" s="18">
        <v>6</v>
      </c>
      <c r="B48" s="19" t="str">
        <f>M1D!B43</f>
        <v>41/2020</v>
      </c>
      <c r="C48" s="73" t="str">
        <f>M1D!C43</f>
        <v>Danilo Kosović</v>
      </c>
      <c r="D48" s="74"/>
      <c r="E48" s="16">
        <f>IF(AND(Osvojeni!O48="",Osvojeni!P48=""),"",SUM(Osvojeni!O48,Osvojeni!P48,M1D!D43,M1D!E43))</f>
        <v>20</v>
      </c>
      <c r="F48" s="16" t="str">
        <f>IF(AND(Osvojeni!R48="",Osvojeni!S48=""),"",IF(Osvojeni!S48="",Osvojeni!R48,Osvojeni!S48))</f>
        <v/>
      </c>
      <c r="G48" s="17">
        <f>IF(Osvojeni!T48="","",Osvojeni!T48)</f>
        <v>20</v>
      </c>
      <c r="H48" s="17" t="str">
        <f>IF(Osvojeni!U48="","",Osvojeni!U48)</f>
        <v>F</v>
      </c>
    </row>
    <row r="49" spans="1:8" ht="15" customHeight="1" thickTop="1" thickBot="1" x14ac:dyDescent="0.3">
      <c r="A49" s="18">
        <f>M1D!A44</f>
        <v>42</v>
      </c>
      <c r="B49" s="19" t="str">
        <f>M1D!B44</f>
        <v>42/2020</v>
      </c>
      <c r="C49" s="73" t="str">
        <f>M1D!C44</f>
        <v>Aleksandra Stamenković</v>
      </c>
      <c r="D49" s="74"/>
      <c r="E49" s="16">
        <f>IF(AND(Osvojeni!O49="",Osvojeni!P49=""),"",SUM(Osvojeni!O49,Osvojeni!P49,M1D!D44,M1D!E44))</f>
        <v>11</v>
      </c>
      <c r="F49" s="16" t="str">
        <f>IF(AND(Osvojeni!R49="",Osvojeni!S49=""),"",IF(Osvojeni!S49="",Osvojeni!R49,Osvojeni!S49))</f>
        <v/>
      </c>
      <c r="G49" s="17">
        <f>IF(Osvojeni!T49="","",Osvojeni!T49)</f>
        <v>11</v>
      </c>
      <c r="H49" s="17" t="str">
        <f>IF(Osvojeni!U49="","",Osvojeni!U49)</f>
        <v>F</v>
      </c>
    </row>
    <row r="50" spans="1:8" ht="15" customHeight="1" thickTop="1" thickBot="1" x14ac:dyDescent="0.3">
      <c r="A50" s="18">
        <f>M1D!A45</f>
        <v>43</v>
      </c>
      <c r="B50" s="19" t="str">
        <f>M1D!B45</f>
        <v>43/2020</v>
      </c>
      <c r="C50" s="73" t="str">
        <f>M1D!C45</f>
        <v>Neda Miletić</v>
      </c>
      <c r="D50" s="74"/>
      <c r="E50" s="16">
        <f>IF(AND(Osvojeni!O50="",Osvojeni!P50=""),"",SUM(Osvojeni!O50,Osvojeni!P50,M1D!D45,M1D!E45))</f>
        <v>12</v>
      </c>
      <c r="F50" s="16" t="str">
        <f>IF(AND(Osvojeni!R50="",Osvojeni!S50=""),"",IF(Osvojeni!S50="",Osvojeni!R50,Osvojeni!S50))</f>
        <v/>
      </c>
      <c r="G50" s="17">
        <f>IF(Osvojeni!T50="","",Osvojeni!T50)</f>
        <v>12</v>
      </c>
      <c r="H50" s="17" t="str">
        <f>IF(Osvojeni!U50="","",Osvojeni!U50)</f>
        <v>F</v>
      </c>
    </row>
    <row r="51" spans="1:8" ht="12.75" customHeight="1" thickTop="1" thickBot="1" x14ac:dyDescent="0.3">
      <c r="A51" s="18">
        <f>M1D!A46</f>
        <v>44</v>
      </c>
      <c r="B51" s="19" t="str">
        <f>M1D!B46</f>
        <v>44/2020</v>
      </c>
      <c r="C51" s="73" t="str">
        <f>M1D!C46</f>
        <v>Riad Mujević</v>
      </c>
      <c r="D51" s="74"/>
      <c r="E51" s="16">
        <f>IF(AND(Osvojeni!O51="",Osvojeni!P51=""),"",SUM(Osvojeni!O51,Osvojeni!P51,M1D!D46,M1D!E46))</f>
        <v>26</v>
      </c>
      <c r="F51" s="16" t="str">
        <f>IF(AND(Osvojeni!R51="",Osvojeni!S51=""),"",IF(Osvojeni!S51="",Osvojeni!R51,Osvojeni!S51))</f>
        <v/>
      </c>
      <c r="G51" s="17">
        <f>IF(Osvojeni!T51="","",Osvojeni!T51)</f>
        <v>26</v>
      </c>
      <c r="H51" s="17" t="str">
        <f>IF(Osvojeni!U51="","",Osvojeni!U51)</f>
        <v>F</v>
      </c>
    </row>
    <row r="52" spans="1:8" ht="12.75" customHeight="1" thickTop="1" thickBot="1" x14ac:dyDescent="0.3">
      <c r="A52" s="18">
        <f>M1D!A47</f>
        <v>45</v>
      </c>
      <c r="B52" s="19" t="str">
        <f>M1D!B47</f>
        <v>45/2020</v>
      </c>
      <c r="C52" s="73" t="str">
        <f>M1D!C47</f>
        <v>Elmin Mujević</v>
      </c>
      <c r="D52" s="74"/>
      <c r="E52" s="16">
        <f>IF(AND(Osvojeni!O52="",Osvojeni!P52=""),"",SUM(Osvojeni!O52,Osvojeni!P52,M1D!D47,M1D!E47))</f>
        <v>10</v>
      </c>
      <c r="F52" s="16" t="str">
        <f>IF(AND(Osvojeni!R52="",Osvojeni!S52=""),"",IF(Osvojeni!S52="",Osvojeni!R52,Osvojeni!S52))</f>
        <v/>
      </c>
      <c r="G52" s="17">
        <f>IF(Osvojeni!T52="","",Osvojeni!T52)</f>
        <v>10</v>
      </c>
      <c r="H52" s="17" t="str">
        <f>IF(Osvojeni!U52="","",Osvojeni!U52)</f>
        <v>F</v>
      </c>
    </row>
    <row r="53" spans="1:8" ht="12.75" customHeight="1" thickTop="1" thickBot="1" x14ac:dyDescent="0.3">
      <c r="A53" s="18">
        <f>M1D!A48</f>
        <v>46</v>
      </c>
      <c r="B53" s="19" t="str">
        <f>M1D!B48</f>
        <v>46/2020</v>
      </c>
      <c r="C53" s="73" t="str">
        <f>M1D!C48</f>
        <v>Samra Đeljošević</v>
      </c>
      <c r="D53" s="74"/>
      <c r="E53" s="16" t="str">
        <f>IF(AND(Osvojeni!O53="",Osvojeni!P53=""),"",SUM(Osvojeni!O53,Osvojeni!P53,M1D!D48,M1D!E48))</f>
        <v/>
      </c>
      <c r="F53" s="16" t="str">
        <f>IF(AND(Osvojeni!R53="",Osvojeni!S53=""),"",IF(Osvojeni!S53="",Osvojeni!R53,Osvojeni!S53))</f>
        <v/>
      </c>
      <c r="G53" s="17" t="str">
        <f>IF(Osvojeni!T53="","",Osvojeni!T53)</f>
        <v/>
      </c>
      <c r="H53" s="17" t="str">
        <f>IF(Osvojeni!U53="","",Osvojeni!U53)</f>
        <v/>
      </c>
    </row>
    <row r="54" spans="1:8" ht="12.75" customHeight="1" thickTop="1" thickBot="1" x14ac:dyDescent="0.3">
      <c r="A54" s="18">
        <f>M1D!A49</f>
        <v>47</v>
      </c>
      <c r="B54" s="19" t="str">
        <f>M1D!B49</f>
        <v>47/2020</v>
      </c>
      <c r="C54" s="73" t="str">
        <f>M1D!C49</f>
        <v>Ajla Kalač</v>
      </c>
      <c r="D54" s="74"/>
      <c r="E54" s="16">
        <f>IF(AND(Osvojeni!O54="",Osvojeni!P54=""),"",SUM(Osvojeni!O54,Osvojeni!P54,M1D!D49,M1D!E49))</f>
        <v>9</v>
      </c>
      <c r="F54" s="16" t="str">
        <f>IF(AND(Osvojeni!R54="",Osvojeni!S54=""),"",IF(Osvojeni!S54="",Osvojeni!R54,Osvojeni!S54))</f>
        <v/>
      </c>
      <c r="G54" s="17">
        <f>IF(Osvojeni!T54="","",Osvojeni!T54)</f>
        <v>9</v>
      </c>
      <c r="H54" s="17" t="str">
        <f>IF(Osvojeni!U54="","",Osvojeni!U54)</f>
        <v>F</v>
      </c>
    </row>
    <row r="55" spans="1:8" ht="12.75" customHeight="1" thickTop="1" thickBot="1" x14ac:dyDescent="0.3">
      <c r="A55" s="18">
        <f>M1D!A50</f>
        <v>48</v>
      </c>
      <c r="B55" s="19" t="str">
        <f>M1D!B50</f>
        <v>48/2020</v>
      </c>
      <c r="C55" s="73" t="str">
        <f>M1D!C50</f>
        <v>Tijana Blagojević</v>
      </c>
      <c r="D55" s="74"/>
      <c r="E55" s="16">
        <f>IF(AND(Osvojeni!O55="",Osvojeni!P55=""),"",SUM(Osvojeni!O55,Osvojeni!P55,M1D!D50,M1D!E50))</f>
        <v>8</v>
      </c>
      <c r="F55" s="16" t="str">
        <f>IF(AND(Osvojeni!R55="",Osvojeni!S55=""),"",IF(Osvojeni!S55="",Osvojeni!R55,Osvojeni!S55))</f>
        <v/>
      </c>
      <c r="G55" s="17">
        <f>IF(Osvojeni!T55="","",Osvojeni!T55)</f>
        <v>8</v>
      </c>
      <c r="H55" s="17" t="str">
        <f>IF(Osvojeni!U55="","",Osvojeni!U55)</f>
        <v>F</v>
      </c>
    </row>
    <row r="56" spans="1:8" ht="12.75" customHeight="1" thickTop="1" thickBot="1" x14ac:dyDescent="0.3">
      <c r="A56" s="18">
        <v>7</v>
      </c>
      <c r="B56" s="19" t="str">
        <f>M1D!B51</f>
        <v>49/2020</v>
      </c>
      <c r="C56" s="73" t="str">
        <f>M1D!C51</f>
        <v>Luka Ralević</v>
      </c>
      <c r="D56" s="74"/>
      <c r="E56" s="16">
        <f>IF(AND(Osvojeni!O56="",Osvojeni!P56=""),"",SUM(Osvojeni!O56,Osvojeni!P56,M1D!D51,M1D!E51))</f>
        <v>15</v>
      </c>
      <c r="F56" s="16" t="str">
        <f>IF(AND(Osvojeni!R56="",Osvojeni!S56=""),"",IF(Osvojeni!S56="",Osvojeni!R56,Osvojeni!S56))</f>
        <v/>
      </c>
      <c r="G56" s="17">
        <f>IF(Osvojeni!T56="","",Osvojeni!T56)</f>
        <v>15</v>
      </c>
      <c r="H56" s="17" t="str">
        <f>IF(Osvojeni!U56="","",Osvojeni!U56)</f>
        <v>F</v>
      </c>
    </row>
    <row r="57" spans="1:8" ht="12.75" customHeight="1" thickTop="1" thickBot="1" x14ac:dyDescent="0.3">
      <c r="A57" s="18">
        <f>M1D!A52</f>
        <v>50</v>
      </c>
      <c r="B57" s="19" t="str">
        <f>M1D!B52</f>
        <v>52/2020</v>
      </c>
      <c r="C57" s="73" t="str">
        <f>M1D!C52</f>
        <v>Aleksandra Grba</v>
      </c>
      <c r="D57" s="74"/>
      <c r="E57" s="16">
        <f>IF(AND(Osvojeni!O57="",Osvojeni!P57=""),"",SUM(Osvojeni!O57,Osvojeni!P57,M1D!D52,M1D!E52))</f>
        <v>13</v>
      </c>
      <c r="F57" s="16" t="str">
        <f>IF(AND(Osvojeni!R57="",Osvojeni!S57=""),"",IF(Osvojeni!S57="",Osvojeni!R57,Osvojeni!S57))</f>
        <v/>
      </c>
      <c r="G57" s="17">
        <f>IF(Osvojeni!T57="","",Osvojeni!T57)</f>
        <v>13</v>
      </c>
      <c r="H57" s="17" t="str">
        <f>IF(Osvojeni!U57="","",Osvojeni!U57)</f>
        <v>F</v>
      </c>
    </row>
    <row r="58" spans="1:8" ht="12.75" customHeight="1" thickTop="1" thickBot="1" x14ac:dyDescent="0.3">
      <c r="A58" s="18">
        <f>M1D!A53</f>
        <v>51</v>
      </c>
      <c r="B58" s="19" t="str">
        <f>M1D!B53</f>
        <v>53/2020</v>
      </c>
      <c r="C58" s="73" t="str">
        <f>M1D!C53</f>
        <v>Stefan Medigović</v>
      </c>
      <c r="D58" s="74"/>
      <c r="E58" s="16" t="str">
        <f>IF(AND(Osvojeni!O58="",Osvojeni!P58=""),"",SUM(Osvojeni!O58,Osvojeni!P58,M1D!D53,M1D!E53))</f>
        <v/>
      </c>
      <c r="F58" s="16" t="str">
        <f>IF(AND(Osvojeni!R58="",Osvojeni!S58=""),"",IF(Osvojeni!S58="",Osvojeni!R58,Osvojeni!S58))</f>
        <v/>
      </c>
      <c r="G58" s="17" t="str">
        <f>IF(Osvojeni!T58="","",Osvojeni!T58)</f>
        <v/>
      </c>
      <c r="H58" s="17" t="str">
        <f>IF(Osvojeni!U58="","",Osvojeni!U58)</f>
        <v/>
      </c>
    </row>
    <row r="59" spans="1:8" ht="12.75" customHeight="1" thickTop="1" thickBot="1" x14ac:dyDescent="0.3">
      <c r="A59" s="18">
        <f>M1D!A54</f>
        <v>52</v>
      </c>
      <c r="B59" s="19" t="str">
        <f>M1D!B54</f>
        <v>54/2020</v>
      </c>
      <c r="C59" s="73" t="str">
        <f>M1D!C54</f>
        <v>Tijana Žižić</v>
      </c>
      <c r="D59" s="74"/>
      <c r="E59" s="16">
        <f>IF(AND(Osvojeni!O59="",Osvojeni!P59=""),"",SUM(Osvojeni!O59,Osvojeni!P59,M1D!D54,M1D!E54))</f>
        <v>14</v>
      </c>
      <c r="F59" s="16" t="str">
        <f>IF(AND(Osvojeni!R59="",Osvojeni!S59=""),"",IF(Osvojeni!S59="",Osvojeni!R59,Osvojeni!S59))</f>
        <v/>
      </c>
      <c r="G59" s="17">
        <f>IF(Osvojeni!T59="","",Osvojeni!T59)</f>
        <v>14</v>
      </c>
      <c r="H59" s="17" t="str">
        <f>IF(Osvojeni!U59="","",Osvojeni!U59)</f>
        <v>F</v>
      </c>
    </row>
    <row r="60" spans="1:8" ht="12.75" customHeight="1" thickTop="1" thickBot="1" x14ac:dyDescent="0.3">
      <c r="A60" s="18">
        <f>M1D!A55</f>
        <v>53</v>
      </c>
      <c r="B60" s="19" t="str">
        <f>M1D!B55</f>
        <v>55/2020</v>
      </c>
      <c r="C60" s="73" t="str">
        <f>M1D!C55</f>
        <v>Danilo Kovačević</v>
      </c>
      <c r="D60" s="74"/>
      <c r="E60" s="16" t="str">
        <f>IF(AND(Osvojeni!O60="",Osvojeni!P60=""),"",SUM(Osvojeni!O60,Osvojeni!P60,M1D!D55,M1D!E55))</f>
        <v/>
      </c>
      <c r="F60" s="16" t="str">
        <f>IF(AND(Osvojeni!R60="",Osvojeni!S60=""),"",IF(Osvojeni!S60="",Osvojeni!R60,Osvojeni!S60))</f>
        <v/>
      </c>
      <c r="G60" s="17" t="str">
        <f>IF(Osvojeni!T60="","",Osvojeni!T60)</f>
        <v/>
      </c>
      <c r="H60" s="17" t="str">
        <f>IF(Osvojeni!U60="","",Osvojeni!U60)</f>
        <v/>
      </c>
    </row>
    <row r="61" spans="1:8" ht="12.75" customHeight="1" thickTop="1" thickBot="1" x14ac:dyDescent="0.3">
      <c r="A61" s="18">
        <f>M1D!A56</f>
        <v>54</v>
      </c>
      <c r="B61" s="19" t="str">
        <f>M1D!B56</f>
        <v>56/2020</v>
      </c>
      <c r="C61" s="73" t="str">
        <f>M1D!C56</f>
        <v>Andrijana Janković</v>
      </c>
      <c r="D61" s="74"/>
      <c r="E61" s="16">
        <f>IF(AND(Osvojeni!O61="",Osvojeni!P61=""),"",SUM(Osvojeni!O61,Osvojeni!P61,M1D!D56,M1D!E56))</f>
        <v>10</v>
      </c>
      <c r="F61" s="16" t="str">
        <f>IF(AND(Osvojeni!R61="",Osvojeni!S61=""),"",IF(Osvojeni!S61="",Osvojeni!R61,Osvojeni!S61))</f>
        <v/>
      </c>
      <c r="G61" s="17">
        <f>IF(Osvojeni!T61="","",Osvojeni!T61)</f>
        <v>10</v>
      </c>
      <c r="H61" s="17" t="str">
        <f>IF(Osvojeni!U61="","",Osvojeni!U61)</f>
        <v>F</v>
      </c>
    </row>
    <row r="62" spans="1:8" ht="12.75" customHeight="1" thickTop="1" thickBot="1" x14ac:dyDescent="0.3">
      <c r="A62" s="18">
        <f>M1D!A57</f>
        <v>55</v>
      </c>
      <c r="B62" s="19" t="str">
        <f>M1D!B57</f>
        <v>57/2020</v>
      </c>
      <c r="C62" s="73" t="str">
        <f>M1D!C57</f>
        <v>Aleksa Konatar</v>
      </c>
      <c r="D62" s="74"/>
      <c r="E62" s="16">
        <f>IF(AND(Osvojeni!O62="",Osvojeni!P62=""),"",SUM(Osvojeni!O62,Osvojeni!P62,M1D!D57,M1D!E57))</f>
        <v>25</v>
      </c>
      <c r="F62" s="16" t="str">
        <f>IF(AND(Osvojeni!R62="",Osvojeni!S62=""),"",IF(Osvojeni!S62="",Osvojeni!R62,Osvojeni!S62))</f>
        <v/>
      </c>
      <c r="G62" s="17">
        <f>IF(Osvojeni!T62="","",Osvojeni!T62)</f>
        <v>25</v>
      </c>
      <c r="H62" s="17" t="str">
        <f>IF(Osvojeni!U62="","",Osvojeni!U62)</f>
        <v>F</v>
      </c>
    </row>
    <row r="63" spans="1:8" ht="12.75" customHeight="1" thickTop="1" thickBot="1" x14ac:dyDescent="0.3">
      <c r="A63" s="18">
        <f>M1D!A58</f>
        <v>56</v>
      </c>
      <c r="B63" s="19" t="str">
        <f>M1D!B58</f>
        <v>58/2020</v>
      </c>
      <c r="C63" s="73" t="str">
        <f>M1D!C58</f>
        <v>Samir Purišić</v>
      </c>
      <c r="D63" s="74"/>
      <c r="E63" s="16">
        <f>IF(AND(Osvojeni!O63="",Osvojeni!P63=""),"",SUM(Osvojeni!O63,Osvojeni!P63,M1D!D58,M1D!E58))</f>
        <v>0</v>
      </c>
      <c r="F63" s="16" t="str">
        <f>IF(AND(Osvojeni!R63="",Osvojeni!S63=""),"",IF(Osvojeni!S63="",Osvojeni!R63,Osvojeni!S63))</f>
        <v/>
      </c>
      <c r="G63" s="17">
        <f>IF(Osvojeni!T63="","",Osvojeni!T63)</f>
        <v>0</v>
      </c>
      <c r="H63" s="17" t="str">
        <f>IF(Osvojeni!U63="","",Osvojeni!U63)</f>
        <v>F</v>
      </c>
    </row>
    <row r="64" spans="1:8" ht="12.75" customHeight="1" thickTop="1" thickBot="1" x14ac:dyDescent="0.3">
      <c r="A64" s="18">
        <v>8</v>
      </c>
      <c r="B64" s="19" t="str">
        <f>M1D!B59</f>
        <v>59/2020</v>
      </c>
      <c r="C64" s="73" t="str">
        <f>M1D!C59</f>
        <v>Almir Kalender</v>
      </c>
      <c r="D64" s="74"/>
      <c r="E64" s="16">
        <f>IF(AND(Osvojeni!O64="",Osvojeni!P64=""),"",SUM(Osvojeni!O64,Osvojeni!P64,M1D!D59,M1D!E59))</f>
        <v>7</v>
      </c>
      <c r="F64" s="16" t="str">
        <f>IF(AND(Osvojeni!R64="",Osvojeni!S64=""),"",IF(Osvojeni!S64="",Osvojeni!R64,Osvojeni!S64))</f>
        <v/>
      </c>
      <c r="G64" s="17">
        <f>IF(Osvojeni!T64="","",Osvojeni!T64)</f>
        <v>7</v>
      </c>
      <c r="H64" s="17" t="str">
        <f>IF(Osvojeni!U64="","",Osvojeni!U64)</f>
        <v>F</v>
      </c>
    </row>
    <row r="65" spans="1:8" ht="12.75" customHeight="1" thickTop="1" thickBot="1" x14ac:dyDescent="0.3">
      <c r="A65" s="18">
        <f>M1D!A60</f>
        <v>58</v>
      </c>
      <c r="B65" s="19" t="str">
        <f>M1D!B60</f>
        <v>60/2020</v>
      </c>
      <c r="C65" s="73" t="str">
        <f>M1D!C60</f>
        <v>Luka Đekić</v>
      </c>
      <c r="D65" s="74"/>
      <c r="E65" s="16">
        <f>IF(AND(Osvojeni!O65="",Osvojeni!P65=""),"",SUM(Osvojeni!O65,Osvojeni!P65,M1D!D60,M1D!E60))</f>
        <v>18</v>
      </c>
      <c r="F65" s="16" t="str">
        <f>IF(AND(Osvojeni!R65="",Osvojeni!S65=""),"",IF(Osvojeni!S65="",Osvojeni!R65,Osvojeni!S65))</f>
        <v/>
      </c>
      <c r="G65" s="17">
        <f>IF(Osvojeni!T65="","",Osvojeni!T65)</f>
        <v>18</v>
      </c>
      <c r="H65" s="17" t="str">
        <f>IF(Osvojeni!U65="","",Osvojeni!U65)</f>
        <v>F</v>
      </c>
    </row>
    <row r="66" spans="1:8" ht="12.75" customHeight="1" thickTop="1" thickBot="1" x14ac:dyDescent="0.3">
      <c r="A66" s="18">
        <f>M1D!A61</f>
        <v>59</v>
      </c>
      <c r="B66" s="19" t="str">
        <f>M1D!B61</f>
        <v>61/2020</v>
      </c>
      <c r="C66" s="73" t="str">
        <f>M1D!C61</f>
        <v>Adis Šukurica</v>
      </c>
      <c r="D66" s="74"/>
      <c r="E66" s="16">
        <f>IF(AND(Osvojeni!O66="",Osvojeni!P66=""),"",SUM(Osvojeni!O66,Osvojeni!P66,M1D!D61,M1D!E61))</f>
        <v>18</v>
      </c>
      <c r="F66" s="16" t="str">
        <f>IF(AND(Osvojeni!R66="",Osvojeni!S66=""),"",IF(Osvojeni!S66="",Osvojeni!R66,Osvojeni!S66))</f>
        <v/>
      </c>
      <c r="G66" s="17">
        <f>IF(Osvojeni!T66="","",Osvojeni!T66)</f>
        <v>18</v>
      </c>
      <c r="H66" s="17" t="str">
        <f>IF(Osvojeni!U66="","",Osvojeni!U66)</f>
        <v>F</v>
      </c>
    </row>
    <row r="67" spans="1:8" ht="12.75" customHeight="1" thickTop="1" thickBot="1" x14ac:dyDescent="0.3">
      <c r="A67" s="18">
        <f>M1D!A62</f>
        <v>60</v>
      </c>
      <c r="B67" s="19" t="str">
        <f>M1D!B62</f>
        <v>62/2020</v>
      </c>
      <c r="C67" s="73" t="str">
        <f>M1D!C62</f>
        <v>Nikola Damjanović</v>
      </c>
      <c r="D67" s="74"/>
      <c r="E67" s="16">
        <f>IF(AND(Osvojeni!O67="",Osvojeni!P67=""),"",SUM(Osvojeni!O67,Osvojeni!P67,M1D!D62,M1D!E62))</f>
        <v>13</v>
      </c>
      <c r="F67" s="16" t="str">
        <f>IF(AND(Osvojeni!R67="",Osvojeni!S67=""),"",IF(Osvojeni!S67="",Osvojeni!R67,Osvojeni!S67))</f>
        <v/>
      </c>
      <c r="G67" s="17">
        <f>IF(Osvojeni!T67="","",Osvojeni!T67)</f>
        <v>13</v>
      </c>
      <c r="H67" s="17" t="str">
        <f>IF(Osvojeni!U67="","",Osvojeni!U67)</f>
        <v>F</v>
      </c>
    </row>
    <row r="68" spans="1:8" ht="12.75" customHeight="1" thickTop="1" thickBot="1" x14ac:dyDescent="0.3">
      <c r="A68" s="18">
        <f>M1D!A63</f>
        <v>61</v>
      </c>
      <c r="B68" s="19" t="str">
        <f>M1D!B63</f>
        <v>63/2020</v>
      </c>
      <c r="C68" s="73" t="str">
        <f>M1D!C63</f>
        <v>Nejla Kalač</v>
      </c>
      <c r="D68" s="74"/>
      <c r="E68" s="16">
        <f>IF(AND(Osvojeni!O68="",Osvojeni!P68=""),"",SUM(Osvojeni!O68,Osvojeni!P68,M1D!D63,M1D!E63))</f>
        <v>2</v>
      </c>
      <c r="F68" s="16" t="str">
        <f>IF(AND(Osvojeni!R68="",Osvojeni!S68=""),"",IF(Osvojeni!S68="",Osvojeni!R68,Osvojeni!S68))</f>
        <v/>
      </c>
      <c r="G68" s="17">
        <f>IF(Osvojeni!T68="","",Osvojeni!T68)</f>
        <v>2</v>
      </c>
      <c r="H68" s="17" t="str">
        <f>IF(Osvojeni!U68="","",Osvojeni!U68)</f>
        <v>F</v>
      </c>
    </row>
    <row r="69" spans="1:8" ht="12.75" customHeight="1" thickTop="1" thickBot="1" x14ac:dyDescent="0.3">
      <c r="A69" s="18">
        <f>M1D!A64</f>
        <v>62</v>
      </c>
      <c r="B69" s="19" t="str">
        <f>M1D!B64</f>
        <v>64/2020</v>
      </c>
      <c r="C69" s="73" t="str">
        <f>M1D!C64</f>
        <v>Adnan Uković</v>
      </c>
      <c r="D69" s="74"/>
      <c r="E69" s="16">
        <f>IF(AND(Osvojeni!O69="",Osvojeni!P69=""),"",SUM(Osvojeni!O69,Osvojeni!P69,M1D!D64,M1D!E64))</f>
        <v>9</v>
      </c>
      <c r="F69" s="16" t="str">
        <f>IF(AND(Osvojeni!R69="",Osvojeni!S69=""),"",IF(Osvojeni!S69="",Osvojeni!R69,Osvojeni!S69))</f>
        <v/>
      </c>
      <c r="G69" s="17">
        <f>IF(Osvojeni!T69="","",Osvojeni!T69)</f>
        <v>9</v>
      </c>
      <c r="H69" s="17" t="str">
        <f>IF(Osvojeni!U69="","",Osvojeni!U69)</f>
        <v>F</v>
      </c>
    </row>
    <row r="70" spans="1:8" ht="12.75" customHeight="1" thickTop="1" thickBot="1" x14ac:dyDescent="0.3">
      <c r="A70" s="18">
        <f>M1D!A65</f>
        <v>63</v>
      </c>
      <c r="B70" s="19" t="str">
        <f>M1D!B65</f>
        <v>65/2020</v>
      </c>
      <c r="C70" s="73" t="str">
        <f>M1D!C65</f>
        <v>Andrea Ćeranić</v>
      </c>
      <c r="D70" s="74"/>
      <c r="E70" s="16" t="str">
        <f>IF(AND(Osvojeni!O70="",Osvojeni!P70=""),"",SUM(Osvojeni!O70,Osvojeni!P70,M1D!D65,M1D!E65))</f>
        <v/>
      </c>
      <c r="F70" s="16" t="str">
        <f>IF(AND(Osvojeni!R70="",Osvojeni!S70=""),"",IF(Osvojeni!S70="",Osvojeni!R70,Osvojeni!S70))</f>
        <v/>
      </c>
      <c r="G70" s="17" t="str">
        <f>IF(Osvojeni!T70="","",Osvojeni!T70)</f>
        <v/>
      </c>
      <c r="H70" s="17" t="str">
        <f>IF(Osvojeni!U70="","",Osvojeni!U70)</f>
        <v/>
      </c>
    </row>
    <row r="71" spans="1:8" ht="12.75" customHeight="1" thickTop="1" thickBot="1" x14ac:dyDescent="0.3">
      <c r="A71" s="18">
        <f>M1D!A66</f>
        <v>64</v>
      </c>
      <c r="B71" s="19" t="str">
        <f>M1D!B66</f>
        <v>66/2020</v>
      </c>
      <c r="C71" s="73" t="str">
        <f>M1D!C66</f>
        <v>Aleksandra Jovović</v>
      </c>
      <c r="D71" s="74"/>
      <c r="E71" s="16">
        <f>IF(AND(Osvojeni!O71="",Osvojeni!P71=""),"",SUM(Osvojeni!O71,Osvojeni!P71,M1D!D66,M1D!E66))</f>
        <v>8</v>
      </c>
      <c r="F71" s="16" t="str">
        <f>IF(AND(Osvojeni!R71="",Osvojeni!S71=""),"",IF(Osvojeni!S71="",Osvojeni!R71,Osvojeni!S71))</f>
        <v/>
      </c>
      <c r="G71" s="17">
        <f>IF(Osvojeni!T71="","",Osvojeni!T71)</f>
        <v>8</v>
      </c>
      <c r="H71" s="17" t="str">
        <f>IF(Osvojeni!U71="","",Osvojeni!U71)</f>
        <v>F</v>
      </c>
    </row>
    <row r="72" spans="1:8" ht="12.75" customHeight="1" thickTop="1" thickBot="1" x14ac:dyDescent="0.3">
      <c r="A72" s="18">
        <v>9</v>
      </c>
      <c r="B72" s="19" t="str">
        <f>M1D!B67</f>
        <v>67/2020</v>
      </c>
      <c r="C72" s="73" t="str">
        <f>M1D!C67</f>
        <v>Belma Hašinović</v>
      </c>
      <c r="D72" s="74"/>
      <c r="E72" s="16">
        <f>IF(AND(Osvojeni!O72="",Osvojeni!P72=""),"",SUM(Osvojeni!O72,Osvojeni!P72,M1D!D67,M1D!E67))</f>
        <v>7</v>
      </c>
      <c r="F72" s="16" t="str">
        <f>IF(AND(Osvojeni!R72="",Osvojeni!S72=""),"",IF(Osvojeni!S72="",Osvojeni!R72,Osvojeni!S72))</f>
        <v/>
      </c>
      <c r="G72" s="17">
        <f>IF(Osvojeni!T72="","",Osvojeni!T72)</f>
        <v>7</v>
      </c>
      <c r="H72" s="17" t="str">
        <f>IF(Osvojeni!U72="","",Osvojeni!U72)</f>
        <v>F</v>
      </c>
    </row>
    <row r="73" spans="1:8" ht="12.75" customHeight="1" thickTop="1" thickBot="1" x14ac:dyDescent="0.3">
      <c r="A73" s="18">
        <f>M1D!A68</f>
        <v>66</v>
      </c>
      <c r="B73" s="19" t="str">
        <f>M1D!B68</f>
        <v>68/2020</v>
      </c>
      <c r="C73" s="73" t="str">
        <f>M1D!C68</f>
        <v>Elvis Ibrahimović</v>
      </c>
      <c r="D73" s="74"/>
      <c r="E73" s="16">
        <f>IF(AND(Osvojeni!O73="",Osvojeni!P73=""),"",SUM(Osvojeni!O73,Osvojeni!P73,M1D!D68,M1D!E68))</f>
        <v>12</v>
      </c>
      <c r="F73" s="16" t="str">
        <f>IF(AND(Osvojeni!R73="",Osvojeni!S73=""),"",IF(Osvojeni!S73="",Osvojeni!R73,Osvojeni!S73))</f>
        <v/>
      </c>
      <c r="G73" s="17">
        <f>IF(Osvojeni!T73="","",Osvojeni!T73)</f>
        <v>12</v>
      </c>
      <c r="H73" s="17" t="str">
        <f>IF(Osvojeni!U73="","",Osvojeni!U73)</f>
        <v>F</v>
      </c>
    </row>
    <row r="74" spans="1:8" ht="12.75" customHeight="1" thickTop="1" thickBot="1" x14ac:dyDescent="0.3">
      <c r="A74" s="18">
        <f>M1D!A69</f>
        <v>67</v>
      </c>
      <c r="B74" s="19" t="str">
        <f>M1D!B69</f>
        <v>69/2020</v>
      </c>
      <c r="C74" s="73" t="str">
        <f>M1D!C69</f>
        <v>Kristina Kljajević</v>
      </c>
      <c r="D74" s="74"/>
      <c r="E74" s="16">
        <f>IF(AND(Osvojeni!O74="",Osvojeni!P74=""),"",SUM(Osvojeni!O74,Osvojeni!P74,M1D!D69,M1D!E69))</f>
        <v>9</v>
      </c>
      <c r="F74" s="16" t="str">
        <f>IF(AND(Osvojeni!R74="",Osvojeni!S74=""),"",IF(Osvojeni!S74="",Osvojeni!R74,Osvojeni!S74))</f>
        <v/>
      </c>
      <c r="G74" s="17">
        <f>IF(Osvojeni!T74="","",Osvojeni!T74)</f>
        <v>9</v>
      </c>
      <c r="H74" s="17" t="str">
        <f>IF(Osvojeni!U74="","",Osvojeni!U74)</f>
        <v>F</v>
      </c>
    </row>
    <row r="75" spans="1:8" ht="12.75" customHeight="1" thickTop="1" thickBot="1" x14ac:dyDescent="0.3">
      <c r="A75" s="18">
        <f>M1D!A70</f>
        <v>68</v>
      </c>
      <c r="B75" s="19" t="str">
        <f>M1D!B70</f>
        <v>70/2020</v>
      </c>
      <c r="C75" s="73" t="str">
        <f>M1D!C70</f>
        <v>Lazar Perišić</v>
      </c>
      <c r="D75" s="74"/>
      <c r="E75" s="16">
        <f>IF(AND(Osvojeni!O75="",Osvojeni!P75=""),"",SUM(Osvojeni!O75,Osvojeni!P75,M1D!D70,M1D!E70))</f>
        <v>15</v>
      </c>
      <c r="F75" s="16" t="str">
        <f>IF(AND(Osvojeni!R75="",Osvojeni!S75=""),"",IF(Osvojeni!S75="",Osvojeni!R75,Osvojeni!S75))</f>
        <v/>
      </c>
      <c r="G75" s="17">
        <f>IF(Osvojeni!T75="","",Osvojeni!T75)</f>
        <v>15</v>
      </c>
      <c r="H75" s="17" t="str">
        <f>IF(Osvojeni!U75="","",Osvojeni!U75)</f>
        <v>F</v>
      </c>
    </row>
    <row r="76" spans="1:8" ht="12.75" customHeight="1" thickTop="1" thickBot="1" x14ac:dyDescent="0.3">
      <c r="A76" s="18">
        <f>M1D!A71</f>
        <v>69</v>
      </c>
      <c r="B76" s="19" t="str">
        <f>M1D!B71</f>
        <v>72/2020</v>
      </c>
      <c r="C76" s="73" t="str">
        <f>M1D!C71</f>
        <v>Jovana Radović</v>
      </c>
      <c r="D76" s="74"/>
      <c r="E76" s="16">
        <f>IF(AND(Osvojeni!O76="",Osvojeni!P76=""),"",SUM(Osvojeni!O76,Osvojeni!P76,M1D!D71,M1D!E71))</f>
        <v>6</v>
      </c>
      <c r="F76" s="16" t="str">
        <f>IF(AND(Osvojeni!R76="",Osvojeni!S76=""),"",IF(Osvojeni!S76="",Osvojeni!R76,Osvojeni!S76))</f>
        <v/>
      </c>
      <c r="G76" s="17">
        <f>IF(Osvojeni!T76="","",Osvojeni!T76)</f>
        <v>6</v>
      </c>
      <c r="H76" s="17" t="str">
        <f>IF(Osvojeni!U76="","",Osvojeni!U76)</f>
        <v>F</v>
      </c>
    </row>
    <row r="77" spans="1:8" ht="12.75" customHeight="1" thickTop="1" thickBot="1" x14ac:dyDescent="0.3">
      <c r="A77" s="18">
        <f>M1D!A72</f>
        <v>70</v>
      </c>
      <c r="B77" s="19" t="str">
        <f>M1D!B72</f>
        <v>73/2020</v>
      </c>
      <c r="C77" s="73" t="str">
        <f>M1D!C72</f>
        <v>Kristina Popović</v>
      </c>
      <c r="D77" s="74"/>
      <c r="E77" s="16">
        <f>IF(AND(Osvojeni!O77="",Osvojeni!P77=""),"",SUM(Osvojeni!O77,Osvojeni!P77,M1D!D72,M1D!E72))</f>
        <v>17</v>
      </c>
      <c r="F77" s="16" t="str">
        <f>IF(AND(Osvojeni!R77="",Osvojeni!S77=""),"",IF(Osvojeni!S77="",Osvojeni!R77,Osvojeni!S77))</f>
        <v/>
      </c>
      <c r="G77" s="17">
        <f>IF(Osvojeni!T77="","",Osvojeni!T77)</f>
        <v>17</v>
      </c>
      <c r="H77" s="17" t="str">
        <f>IF(Osvojeni!U77="","",Osvojeni!U77)</f>
        <v>F</v>
      </c>
    </row>
    <row r="78" spans="1:8" ht="12.75" customHeight="1" thickTop="1" thickBot="1" x14ac:dyDescent="0.3">
      <c r="A78" s="18">
        <f>M1D!A73</f>
        <v>71</v>
      </c>
      <c r="B78" s="19" t="str">
        <f>M1D!B73</f>
        <v>74/2020</v>
      </c>
      <c r="C78" s="73" t="str">
        <f>M1D!C73</f>
        <v>Miroslav Mitrović</v>
      </c>
      <c r="D78" s="74"/>
      <c r="E78" s="16">
        <f>IF(AND(Osvojeni!O78="",Osvojeni!P78=""),"",SUM(Osvojeni!O78,Osvojeni!P78,M1D!D73,M1D!E73))</f>
        <v>3</v>
      </c>
      <c r="F78" s="16" t="str">
        <f>IF(AND(Osvojeni!R78="",Osvojeni!S78=""),"",IF(Osvojeni!S78="",Osvojeni!R78,Osvojeni!S78))</f>
        <v/>
      </c>
      <c r="G78" s="17">
        <f>IF(Osvojeni!T78="","",Osvojeni!T78)</f>
        <v>3</v>
      </c>
      <c r="H78" s="17" t="str">
        <f>IF(Osvojeni!U78="","",Osvojeni!U78)</f>
        <v>F</v>
      </c>
    </row>
    <row r="79" spans="1:8" ht="12.75" customHeight="1" thickTop="1" thickBot="1" x14ac:dyDescent="0.3">
      <c r="A79" s="18">
        <f>M1D!A74</f>
        <v>72</v>
      </c>
      <c r="B79" s="19" t="str">
        <f>M1D!B74</f>
        <v>76/2020</v>
      </c>
      <c r="C79" s="73" t="str">
        <f>M1D!C74</f>
        <v>Vladimir Vujisić</v>
      </c>
      <c r="D79" s="74"/>
      <c r="E79" s="16">
        <f>IF(AND(Osvojeni!O79="",Osvojeni!P79=""),"",SUM(Osvojeni!O79,Osvojeni!P79,M1D!D74,M1D!E74))</f>
        <v>1</v>
      </c>
      <c r="F79" s="16" t="str">
        <f>IF(AND(Osvojeni!R79="",Osvojeni!S79=""),"",IF(Osvojeni!S79="",Osvojeni!R79,Osvojeni!S79))</f>
        <v/>
      </c>
      <c r="G79" s="17">
        <f>IF(Osvojeni!T79="","",Osvojeni!T79)</f>
        <v>1</v>
      </c>
      <c r="H79" s="17" t="str">
        <f>IF(Osvojeni!U79="","",Osvojeni!U79)</f>
        <v>F</v>
      </c>
    </row>
    <row r="80" spans="1:8" ht="12.75" customHeight="1" thickTop="1" thickBot="1" x14ac:dyDescent="0.3">
      <c r="A80" s="18">
        <v>10</v>
      </c>
      <c r="B80" s="19" t="str">
        <f>M1D!B75</f>
        <v>77/2020</v>
      </c>
      <c r="C80" s="73" t="str">
        <f>M1D!C75</f>
        <v>Nikola Mitrić</v>
      </c>
      <c r="D80" s="74"/>
      <c r="E80" s="16" t="str">
        <f>IF(AND(Osvojeni!O80="",Osvojeni!P80=""),"",SUM(Osvojeni!O80,Osvojeni!P80,M1D!D75,M1D!E75))</f>
        <v/>
      </c>
      <c r="F80" s="16" t="str">
        <f>IF(AND(Osvojeni!R80="",Osvojeni!S80=""),"",IF(Osvojeni!S80="",Osvojeni!R80,Osvojeni!S80))</f>
        <v/>
      </c>
      <c r="G80" s="17" t="str">
        <f>IF(Osvojeni!T80="","",Osvojeni!T80)</f>
        <v/>
      </c>
      <c r="H80" s="17" t="str">
        <f>IF(Osvojeni!U80="","",Osvojeni!U80)</f>
        <v/>
      </c>
    </row>
    <row r="81" spans="1:8" ht="12.75" customHeight="1" thickTop="1" thickBot="1" x14ac:dyDescent="0.3">
      <c r="A81" s="18">
        <f>M1D!A76</f>
        <v>74</v>
      </c>
      <c r="B81" s="19" t="str">
        <f>M1D!B76</f>
        <v>78/2020</v>
      </c>
      <c r="C81" s="73" t="str">
        <f>M1D!C76</f>
        <v>Fako Mehović</v>
      </c>
      <c r="D81" s="74"/>
      <c r="E81" s="16" t="str">
        <f>IF(AND(Osvojeni!O81="",Osvojeni!P81=""),"",SUM(Osvojeni!O81,Osvojeni!P81,M1D!D76,M1D!E76))</f>
        <v/>
      </c>
      <c r="F81" s="16" t="str">
        <f>IF(AND(Osvojeni!R81="",Osvojeni!S81=""),"",IF(Osvojeni!S81="",Osvojeni!R81,Osvojeni!S81))</f>
        <v/>
      </c>
      <c r="G81" s="17" t="str">
        <f>IF(Osvojeni!T81="","",Osvojeni!T81)</f>
        <v/>
      </c>
      <c r="H81" s="17" t="str">
        <f>IF(Osvojeni!U81="","",Osvojeni!U81)</f>
        <v/>
      </c>
    </row>
    <row r="82" spans="1:8" ht="12.75" customHeight="1" thickTop="1" thickBot="1" x14ac:dyDescent="0.3">
      <c r="A82" s="18">
        <f>M1D!A77</f>
        <v>75</v>
      </c>
      <c r="B82" s="19" t="str">
        <f>M1D!B77</f>
        <v>79/2020</v>
      </c>
      <c r="C82" s="73" t="str">
        <f>M1D!C77</f>
        <v>Ognjen Nišavić</v>
      </c>
      <c r="D82" s="74"/>
      <c r="E82" s="16">
        <f>IF(AND(Osvojeni!O82="",Osvojeni!P82=""),"",SUM(Osvojeni!O82,Osvojeni!P82,M1D!D77,M1D!E77))</f>
        <v>10</v>
      </c>
      <c r="F82" s="16" t="str">
        <f>IF(AND(Osvojeni!R82="",Osvojeni!S82=""),"",IF(Osvojeni!S82="",Osvojeni!R82,Osvojeni!S82))</f>
        <v/>
      </c>
      <c r="G82" s="17">
        <f>IF(Osvojeni!T82="","",Osvojeni!T82)</f>
        <v>10</v>
      </c>
      <c r="H82" s="17" t="str">
        <f>IF(Osvojeni!U82="","",Osvojeni!U82)</f>
        <v>F</v>
      </c>
    </row>
    <row r="83" spans="1:8" ht="12.75" customHeight="1" thickTop="1" thickBot="1" x14ac:dyDescent="0.3">
      <c r="A83" s="18">
        <f>M1D!A78</f>
        <v>76</v>
      </c>
      <c r="B83" s="19" t="str">
        <f>M1D!B78</f>
        <v>80/2020</v>
      </c>
      <c r="C83" s="73" t="str">
        <f>M1D!C78</f>
        <v>Davud Agović</v>
      </c>
      <c r="D83" s="74"/>
      <c r="E83" s="16">
        <f>IF(AND(Osvojeni!O83="",Osvojeni!P83=""),"",SUM(Osvojeni!O83,Osvojeni!P83,M1D!D78,M1D!E78))</f>
        <v>11</v>
      </c>
      <c r="F83" s="16" t="str">
        <f>IF(AND(Osvojeni!R83="",Osvojeni!S83=""),"",IF(Osvojeni!S83="",Osvojeni!R83,Osvojeni!S83))</f>
        <v/>
      </c>
      <c r="G83" s="17">
        <f>IF(Osvojeni!T83="","",Osvojeni!T83)</f>
        <v>11</v>
      </c>
      <c r="H83" s="17" t="str">
        <f>IF(Osvojeni!U83="","",Osvojeni!U83)</f>
        <v>F</v>
      </c>
    </row>
    <row r="84" spans="1:8" ht="12.75" customHeight="1" thickTop="1" thickBot="1" x14ac:dyDescent="0.3">
      <c r="A84" s="18">
        <f>M1D!A79</f>
        <v>77</v>
      </c>
      <c r="B84" s="19" t="str">
        <f>M1D!B79</f>
        <v>81/2020</v>
      </c>
      <c r="C84" s="73" t="str">
        <f>M1D!C79</f>
        <v>Dženisa Nurković</v>
      </c>
      <c r="D84" s="74"/>
      <c r="E84" s="16">
        <f>IF(AND(Osvojeni!O84="",Osvojeni!P84=""),"",SUM(Osvojeni!O84,Osvojeni!P84,M1D!D79,M1D!E79))</f>
        <v>10</v>
      </c>
      <c r="F84" s="16" t="str">
        <f>IF(AND(Osvojeni!R84="",Osvojeni!S84=""),"",IF(Osvojeni!S84="",Osvojeni!R84,Osvojeni!S84))</f>
        <v/>
      </c>
      <c r="G84" s="17">
        <f>IF(Osvojeni!T84="","",Osvojeni!T84)</f>
        <v>10</v>
      </c>
      <c r="H84" s="17" t="str">
        <f>IF(Osvojeni!U84="","",Osvojeni!U84)</f>
        <v>F</v>
      </c>
    </row>
    <row r="85" spans="1:8" ht="12.75" customHeight="1" thickTop="1" thickBot="1" x14ac:dyDescent="0.3">
      <c r="A85" s="18">
        <f>M1D!A80</f>
        <v>78</v>
      </c>
      <c r="B85" s="19" t="str">
        <f>M1D!B80</f>
        <v>82/2020</v>
      </c>
      <c r="C85" s="73" t="str">
        <f>M1D!C80</f>
        <v>Andrea Ralević</v>
      </c>
      <c r="D85" s="74"/>
      <c r="E85" s="16">
        <f>IF(AND(Osvojeni!O85="",Osvojeni!P85=""),"",SUM(Osvojeni!O85,Osvojeni!P85,M1D!D80,M1D!E80))</f>
        <v>4</v>
      </c>
      <c r="F85" s="16" t="str">
        <f>IF(AND(Osvojeni!R85="",Osvojeni!S85=""),"",IF(Osvojeni!S85="",Osvojeni!R85,Osvojeni!S85))</f>
        <v/>
      </c>
      <c r="G85" s="17">
        <f>IF(Osvojeni!T85="","",Osvojeni!T85)</f>
        <v>4</v>
      </c>
      <c r="H85" s="17" t="str">
        <f>IF(Osvojeni!U85="","",Osvojeni!U85)</f>
        <v>F</v>
      </c>
    </row>
    <row r="86" spans="1:8" ht="12.75" customHeight="1" thickTop="1" thickBot="1" x14ac:dyDescent="0.3">
      <c r="A86" s="18">
        <f>M1D!A81</f>
        <v>79</v>
      </c>
      <c r="B86" s="19" t="str">
        <f>M1D!B81</f>
        <v>83/2020</v>
      </c>
      <c r="C86" s="73" t="str">
        <f>M1D!C81</f>
        <v>Neda Mraković</v>
      </c>
      <c r="D86" s="74"/>
      <c r="E86" s="16">
        <f>IF(AND(Osvojeni!O86="",Osvojeni!P86=""),"",SUM(Osvojeni!O86,Osvojeni!P86,M1D!D81,M1D!E81))</f>
        <v>9</v>
      </c>
      <c r="F86" s="16" t="str">
        <f>IF(AND(Osvojeni!R86="",Osvojeni!S86=""),"",IF(Osvojeni!S86="",Osvojeni!R86,Osvojeni!S86))</f>
        <v/>
      </c>
      <c r="G86" s="17">
        <f>IF(Osvojeni!T86="","",Osvojeni!T86)</f>
        <v>9</v>
      </c>
      <c r="H86" s="17" t="str">
        <f>IF(Osvojeni!U86="","",Osvojeni!U86)</f>
        <v>F</v>
      </c>
    </row>
    <row r="87" spans="1:8" ht="12.75" customHeight="1" thickTop="1" thickBot="1" x14ac:dyDescent="0.3">
      <c r="A87" s="18">
        <f>M1D!A82</f>
        <v>80</v>
      </c>
      <c r="B87" s="19" t="str">
        <f>M1D!B82</f>
        <v>84/2020</v>
      </c>
      <c r="C87" s="73" t="str">
        <f>M1D!C82</f>
        <v>Belmin Murić</v>
      </c>
      <c r="D87" s="74"/>
      <c r="E87" s="16">
        <f>IF(AND(Osvojeni!O87="",Osvojeni!P87=""),"",SUM(Osvojeni!O87,Osvojeni!P87,M1D!D82,M1D!E82))</f>
        <v>12</v>
      </c>
      <c r="F87" s="16" t="str">
        <f>IF(AND(Osvojeni!R87="",Osvojeni!S87=""),"",IF(Osvojeni!S87="",Osvojeni!R87,Osvojeni!S87))</f>
        <v/>
      </c>
      <c r="G87" s="17">
        <f>IF(Osvojeni!T87="","",Osvojeni!T87)</f>
        <v>12</v>
      </c>
      <c r="H87" s="17" t="str">
        <f>IF(Osvojeni!U87="","",Osvojeni!U87)</f>
        <v>F</v>
      </c>
    </row>
    <row r="88" spans="1:8" ht="12.75" customHeight="1" thickTop="1" thickBot="1" x14ac:dyDescent="0.3">
      <c r="A88" s="18">
        <v>11</v>
      </c>
      <c r="B88" s="19" t="str">
        <f>M1D!B83</f>
        <v>85/2020</v>
      </c>
      <c r="C88" s="73" t="str">
        <f>M1D!C83</f>
        <v>Jelena Radoičić</v>
      </c>
      <c r="D88" s="74"/>
      <c r="E88" s="16">
        <f>IF(AND(Osvojeni!O88="",Osvojeni!P88=""),"",SUM(Osvojeni!O88,Osvojeni!P88,M1D!D83,M1D!E83))</f>
        <v>2</v>
      </c>
      <c r="F88" s="16" t="str">
        <f>IF(AND(Osvojeni!R88="",Osvojeni!S88=""),"",IF(Osvojeni!S88="",Osvojeni!R88,Osvojeni!S88))</f>
        <v/>
      </c>
      <c r="G88" s="17">
        <f>IF(Osvojeni!T88="","",Osvojeni!T88)</f>
        <v>2</v>
      </c>
      <c r="H88" s="17" t="str">
        <f>IF(Osvojeni!U88="","",Osvojeni!U88)</f>
        <v>F</v>
      </c>
    </row>
    <row r="89" spans="1:8" ht="12.75" customHeight="1" thickTop="1" thickBot="1" x14ac:dyDescent="0.3">
      <c r="A89" s="18">
        <f>M1D!A84</f>
        <v>82</v>
      </c>
      <c r="B89" s="19" t="str">
        <f>M1D!B84</f>
        <v>86/2020</v>
      </c>
      <c r="C89" s="73" t="str">
        <f>M1D!C84</f>
        <v>Elvira Muradbašić</v>
      </c>
      <c r="D89" s="74"/>
      <c r="E89" s="16">
        <f>IF(AND(Osvojeni!O89="",Osvojeni!P89=""),"",SUM(Osvojeni!O89,Osvojeni!P89,M1D!D84,M1D!E84))</f>
        <v>3</v>
      </c>
      <c r="F89" s="16" t="str">
        <f>IF(AND(Osvojeni!R89="",Osvojeni!S89=""),"",IF(Osvojeni!S89="",Osvojeni!R89,Osvojeni!S89))</f>
        <v/>
      </c>
      <c r="G89" s="17">
        <f>IF(Osvojeni!T89="","",Osvojeni!T89)</f>
        <v>3</v>
      </c>
      <c r="H89" s="17" t="str">
        <f>IF(Osvojeni!U89="","",Osvojeni!U89)</f>
        <v>F</v>
      </c>
    </row>
    <row r="90" spans="1:8" ht="12.75" customHeight="1" thickTop="1" thickBot="1" x14ac:dyDescent="0.3">
      <c r="A90" s="18">
        <f>M1D!A85</f>
        <v>83</v>
      </c>
      <c r="B90" s="19" t="str">
        <f>M1D!B85</f>
        <v>87/2020</v>
      </c>
      <c r="C90" s="73" t="str">
        <f>M1D!C85</f>
        <v>Jovan Despot</v>
      </c>
      <c r="D90" s="74"/>
      <c r="E90" s="16" t="str">
        <f>IF(AND(Osvojeni!O90="",Osvojeni!P90=""),"",SUM(Osvojeni!O90,Osvojeni!P90,M1D!D85,M1D!E85))</f>
        <v/>
      </c>
      <c r="F90" s="16" t="str">
        <f>IF(AND(Osvojeni!R90="",Osvojeni!S90=""),"",IF(Osvojeni!S90="",Osvojeni!R90,Osvojeni!S90))</f>
        <v/>
      </c>
      <c r="G90" s="17" t="str">
        <f>IF(Osvojeni!T90="","",Osvojeni!T90)</f>
        <v/>
      </c>
      <c r="H90" s="17" t="str">
        <f>IF(Osvojeni!U90="","",Osvojeni!U90)</f>
        <v/>
      </c>
    </row>
    <row r="91" spans="1:8" ht="12.75" customHeight="1" thickTop="1" thickBot="1" x14ac:dyDescent="0.3">
      <c r="A91" s="18">
        <f>M1D!A86</f>
        <v>84</v>
      </c>
      <c r="B91" s="19" t="str">
        <f>M1D!B86</f>
        <v>88/2020</v>
      </c>
      <c r="C91" s="73" t="str">
        <f>M1D!C86</f>
        <v>Dijana Petrović</v>
      </c>
      <c r="D91" s="74"/>
      <c r="E91" s="16">
        <f>IF(AND(Osvojeni!O91="",Osvojeni!P91=""),"",SUM(Osvojeni!O91,Osvojeni!P91,M1D!D86,M1D!E86))</f>
        <v>4</v>
      </c>
      <c r="F91" s="16" t="str">
        <f>IF(AND(Osvojeni!R91="",Osvojeni!S91=""),"",IF(Osvojeni!S91="",Osvojeni!R91,Osvojeni!S91))</f>
        <v/>
      </c>
      <c r="G91" s="17">
        <f>IF(Osvojeni!T91="","",Osvojeni!T91)</f>
        <v>4</v>
      </c>
      <c r="H91" s="17" t="str">
        <f>IF(Osvojeni!U91="","",Osvojeni!U91)</f>
        <v>F</v>
      </c>
    </row>
    <row r="92" spans="1:8" ht="12.75" customHeight="1" thickTop="1" thickBot="1" x14ac:dyDescent="0.3">
      <c r="A92" s="18">
        <f>M1D!A87</f>
        <v>85</v>
      </c>
      <c r="B92" s="19" t="str">
        <f>M1D!B87</f>
        <v>89/2020</v>
      </c>
      <c r="C92" s="73" t="str">
        <f>M1D!C87</f>
        <v>Jovan Dulović</v>
      </c>
      <c r="D92" s="74"/>
      <c r="E92" s="16" t="str">
        <f>IF(AND(Osvojeni!O92="",Osvojeni!P92=""),"",SUM(Osvojeni!O92,Osvojeni!P92,M1D!D87,M1D!E87))</f>
        <v/>
      </c>
      <c r="F92" s="16" t="str">
        <f>IF(AND(Osvojeni!R92="",Osvojeni!S92=""),"",IF(Osvojeni!S92="",Osvojeni!R92,Osvojeni!S92))</f>
        <v/>
      </c>
      <c r="G92" s="17" t="str">
        <f>IF(Osvojeni!T92="","",Osvojeni!T92)</f>
        <v/>
      </c>
      <c r="H92" s="17" t="str">
        <f>IF(Osvojeni!U92="","",Osvojeni!U92)</f>
        <v/>
      </c>
    </row>
    <row r="93" spans="1:8" ht="12.75" customHeight="1" thickTop="1" thickBot="1" x14ac:dyDescent="0.3">
      <c r="A93" s="18">
        <f>M1D!A88</f>
        <v>86</v>
      </c>
      <c r="B93" s="19" t="str">
        <f>M1D!B88</f>
        <v>90/2020</v>
      </c>
      <c r="C93" s="73" t="str">
        <f>M1D!C88</f>
        <v>Dimitrije Dragaš</v>
      </c>
      <c r="D93" s="74"/>
      <c r="E93" s="16" t="str">
        <f>IF(AND(Osvojeni!O93="",Osvojeni!P93=""),"",SUM(Osvojeni!O93,Osvojeni!P93,M1D!D88,M1D!E88))</f>
        <v/>
      </c>
      <c r="F93" s="16" t="str">
        <f>IF(AND(Osvojeni!R93="",Osvojeni!S93=""),"",IF(Osvojeni!S93="",Osvojeni!R93,Osvojeni!S93))</f>
        <v/>
      </c>
      <c r="G93" s="17" t="str">
        <f>IF(Osvojeni!T93="","",Osvojeni!T93)</f>
        <v/>
      </c>
      <c r="H93" s="17" t="str">
        <f>IF(Osvojeni!U93="","",Osvojeni!U93)</f>
        <v/>
      </c>
    </row>
    <row r="94" spans="1:8" ht="12.75" customHeight="1" thickTop="1" thickBot="1" x14ac:dyDescent="0.3">
      <c r="A94" s="18">
        <f>M1D!A89</f>
        <v>87</v>
      </c>
      <c r="B94" s="19" t="str">
        <f>M1D!B89</f>
        <v>91/2020</v>
      </c>
      <c r="C94" s="73" t="str">
        <f>M1D!C89</f>
        <v>Mina Jakšić</v>
      </c>
      <c r="D94" s="74"/>
      <c r="E94" s="16">
        <f>IF(AND(Osvojeni!O94="",Osvojeni!P94=""),"",SUM(Osvojeni!O94,Osvojeni!P94,M1D!D89,M1D!E89))</f>
        <v>17</v>
      </c>
      <c r="F94" s="16" t="str">
        <f>IF(AND(Osvojeni!R94="",Osvojeni!S94=""),"",IF(Osvojeni!S94="",Osvojeni!R94,Osvojeni!S94))</f>
        <v/>
      </c>
      <c r="G94" s="17">
        <f>IF(Osvojeni!T94="","",Osvojeni!T94)</f>
        <v>17</v>
      </c>
      <c r="H94" s="17" t="str">
        <f>IF(Osvojeni!U94="","",Osvojeni!U94)</f>
        <v>F</v>
      </c>
    </row>
    <row r="95" spans="1:8" ht="12.75" customHeight="1" thickTop="1" thickBot="1" x14ac:dyDescent="0.3">
      <c r="A95" s="18">
        <f>M1D!A90</f>
        <v>88</v>
      </c>
      <c r="B95" s="19" t="str">
        <f>M1D!B90</f>
        <v>92/2020</v>
      </c>
      <c r="C95" s="73" t="str">
        <f>M1D!C90</f>
        <v>Anđela Jovović</v>
      </c>
      <c r="D95" s="74"/>
      <c r="E95" s="16" t="str">
        <f>IF(AND(Osvojeni!O95="",Osvojeni!P95=""),"",SUM(Osvojeni!O95,Osvojeni!P95,M1D!D90,M1D!E90))</f>
        <v/>
      </c>
      <c r="F95" s="16" t="str">
        <f>IF(AND(Osvojeni!R95="",Osvojeni!S95=""),"",IF(Osvojeni!S95="",Osvojeni!R95,Osvojeni!S95))</f>
        <v/>
      </c>
      <c r="G95" s="17" t="str">
        <f>IF(Osvojeni!T95="","",Osvojeni!T95)</f>
        <v/>
      </c>
      <c r="H95" s="17" t="str">
        <f>IF(Osvojeni!U95="","",Osvojeni!U95)</f>
        <v/>
      </c>
    </row>
    <row r="96" spans="1:8" ht="12.75" customHeight="1" thickTop="1" thickBot="1" x14ac:dyDescent="0.3">
      <c r="A96" s="18">
        <f>M1D!A91</f>
        <v>89</v>
      </c>
      <c r="B96" s="19" t="str">
        <f>M1D!B91</f>
        <v>93/2020</v>
      </c>
      <c r="C96" s="73" t="str">
        <f>M1D!C91</f>
        <v>Ivana Nikić</v>
      </c>
      <c r="D96" s="74"/>
      <c r="E96" s="16">
        <f>IF(AND(Osvojeni!O96="",Osvojeni!P96=""),"",SUM(Osvojeni!O96,Osvojeni!P96,M1D!D91,M1D!E91))</f>
        <v>7</v>
      </c>
      <c r="F96" s="16" t="str">
        <f>IF(AND(Osvojeni!R96="",Osvojeni!S96=""),"",IF(Osvojeni!S96="",Osvojeni!R96,Osvojeni!S96))</f>
        <v/>
      </c>
      <c r="G96" s="17">
        <f>IF(Osvojeni!T96="","",Osvojeni!T96)</f>
        <v>7</v>
      </c>
      <c r="H96" s="17" t="str">
        <f>IF(Osvojeni!U96="","",Osvojeni!U96)</f>
        <v>F</v>
      </c>
    </row>
    <row r="97" spans="1:8" ht="12.75" customHeight="1" thickTop="1" thickBot="1" x14ac:dyDescent="0.3">
      <c r="A97" s="18">
        <f>M1D!A92</f>
        <v>90</v>
      </c>
      <c r="B97" s="19" t="str">
        <f>M1D!B92</f>
        <v>94/2020</v>
      </c>
      <c r="C97" s="73" t="str">
        <f>M1D!C92</f>
        <v>Tijana Lončar</v>
      </c>
      <c r="D97" s="74"/>
      <c r="E97" s="16">
        <f>IF(AND(Osvojeni!O97="",Osvojeni!P97=""),"",SUM(Osvojeni!O97,Osvojeni!P97,M1D!D92,M1D!E92))</f>
        <v>9</v>
      </c>
      <c r="F97" s="16" t="str">
        <f>IF(AND(Osvojeni!R97="",Osvojeni!S97=""),"",IF(Osvojeni!S97="",Osvojeni!R97,Osvojeni!S97))</f>
        <v/>
      </c>
      <c r="G97" s="17">
        <f>IF(Osvojeni!T97="","",Osvojeni!T97)</f>
        <v>9</v>
      </c>
      <c r="H97" s="17" t="str">
        <f>IF(Osvojeni!U97="","",Osvojeni!U97)</f>
        <v>F</v>
      </c>
    </row>
    <row r="98" spans="1:8" ht="12.75" customHeight="1" thickTop="1" thickBot="1" x14ac:dyDescent="0.3">
      <c r="A98" s="18">
        <f>M1D!A93</f>
        <v>91</v>
      </c>
      <c r="B98" s="19" t="str">
        <f>M1D!B93</f>
        <v>95/2020</v>
      </c>
      <c r="C98" s="73" t="str">
        <f>M1D!C93</f>
        <v>Melida Husović</v>
      </c>
      <c r="D98" s="74"/>
      <c r="E98" s="16">
        <f>IF(AND(Osvojeni!O98="",Osvojeni!P98=""),"",SUM(Osvojeni!O98,Osvojeni!P98,M1D!D93,M1D!E93))</f>
        <v>1</v>
      </c>
      <c r="F98" s="16" t="str">
        <f>IF(AND(Osvojeni!R98="",Osvojeni!S98=""),"",IF(Osvojeni!S98="",Osvojeni!R98,Osvojeni!S98))</f>
        <v/>
      </c>
      <c r="G98" s="17">
        <f>IF(Osvojeni!T98="","",Osvojeni!T98)</f>
        <v>1</v>
      </c>
      <c r="H98" s="17" t="str">
        <f>IF(Osvojeni!U98="","",Osvojeni!U98)</f>
        <v>F</v>
      </c>
    </row>
    <row r="99" spans="1:8" ht="12.75" customHeight="1" thickTop="1" thickBot="1" x14ac:dyDescent="0.3">
      <c r="A99" s="18">
        <f>M1D!A94</f>
        <v>92</v>
      </c>
      <c r="B99" s="19" t="str">
        <f>M1D!B94</f>
        <v>97/2020</v>
      </c>
      <c r="C99" s="73" t="str">
        <f>M1D!C94</f>
        <v>Muhamed Hasović</v>
      </c>
      <c r="D99" s="74"/>
      <c r="E99" s="16" t="str">
        <f>IF(AND(Osvojeni!O99="",Osvojeni!P99=""),"",SUM(Osvojeni!O99,Osvojeni!P99,M1D!D94,M1D!E94))</f>
        <v/>
      </c>
      <c r="F99" s="16" t="str">
        <f>IF(AND(Osvojeni!R99="",Osvojeni!S99=""),"",IF(Osvojeni!S99="",Osvojeni!R99,Osvojeni!S99))</f>
        <v/>
      </c>
      <c r="G99" s="17" t="str">
        <f>IF(Osvojeni!T99="","",Osvojeni!T99)</f>
        <v/>
      </c>
      <c r="H99" s="17" t="str">
        <f>IF(Osvojeni!U99="","",Osvojeni!U99)</f>
        <v/>
      </c>
    </row>
    <row r="100" spans="1:8" ht="12.75" customHeight="1" thickTop="1" thickBot="1" x14ac:dyDescent="0.3">
      <c r="A100" s="18">
        <f>M1D!A95</f>
        <v>93</v>
      </c>
      <c r="B100" s="19" t="str">
        <f>M1D!B95</f>
        <v>98/2020</v>
      </c>
      <c r="C100" s="73" t="str">
        <f>M1D!C95</f>
        <v>Vasilije Soković</v>
      </c>
      <c r="D100" s="74"/>
      <c r="E100" s="16" t="str">
        <f>IF(AND(Osvojeni!O100="",Osvojeni!P100=""),"",SUM(Osvojeni!O100,Osvojeni!P100,M1D!D95,M1D!E95))</f>
        <v/>
      </c>
      <c r="F100" s="16" t="str">
        <f>IF(AND(Osvojeni!R100="",Osvojeni!S100=""),"",IF(Osvojeni!S100="",Osvojeni!R100,Osvojeni!S100))</f>
        <v/>
      </c>
      <c r="G100" s="17" t="str">
        <f>IF(Osvojeni!T100="","",Osvojeni!T100)</f>
        <v/>
      </c>
      <c r="H100" s="17" t="str">
        <f>IF(Osvojeni!U100="","",Osvojeni!U100)</f>
        <v/>
      </c>
    </row>
    <row r="101" spans="1:8" ht="12.75" customHeight="1" thickTop="1" thickBot="1" x14ac:dyDescent="0.3">
      <c r="A101" s="18">
        <f>M1D!A96</f>
        <v>94</v>
      </c>
      <c r="B101" s="19" t="str">
        <f>M1D!B96</f>
        <v>99/2020</v>
      </c>
      <c r="C101" s="73" t="str">
        <f>M1D!C96</f>
        <v>Iva Perunović</v>
      </c>
      <c r="D101" s="74"/>
      <c r="E101" s="16" t="str">
        <f>IF(AND(Osvojeni!O101="",Osvojeni!P101=""),"",SUM(Osvojeni!O101,Osvojeni!P101,M1D!D96,M1D!E96))</f>
        <v/>
      </c>
      <c r="F101" s="16" t="str">
        <f>IF(AND(Osvojeni!R101="",Osvojeni!S101=""),"",IF(Osvojeni!S101="",Osvojeni!R101,Osvojeni!S101))</f>
        <v/>
      </c>
      <c r="G101" s="17" t="str">
        <f>IF(Osvojeni!T101="","",Osvojeni!T101)</f>
        <v/>
      </c>
      <c r="H101" s="17" t="str">
        <f>IF(Osvojeni!U101="","",Osvojeni!U101)</f>
        <v/>
      </c>
    </row>
    <row r="102" spans="1:8" ht="12.75" customHeight="1" thickTop="1" thickBot="1" x14ac:dyDescent="0.3">
      <c r="A102" s="18">
        <f>M1D!A97</f>
        <v>95</v>
      </c>
      <c r="B102" s="19" t="str">
        <f>M1D!B97</f>
        <v>100/2020</v>
      </c>
      <c r="C102" s="73" t="str">
        <f>M1D!C97</f>
        <v>Tamara Jaćimović</v>
      </c>
      <c r="D102" s="74"/>
      <c r="E102" s="16" t="str">
        <f>IF(AND(Osvojeni!O102="",Osvojeni!P102=""),"",SUM(Osvojeni!O102,Osvojeni!P102,M1D!D97,M1D!E97))</f>
        <v/>
      </c>
      <c r="F102" s="16" t="str">
        <f>IF(AND(Osvojeni!R102="",Osvojeni!S102=""),"",IF(Osvojeni!S102="",Osvojeni!R102,Osvojeni!S102))</f>
        <v/>
      </c>
      <c r="G102" s="17" t="str">
        <f>IF(Osvojeni!T102="","",Osvojeni!T102)</f>
        <v/>
      </c>
      <c r="H102" s="17" t="str">
        <f>IF(Osvojeni!U102="","",Osvojeni!U102)</f>
        <v/>
      </c>
    </row>
    <row r="103" spans="1:8" ht="12.75" customHeight="1" thickTop="1" thickBot="1" x14ac:dyDescent="0.3">
      <c r="A103" s="18">
        <f>M1D!A98</f>
        <v>96</v>
      </c>
      <c r="B103" s="19" t="str">
        <f>M1D!B98</f>
        <v>101/2020</v>
      </c>
      <c r="C103" s="73" t="str">
        <f>M1D!C98</f>
        <v>Veljko Smolović</v>
      </c>
      <c r="D103" s="74"/>
      <c r="E103" s="16" t="str">
        <f>IF(AND(Osvojeni!O103="",Osvojeni!P103=""),"",SUM(Osvojeni!O103,Osvojeni!P103,M1D!D98,M1D!E98))</f>
        <v/>
      </c>
      <c r="F103" s="16" t="str">
        <f>IF(AND(Osvojeni!R103="",Osvojeni!S103=""),"",IF(Osvojeni!S103="",Osvojeni!R103,Osvojeni!S103))</f>
        <v/>
      </c>
      <c r="G103" s="17" t="str">
        <f>IF(Osvojeni!T103="","",Osvojeni!T103)</f>
        <v/>
      </c>
      <c r="H103" s="17" t="str">
        <f>IF(Osvojeni!U103="","",Osvojeni!U103)</f>
        <v/>
      </c>
    </row>
    <row r="104" spans="1:8" ht="12.75" customHeight="1" thickTop="1" thickBot="1" x14ac:dyDescent="0.3">
      <c r="A104" s="18">
        <f>M1D!A99</f>
        <v>97</v>
      </c>
      <c r="B104" s="19" t="str">
        <f>M1D!B99</f>
        <v>102/2020</v>
      </c>
      <c r="C104" s="73" t="str">
        <f>M1D!C99</f>
        <v>Arnela Suljević</v>
      </c>
      <c r="D104" s="74"/>
      <c r="E104" s="16">
        <f>IF(AND(Osvojeni!O104="",Osvojeni!P104=""),"",SUM(Osvojeni!O104,Osvojeni!P104,M1D!D99,M1D!E99))</f>
        <v>0</v>
      </c>
      <c r="F104" s="16" t="str">
        <f>IF(AND(Osvojeni!R104="",Osvojeni!S104=""),"",IF(Osvojeni!S104="",Osvojeni!R104,Osvojeni!S104))</f>
        <v/>
      </c>
      <c r="G104" s="17">
        <f>IF(Osvojeni!T104="","",Osvojeni!T104)</f>
        <v>0</v>
      </c>
      <c r="H104" s="17" t="str">
        <f>IF(Osvojeni!U104="","",Osvojeni!U104)</f>
        <v>F</v>
      </c>
    </row>
    <row r="105" spans="1:8" ht="12.75" customHeight="1" thickTop="1" thickBot="1" x14ac:dyDescent="0.3">
      <c r="A105" s="18">
        <f>M1D!A100</f>
        <v>98</v>
      </c>
      <c r="B105" s="19" t="str">
        <f>M1D!B100</f>
        <v>103/2020</v>
      </c>
      <c r="C105" s="73" t="str">
        <f>M1D!C100</f>
        <v>Nataša Vučeraković</v>
      </c>
      <c r="D105" s="74"/>
      <c r="E105" s="16">
        <f>IF(AND(Osvojeni!O105="",Osvojeni!P105=""),"",SUM(Osvojeni!O105,Osvojeni!P105,M1D!D100,M1D!E100))</f>
        <v>4</v>
      </c>
      <c r="F105" s="16" t="str">
        <f>IF(AND(Osvojeni!R105="",Osvojeni!S105=""),"",IF(Osvojeni!S105="",Osvojeni!R105,Osvojeni!S105))</f>
        <v/>
      </c>
      <c r="G105" s="17">
        <f>IF(Osvojeni!T105="","",Osvojeni!T105)</f>
        <v>4</v>
      </c>
      <c r="H105" s="17" t="str">
        <f>IF(Osvojeni!U105="","",Osvojeni!U105)</f>
        <v>F</v>
      </c>
    </row>
    <row r="106" spans="1:8" ht="12.75" customHeight="1" thickTop="1" thickBot="1" x14ac:dyDescent="0.3">
      <c r="A106" s="18">
        <f>M1D!A101</f>
        <v>99</v>
      </c>
      <c r="B106" s="19" t="str">
        <f>M1D!B101</f>
        <v>104/2020</v>
      </c>
      <c r="C106" s="73" t="str">
        <f>M1D!C101</f>
        <v>Milena Lakušić</v>
      </c>
      <c r="D106" s="74"/>
      <c r="E106" s="16" t="str">
        <f>IF(AND(Osvojeni!O106="",Osvojeni!P106=""),"",SUM(Osvojeni!O106,Osvojeni!P106,M1D!D101,M1D!E101))</f>
        <v/>
      </c>
      <c r="F106" s="16" t="str">
        <f>IF(AND(Osvojeni!R106="",Osvojeni!S106=""),"",IF(Osvojeni!S106="",Osvojeni!R106,Osvojeni!S106))</f>
        <v/>
      </c>
      <c r="G106" s="17" t="str">
        <f>IF(Osvojeni!T106="","",Osvojeni!T106)</f>
        <v/>
      </c>
      <c r="H106" s="17" t="str">
        <f>IF(Osvojeni!U106="","",Osvojeni!U106)</f>
        <v/>
      </c>
    </row>
    <row r="107" spans="1:8" ht="12.75" customHeight="1" thickTop="1" thickBot="1" x14ac:dyDescent="0.3">
      <c r="A107" s="18">
        <f>M1D!A102</f>
        <v>100</v>
      </c>
      <c r="B107" s="19" t="str">
        <f>M1D!B102</f>
        <v>105/2020</v>
      </c>
      <c r="C107" s="73" t="str">
        <f>M1D!C102</f>
        <v>Kasem Đokić</v>
      </c>
      <c r="D107" s="74"/>
      <c r="E107" s="16" t="str">
        <f>IF(AND(Osvojeni!O107="",Osvojeni!P107=""),"",SUM(Osvojeni!O107,Osvojeni!P107,M1D!D102,M1D!E102))</f>
        <v/>
      </c>
      <c r="F107" s="16" t="str">
        <f>IF(AND(Osvojeni!R107="",Osvojeni!S107=""),"",IF(Osvojeni!S107="",Osvojeni!R107,Osvojeni!S107))</f>
        <v/>
      </c>
      <c r="G107" s="17" t="str">
        <f>IF(Osvojeni!T107="","",Osvojeni!T107)</f>
        <v/>
      </c>
      <c r="H107" s="17" t="str">
        <f>IF(Osvojeni!U107="","",Osvojeni!U107)</f>
        <v/>
      </c>
    </row>
    <row r="108" spans="1:8" ht="12.75" customHeight="1" thickTop="1" thickBot="1" x14ac:dyDescent="0.3">
      <c r="A108" s="18">
        <f>M1D!A103</f>
        <v>101</v>
      </c>
      <c r="B108" s="19" t="str">
        <f>M1D!B103</f>
        <v>106/2020</v>
      </c>
      <c r="C108" s="73" t="str">
        <f>M1D!C103</f>
        <v>Amrudin Murić</v>
      </c>
      <c r="D108" s="74"/>
      <c r="E108" s="16">
        <f>IF(AND(Osvojeni!O108="",Osvojeni!P108=""),"",SUM(Osvojeni!O108,Osvojeni!P108,M1D!D103,M1D!E103))</f>
        <v>21</v>
      </c>
      <c r="F108" s="16" t="str">
        <f>IF(AND(Osvojeni!R108="",Osvojeni!S108=""),"",IF(Osvojeni!S108="",Osvojeni!R108,Osvojeni!S108))</f>
        <v/>
      </c>
      <c r="G108" s="17">
        <f>IF(Osvojeni!T108="","",Osvojeni!T108)</f>
        <v>21</v>
      </c>
      <c r="H108" s="17" t="str">
        <f>IF(Osvojeni!U108="","",Osvojeni!U108)</f>
        <v>F</v>
      </c>
    </row>
    <row r="109" spans="1:8" ht="12.75" customHeight="1" thickTop="1" thickBot="1" x14ac:dyDescent="0.3">
      <c r="A109" s="18">
        <f>M1D!A104</f>
        <v>102</v>
      </c>
      <c r="B109" s="19" t="str">
        <f>M1D!B104</f>
        <v>107/2020</v>
      </c>
      <c r="C109" s="73" t="str">
        <f>M1D!C104</f>
        <v>Deniz Šećerović</v>
      </c>
      <c r="D109" s="74"/>
      <c r="E109" s="16">
        <f>IF(AND(Osvojeni!O109="",Osvojeni!P109=""),"",SUM(Osvojeni!O109,Osvojeni!P109,M1D!D104,M1D!E104))</f>
        <v>3</v>
      </c>
      <c r="F109" s="16" t="str">
        <f>IF(AND(Osvojeni!R109="",Osvojeni!S109=""),"",IF(Osvojeni!S109="",Osvojeni!R109,Osvojeni!S109))</f>
        <v/>
      </c>
      <c r="G109" s="17">
        <f>IF(Osvojeni!T109="","",Osvojeni!T109)</f>
        <v>3</v>
      </c>
      <c r="H109" s="17" t="str">
        <f>IF(Osvojeni!U109="","",Osvojeni!U109)</f>
        <v>F</v>
      </c>
    </row>
    <row r="110" spans="1:8" ht="12.75" customHeight="1" thickTop="1" thickBot="1" x14ac:dyDescent="0.3">
      <c r="A110" s="18">
        <f>M1D!A105</f>
        <v>103</v>
      </c>
      <c r="B110" s="19" t="str">
        <f>M1D!B105</f>
        <v>108/2020</v>
      </c>
      <c r="C110" s="73" t="str">
        <f>M1D!C105</f>
        <v>Stefan Stojanović</v>
      </c>
      <c r="D110" s="74"/>
      <c r="E110" s="16" t="str">
        <f>IF(AND(Osvojeni!O110="",Osvojeni!P110=""),"",SUM(Osvojeni!O110,Osvojeni!P110,M1D!D105,M1D!E105))</f>
        <v/>
      </c>
      <c r="F110" s="16" t="str">
        <f>IF(AND(Osvojeni!R110="",Osvojeni!S110=""),"",IF(Osvojeni!S110="",Osvojeni!R110,Osvojeni!S110))</f>
        <v/>
      </c>
      <c r="G110" s="17" t="str">
        <f>IF(Osvojeni!T110="","",Osvojeni!T110)</f>
        <v/>
      </c>
      <c r="H110" s="17" t="str">
        <f>IF(Osvojeni!U110="","",Osvojeni!U110)</f>
        <v/>
      </c>
    </row>
    <row r="111" spans="1:8" ht="12.75" customHeight="1" thickTop="1" thickBot="1" x14ac:dyDescent="0.3">
      <c r="A111" s="18">
        <f>M1D!A106</f>
        <v>104</v>
      </c>
      <c r="B111" s="19" t="str">
        <f>M1D!B106</f>
        <v>109/2020</v>
      </c>
      <c r="C111" s="73" t="str">
        <f>M1D!C106</f>
        <v>Emir Ćeman</v>
      </c>
      <c r="D111" s="74"/>
      <c r="E111" s="16">
        <f>IF(AND(Osvojeni!O111="",Osvojeni!P111=""),"",SUM(Osvojeni!O111,Osvojeni!P111,M1D!D106,M1D!E106))</f>
        <v>0</v>
      </c>
      <c r="F111" s="16" t="str">
        <f>IF(AND(Osvojeni!R111="",Osvojeni!S111=""),"",IF(Osvojeni!S111="",Osvojeni!R111,Osvojeni!S111))</f>
        <v/>
      </c>
      <c r="G111" s="17">
        <f>IF(Osvojeni!T111="","",Osvojeni!T111)</f>
        <v>0</v>
      </c>
      <c r="H111" s="17" t="str">
        <f>IF(Osvojeni!U111="","",Osvojeni!U111)</f>
        <v>F</v>
      </c>
    </row>
    <row r="112" spans="1:8" ht="12.75" customHeight="1" thickTop="1" thickBot="1" x14ac:dyDescent="0.3">
      <c r="A112" s="18">
        <f>M1D!A107</f>
        <v>105</v>
      </c>
      <c r="B112" s="19" t="str">
        <f>M1D!B107</f>
        <v>110/2020</v>
      </c>
      <c r="C112" s="73" t="str">
        <f>M1D!C107</f>
        <v>Ratko Praščević</v>
      </c>
      <c r="D112" s="74"/>
      <c r="E112" s="16" t="str">
        <f>IF(AND(Osvojeni!O112="",Osvojeni!P112=""),"",SUM(Osvojeni!O112,Osvojeni!P112,M1D!D107,M1D!E107))</f>
        <v/>
      </c>
      <c r="F112" s="16" t="str">
        <f>IF(AND(Osvojeni!R112="",Osvojeni!S112=""),"",IF(Osvojeni!S112="",Osvojeni!R112,Osvojeni!S112))</f>
        <v/>
      </c>
      <c r="G112" s="17" t="str">
        <f>IF(Osvojeni!T112="","",Osvojeni!T112)</f>
        <v/>
      </c>
      <c r="H112" s="17" t="str">
        <f>IF(Osvojeni!U112="","",Osvojeni!U112)</f>
        <v/>
      </c>
    </row>
    <row r="113" spans="1:8" ht="12.75" customHeight="1" thickTop="1" thickBot="1" x14ac:dyDescent="0.3">
      <c r="A113" s="18">
        <f>M1D!A108</f>
        <v>106</v>
      </c>
      <c r="B113" s="19" t="str">
        <f>M1D!B108</f>
        <v>2/2019</v>
      </c>
      <c r="C113" s="73" t="str">
        <f>M1D!C108</f>
        <v>Jelena Gačević</v>
      </c>
      <c r="D113" s="74"/>
      <c r="E113" s="16">
        <f>IF(AND(Osvojeni!O113="",Osvojeni!P113=""),"",SUM(Osvojeni!O113,Osvojeni!P113,M1D!D108,M1D!E108))</f>
        <v>10</v>
      </c>
      <c r="F113" s="16" t="str">
        <f>IF(AND(Osvojeni!R113="",Osvojeni!S113=""),"",IF(Osvojeni!S113="",Osvojeni!R113,Osvojeni!S113))</f>
        <v/>
      </c>
      <c r="G113" s="17">
        <f>IF(Osvojeni!T113="","",Osvojeni!T113)</f>
        <v>10</v>
      </c>
      <c r="H113" s="17" t="str">
        <f>IF(Osvojeni!U113="","",Osvojeni!U113)</f>
        <v>F</v>
      </c>
    </row>
    <row r="114" spans="1:8" ht="12.75" customHeight="1" thickTop="1" thickBot="1" x14ac:dyDescent="0.3">
      <c r="A114" s="18">
        <f>M1D!A109</f>
        <v>107</v>
      </c>
      <c r="B114" s="19" t="str">
        <f>M1D!B109</f>
        <v>3/2019</v>
      </c>
      <c r="C114" s="73" t="str">
        <f>M1D!C109</f>
        <v>Jelena Zogović</v>
      </c>
      <c r="D114" s="74"/>
      <c r="E114" s="16">
        <f>IF(AND(Osvojeni!O114="",Osvojeni!P114=""),"",SUM(Osvojeni!O114,Osvojeni!P114,M1D!D109,M1D!E109))</f>
        <v>16</v>
      </c>
      <c r="F114" s="16" t="str">
        <f>IF(AND(Osvojeni!R114="",Osvojeni!S114=""),"",IF(Osvojeni!S114="",Osvojeni!R114,Osvojeni!S114))</f>
        <v/>
      </c>
      <c r="G114" s="17">
        <f>IF(Osvojeni!T114="","",Osvojeni!T114)</f>
        <v>16</v>
      </c>
      <c r="H114" s="17" t="str">
        <f>IF(Osvojeni!U114="","",Osvojeni!U114)</f>
        <v>F</v>
      </c>
    </row>
    <row r="115" spans="1:8" ht="12.75" customHeight="1" thickTop="1" thickBot="1" x14ac:dyDescent="0.3">
      <c r="A115" s="18">
        <f>M1D!A110</f>
        <v>108</v>
      </c>
      <c r="B115" s="19" t="str">
        <f>M1D!B110</f>
        <v>6/2019</v>
      </c>
      <c r="C115" s="73" t="str">
        <f>M1D!C110</f>
        <v>Petar Brajović</v>
      </c>
      <c r="D115" s="74"/>
      <c r="E115" s="16">
        <f>IF(AND(Osvojeni!O115="",Osvojeni!P115=""),"",SUM(Osvojeni!O115,Osvojeni!P115,M1D!D110,M1D!E110))</f>
        <v>25</v>
      </c>
      <c r="F115" s="16" t="str">
        <f>IF(AND(Osvojeni!R115="",Osvojeni!S115=""),"",IF(Osvojeni!S115="",Osvojeni!R115,Osvojeni!S115))</f>
        <v/>
      </c>
      <c r="G115" s="17">
        <f>IF(Osvojeni!T115="","",Osvojeni!T115)</f>
        <v>25</v>
      </c>
      <c r="H115" s="17" t="str">
        <f>IF(Osvojeni!U115="","",Osvojeni!U115)</f>
        <v>F</v>
      </c>
    </row>
    <row r="116" spans="1:8" ht="12.75" customHeight="1" thickTop="1" thickBot="1" x14ac:dyDescent="0.3">
      <c r="A116" s="18">
        <f>M1D!A111</f>
        <v>109</v>
      </c>
      <c r="B116" s="19" t="str">
        <f>M1D!B111</f>
        <v>14/2019</v>
      </c>
      <c r="C116" s="73" t="str">
        <f>M1D!C111</f>
        <v>Ivan Mirotić</v>
      </c>
      <c r="D116" s="74"/>
      <c r="E116" s="16" t="str">
        <f>IF(AND(Osvojeni!O116="",Osvojeni!P116=""),"",SUM(Osvojeni!O116,Osvojeni!P116,M1D!D111,M1D!E111))</f>
        <v/>
      </c>
      <c r="F116" s="16" t="str">
        <f>IF(AND(Osvojeni!R116="",Osvojeni!S116=""),"",IF(Osvojeni!S116="",Osvojeni!R116,Osvojeni!S116))</f>
        <v/>
      </c>
      <c r="G116" s="17" t="str">
        <f>IF(Osvojeni!T116="","",Osvojeni!T116)</f>
        <v/>
      </c>
      <c r="H116" s="17" t="str">
        <f>IF(Osvojeni!U116="","",Osvojeni!U116)</f>
        <v/>
      </c>
    </row>
    <row r="117" spans="1:8" ht="12.75" customHeight="1" thickTop="1" thickBot="1" x14ac:dyDescent="0.3">
      <c r="A117" s="18">
        <f>M1D!A112</f>
        <v>110</v>
      </c>
      <c r="B117" s="19" t="str">
        <f>M1D!B112</f>
        <v>15/2019</v>
      </c>
      <c r="C117" s="73" t="str">
        <f>M1D!C112</f>
        <v>Anđela Rešetar</v>
      </c>
      <c r="D117" s="74"/>
      <c r="E117" s="16" t="str">
        <f>IF(AND(Osvojeni!O117="",Osvojeni!P117=""),"",SUM(Osvojeni!O117,Osvojeni!P117,M1D!D112,M1D!E112))</f>
        <v/>
      </c>
      <c r="F117" s="16" t="str">
        <f>IF(AND(Osvojeni!R117="",Osvojeni!S117=""),"",IF(Osvojeni!S117="",Osvojeni!R117,Osvojeni!S117))</f>
        <v/>
      </c>
      <c r="G117" s="17" t="str">
        <f>IF(Osvojeni!T117="","",Osvojeni!T117)</f>
        <v/>
      </c>
      <c r="H117" s="17" t="str">
        <f>IF(Osvojeni!U117="","",Osvojeni!U117)</f>
        <v/>
      </c>
    </row>
    <row r="118" spans="1:8" ht="12.75" customHeight="1" thickTop="1" thickBot="1" x14ac:dyDescent="0.3">
      <c r="A118" s="18">
        <f>M1D!A113</f>
        <v>111</v>
      </c>
      <c r="B118" s="19" t="str">
        <f>M1D!B113</f>
        <v>23/2019</v>
      </c>
      <c r="C118" s="73" t="str">
        <f>M1D!C113</f>
        <v>Anđela Zejak</v>
      </c>
      <c r="D118" s="74"/>
      <c r="E118" s="16">
        <f>IF(AND(Osvojeni!O118="",Osvojeni!P118=""),"",SUM(Osvojeni!O118,Osvojeni!P118,M1D!D113,M1D!E113))</f>
        <v>13</v>
      </c>
      <c r="F118" s="16" t="str">
        <f>IF(AND(Osvojeni!R118="",Osvojeni!S118=""),"",IF(Osvojeni!S118="",Osvojeni!R118,Osvojeni!S118))</f>
        <v/>
      </c>
      <c r="G118" s="17">
        <f>IF(Osvojeni!T118="","",Osvojeni!T118)</f>
        <v>13</v>
      </c>
      <c r="H118" s="17" t="str">
        <f>IF(Osvojeni!U118="","",Osvojeni!U118)</f>
        <v>F</v>
      </c>
    </row>
    <row r="119" spans="1:8" ht="12.75" customHeight="1" thickTop="1" thickBot="1" x14ac:dyDescent="0.3">
      <c r="A119" s="18">
        <f>M1D!A114</f>
        <v>112</v>
      </c>
      <c r="B119" s="19" t="str">
        <f>M1D!B114</f>
        <v>24/2019</v>
      </c>
      <c r="C119" s="73" t="str">
        <f>M1D!C114</f>
        <v>Lazar Stožinić</v>
      </c>
      <c r="D119" s="74"/>
      <c r="E119" s="16" t="str">
        <f>IF(AND(Osvojeni!O119="",Osvojeni!P119=""),"",SUM(Osvojeni!O119,Osvojeni!P119,M1D!D114,M1D!E114))</f>
        <v/>
      </c>
      <c r="F119" s="16" t="str">
        <f>IF(AND(Osvojeni!R119="",Osvojeni!S119=""),"",IF(Osvojeni!S119="",Osvojeni!R119,Osvojeni!S119))</f>
        <v/>
      </c>
      <c r="G119" s="17" t="str">
        <f>IF(Osvojeni!T119="","",Osvojeni!T119)</f>
        <v/>
      </c>
      <c r="H119" s="17" t="str">
        <f>IF(Osvojeni!U119="","",Osvojeni!U119)</f>
        <v/>
      </c>
    </row>
    <row r="120" spans="1:8" ht="12.75" customHeight="1" thickTop="1" thickBot="1" x14ac:dyDescent="0.3">
      <c r="A120" s="18">
        <f>M1D!A115</f>
        <v>113</v>
      </c>
      <c r="B120" s="19" t="str">
        <f>M1D!B115</f>
        <v>27/2019</v>
      </c>
      <c r="C120" s="73" t="str">
        <f>M1D!C115</f>
        <v>Nikolina Brnović</v>
      </c>
      <c r="D120" s="74"/>
      <c r="E120" s="16" t="str">
        <f>IF(AND(Osvojeni!O120="",Osvojeni!P120=""),"",SUM(Osvojeni!O120,Osvojeni!P120,M1D!D115,M1D!E115))</f>
        <v/>
      </c>
      <c r="F120" s="16" t="str">
        <f>IF(AND(Osvojeni!R120="",Osvojeni!S120=""),"",IF(Osvojeni!S120="",Osvojeni!R120,Osvojeni!S120))</f>
        <v/>
      </c>
      <c r="G120" s="17" t="str">
        <f>IF(Osvojeni!T120="","",Osvojeni!T120)</f>
        <v/>
      </c>
      <c r="H120" s="17" t="str">
        <f>IF(Osvojeni!U120="","",Osvojeni!U120)</f>
        <v/>
      </c>
    </row>
    <row r="121" spans="1:8" ht="12.75" customHeight="1" thickTop="1" thickBot="1" x14ac:dyDescent="0.3">
      <c r="A121" s="18">
        <f>M1D!A116</f>
        <v>114</v>
      </c>
      <c r="B121" s="19" t="str">
        <f>M1D!B116</f>
        <v>31/2019</v>
      </c>
      <c r="C121" s="73" t="str">
        <f>M1D!C116</f>
        <v>Luka Stanišić</v>
      </c>
      <c r="D121" s="74"/>
      <c r="E121" s="16" t="str">
        <f>IF(AND(Osvojeni!O121="",Osvojeni!P121=""),"",SUM(Osvojeni!O121,Osvojeni!P121,M1D!D116,M1D!E116))</f>
        <v/>
      </c>
      <c r="F121" s="16" t="str">
        <f>IF(AND(Osvojeni!R121="",Osvojeni!S121=""),"",IF(Osvojeni!S121="",Osvojeni!R121,Osvojeni!S121))</f>
        <v/>
      </c>
      <c r="G121" s="17" t="str">
        <f>IF(Osvojeni!T121="","",Osvojeni!T121)</f>
        <v/>
      </c>
      <c r="H121" s="17" t="str">
        <f>IF(Osvojeni!U121="","",Osvojeni!U121)</f>
        <v/>
      </c>
    </row>
    <row r="122" spans="1:8" ht="12.75" customHeight="1" thickTop="1" thickBot="1" x14ac:dyDescent="0.3">
      <c r="A122" s="18">
        <f>M1D!A117</f>
        <v>115</v>
      </c>
      <c r="B122" s="19" t="str">
        <f>M1D!B117</f>
        <v>33/2019</v>
      </c>
      <c r="C122" s="73" t="str">
        <f>M1D!C117</f>
        <v>Danka Kartal</v>
      </c>
      <c r="D122" s="74"/>
      <c r="E122" s="16">
        <f>IF(AND(Osvojeni!O122="",Osvojeni!P122=""),"",SUM(Osvojeni!O122,Osvojeni!P122,M1D!D117,M1D!E117))</f>
        <v>3</v>
      </c>
      <c r="F122" s="16" t="str">
        <f>IF(AND(Osvojeni!R122="",Osvojeni!S122=""),"",IF(Osvojeni!S122="",Osvojeni!R122,Osvojeni!S122))</f>
        <v/>
      </c>
      <c r="G122" s="17">
        <f>IF(Osvojeni!T122="","",Osvojeni!T122)</f>
        <v>3</v>
      </c>
      <c r="H122" s="17" t="str">
        <f>IF(Osvojeni!U122="","",Osvojeni!U122)</f>
        <v>F</v>
      </c>
    </row>
    <row r="123" spans="1:8" ht="12.75" customHeight="1" thickTop="1" thickBot="1" x14ac:dyDescent="0.3">
      <c r="A123" s="18">
        <f>M1D!A118</f>
        <v>116</v>
      </c>
      <c r="B123" s="19" t="str">
        <f>M1D!B118</f>
        <v>34/2019</v>
      </c>
      <c r="C123" s="73" t="str">
        <f>M1D!C118</f>
        <v>Anja Jovićević</v>
      </c>
      <c r="D123" s="74"/>
      <c r="E123" s="16">
        <f>IF(AND(Osvojeni!O123="",Osvojeni!P123=""),"",SUM(Osvojeni!O123,Osvojeni!P123,M1D!D118,M1D!E118))</f>
        <v>3</v>
      </c>
      <c r="F123" s="16" t="str">
        <f>IF(AND(Osvojeni!R123="",Osvojeni!S123=""),"",IF(Osvojeni!S123="",Osvojeni!R123,Osvojeni!S123))</f>
        <v/>
      </c>
      <c r="G123" s="17">
        <f>IF(Osvojeni!T123="","",Osvojeni!T123)</f>
        <v>3</v>
      </c>
      <c r="H123" s="17" t="str">
        <f>IF(Osvojeni!U123="","",Osvojeni!U123)</f>
        <v>F</v>
      </c>
    </row>
    <row r="124" spans="1:8" ht="12.75" customHeight="1" thickTop="1" thickBot="1" x14ac:dyDescent="0.3">
      <c r="A124" s="18">
        <f>M1D!A119</f>
        <v>117</v>
      </c>
      <c r="B124" s="19" t="str">
        <f>M1D!B119</f>
        <v>35/2019</v>
      </c>
      <c r="C124" s="73" t="str">
        <f>M1D!C119</f>
        <v>Lidija Zećirović</v>
      </c>
      <c r="D124" s="74"/>
      <c r="E124" s="16" t="str">
        <f>IF(AND(Osvojeni!O124="",Osvojeni!P124=""),"",SUM(Osvojeni!O124,Osvojeni!P124,M1D!D119,M1D!E119))</f>
        <v/>
      </c>
      <c r="F124" s="16" t="str">
        <f>IF(AND(Osvojeni!R124="",Osvojeni!S124=""),"",IF(Osvojeni!S124="",Osvojeni!R124,Osvojeni!S124))</f>
        <v/>
      </c>
      <c r="G124" s="17" t="str">
        <f>IF(Osvojeni!T124="","",Osvojeni!T124)</f>
        <v/>
      </c>
      <c r="H124" s="17" t="str">
        <f>IF(Osvojeni!U124="","",Osvojeni!U124)</f>
        <v/>
      </c>
    </row>
    <row r="125" spans="1:8" ht="12.75" customHeight="1" thickTop="1" thickBot="1" x14ac:dyDescent="0.3">
      <c r="A125" s="18">
        <f>M1D!A120</f>
        <v>118</v>
      </c>
      <c r="B125" s="19" t="str">
        <f>M1D!B120</f>
        <v>37/2019</v>
      </c>
      <c r="C125" s="73" t="str">
        <f>M1D!C120</f>
        <v>Tamara Drašković</v>
      </c>
      <c r="D125" s="74"/>
      <c r="E125" s="16" t="str">
        <f>IF(AND(Osvojeni!O125="",Osvojeni!P125=""),"",SUM(Osvojeni!O125,Osvojeni!P125,M1D!D120,M1D!E120))</f>
        <v/>
      </c>
      <c r="F125" s="16" t="str">
        <f>IF(AND(Osvojeni!R125="",Osvojeni!S125=""),"",IF(Osvojeni!S125="",Osvojeni!R125,Osvojeni!S125))</f>
        <v/>
      </c>
      <c r="G125" s="17" t="str">
        <f>IF(Osvojeni!T125="","",Osvojeni!T125)</f>
        <v/>
      </c>
      <c r="H125" s="17" t="str">
        <f>IF(Osvojeni!U125="","",Osvojeni!U125)</f>
        <v/>
      </c>
    </row>
    <row r="126" spans="1:8" ht="12.75" customHeight="1" thickTop="1" thickBot="1" x14ac:dyDescent="0.3">
      <c r="A126" s="18">
        <f>M1D!A121</f>
        <v>119</v>
      </c>
      <c r="B126" s="19" t="str">
        <f>M1D!B121</f>
        <v>42/2019</v>
      </c>
      <c r="C126" s="73" t="str">
        <f>M1D!C121</f>
        <v>Miomir Zečević</v>
      </c>
      <c r="D126" s="74"/>
      <c r="E126" s="16" t="str">
        <f>IF(AND(Osvojeni!O126="",Osvojeni!P126=""),"",SUM(Osvojeni!O126,Osvojeni!P126,M1D!D121,M1D!E121))</f>
        <v/>
      </c>
      <c r="F126" s="16" t="str">
        <f>IF(AND(Osvojeni!R126="",Osvojeni!S126=""),"",IF(Osvojeni!S126="",Osvojeni!R126,Osvojeni!S126))</f>
        <v/>
      </c>
      <c r="G126" s="17" t="str">
        <f>IF(Osvojeni!T126="","",Osvojeni!T126)</f>
        <v/>
      </c>
      <c r="H126" s="17" t="str">
        <f>IF(Osvojeni!U126="","",Osvojeni!U126)</f>
        <v/>
      </c>
    </row>
    <row r="127" spans="1:8" ht="12.75" customHeight="1" thickTop="1" thickBot="1" x14ac:dyDescent="0.3">
      <c r="A127" s="18">
        <f>M1D!A122</f>
        <v>120</v>
      </c>
      <c r="B127" s="19" t="str">
        <f>M1D!B122</f>
        <v>43/2019</v>
      </c>
      <c r="C127" s="73" t="str">
        <f>M1D!C122</f>
        <v>Vasilije Šljivančanin</v>
      </c>
      <c r="D127" s="74"/>
      <c r="E127" s="16" t="str">
        <f>IF(AND(Osvojeni!O127="",Osvojeni!P127=""),"",SUM(Osvojeni!O127,Osvojeni!P127,M1D!D122,M1D!E122))</f>
        <v/>
      </c>
      <c r="F127" s="16" t="str">
        <f>IF(AND(Osvojeni!R127="",Osvojeni!S127=""),"",IF(Osvojeni!S127="",Osvojeni!R127,Osvojeni!S127))</f>
        <v/>
      </c>
      <c r="G127" s="17" t="str">
        <f>IF(Osvojeni!T127="","",Osvojeni!T127)</f>
        <v/>
      </c>
      <c r="H127" s="17" t="str">
        <f>IF(Osvojeni!U127="","",Osvojeni!U127)</f>
        <v/>
      </c>
    </row>
    <row r="128" spans="1:8" ht="12.75" customHeight="1" thickTop="1" thickBot="1" x14ac:dyDescent="0.3">
      <c r="A128" s="18">
        <f>M1D!A123</f>
        <v>121</v>
      </c>
      <c r="B128" s="19" t="str">
        <f>M1D!B123</f>
        <v>45/2019</v>
      </c>
      <c r="C128" s="73" t="str">
        <f>M1D!C123</f>
        <v>Mihailo Musić</v>
      </c>
      <c r="D128" s="74"/>
      <c r="E128" s="16" t="str">
        <f>IF(AND(Osvojeni!O128="",Osvojeni!P128=""),"",SUM(Osvojeni!O128,Osvojeni!P128,M1D!D123,M1D!E123))</f>
        <v/>
      </c>
      <c r="F128" s="16" t="str">
        <f>IF(AND(Osvojeni!R128="",Osvojeni!S128=""),"",IF(Osvojeni!S128="",Osvojeni!R128,Osvojeni!S128))</f>
        <v/>
      </c>
      <c r="G128" s="17" t="str">
        <f>IF(Osvojeni!T128="","",Osvojeni!T128)</f>
        <v/>
      </c>
      <c r="H128" s="17" t="str">
        <f>IF(Osvojeni!U128="","",Osvojeni!U128)</f>
        <v/>
      </c>
    </row>
    <row r="129" spans="1:8" ht="12.75" customHeight="1" thickTop="1" thickBot="1" x14ac:dyDescent="0.3">
      <c r="A129" s="18">
        <f>M1D!A124</f>
        <v>122</v>
      </c>
      <c r="B129" s="19" t="str">
        <f>M1D!B124</f>
        <v>48/2019</v>
      </c>
      <c r="C129" s="73" t="str">
        <f>M1D!C124</f>
        <v>Ruždija Fetahović</v>
      </c>
      <c r="D129" s="74"/>
      <c r="E129" s="16">
        <f>IF(AND(Osvojeni!O129="",Osvojeni!P129=""),"",SUM(Osvojeni!O129,Osvojeni!P129,M1D!D124,M1D!E124))</f>
        <v>21</v>
      </c>
      <c r="F129" s="16" t="str">
        <f>IF(AND(Osvojeni!R129="",Osvojeni!S129=""),"",IF(Osvojeni!S129="",Osvojeni!R129,Osvojeni!S129))</f>
        <v/>
      </c>
      <c r="G129" s="17">
        <f>IF(Osvojeni!T129="","",Osvojeni!T129)</f>
        <v>21</v>
      </c>
      <c r="H129" s="17" t="str">
        <f>IF(Osvojeni!U129="","",Osvojeni!U129)</f>
        <v>F</v>
      </c>
    </row>
    <row r="130" spans="1:8" ht="12.75" customHeight="1" thickTop="1" thickBot="1" x14ac:dyDescent="0.3">
      <c r="A130" s="18">
        <f>M1D!A125</f>
        <v>123</v>
      </c>
      <c r="B130" s="19" t="str">
        <f>M1D!B125</f>
        <v>49/2019</v>
      </c>
      <c r="C130" s="73" t="str">
        <f>M1D!C125</f>
        <v>Vasko Stojanović</v>
      </c>
      <c r="D130" s="74"/>
      <c r="E130" s="16">
        <f>IF(AND(Osvojeni!O130="",Osvojeni!P130=""),"",SUM(Osvojeni!O130,Osvojeni!P130,M1D!D125,M1D!E125))</f>
        <v>20</v>
      </c>
      <c r="F130" s="16" t="str">
        <f>IF(AND(Osvojeni!R130="",Osvojeni!S130=""),"",IF(Osvojeni!S130="",Osvojeni!R130,Osvojeni!S130))</f>
        <v/>
      </c>
      <c r="G130" s="17">
        <f>IF(Osvojeni!T130="","",Osvojeni!T130)</f>
        <v>20</v>
      </c>
      <c r="H130" s="17" t="str">
        <f>IF(Osvojeni!U130="","",Osvojeni!U130)</f>
        <v>F</v>
      </c>
    </row>
    <row r="131" spans="1:8" ht="12.75" customHeight="1" thickTop="1" thickBot="1" x14ac:dyDescent="0.3">
      <c r="A131" s="18">
        <f>M1D!A126</f>
        <v>124</v>
      </c>
      <c r="B131" s="19" t="str">
        <f>M1D!B126</f>
        <v>50/2019</v>
      </c>
      <c r="C131" s="73" t="str">
        <f>M1D!C126</f>
        <v>Matija Simonović</v>
      </c>
      <c r="D131" s="74"/>
      <c r="E131" s="16">
        <f>IF(AND(Osvojeni!O131="",Osvojeni!P131=""),"",SUM(Osvojeni!O131,Osvojeni!P131,M1D!D126,M1D!E126))</f>
        <v>11</v>
      </c>
      <c r="F131" s="16" t="str">
        <f>IF(AND(Osvojeni!R131="",Osvojeni!S131=""),"",IF(Osvojeni!S131="",Osvojeni!R131,Osvojeni!S131))</f>
        <v/>
      </c>
      <c r="G131" s="17">
        <f>IF(Osvojeni!T131="","",Osvojeni!T131)</f>
        <v>11</v>
      </c>
      <c r="H131" s="17" t="str">
        <f>IF(Osvojeni!U131="","",Osvojeni!U131)</f>
        <v>F</v>
      </c>
    </row>
    <row r="132" spans="1:8" ht="12.75" customHeight="1" thickTop="1" thickBot="1" x14ac:dyDescent="0.3">
      <c r="A132" s="18">
        <f>M1D!A127</f>
        <v>125</v>
      </c>
      <c r="B132" s="19" t="str">
        <f>M1D!B127</f>
        <v>52/2019</v>
      </c>
      <c r="C132" s="73" t="str">
        <f>M1D!C127</f>
        <v>Dragana Lazarević</v>
      </c>
      <c r="D132" s="74"/>
      <c r="E132" s="16">
        <f>IF(AND(Osvojeni!O132="",Osvojeni!P132=""),"",SUM(Osvojeni!O132,Osvojeni!P132,M1D!D127,M1D!E127))</f>
        <v>9</v>
      </c>
      <c r="F132" s="16" t="str">
        <f>IF(AND(Osvojeni!R132="",Osvojeni!S132=""),"",IF(Osvojeni!S132="",Osvojeni!R132,Osvojeni!S132))</f>
        <v/>
      </c>
      <c r="G132" s="17">
        <f>IF(Osvojeni!T132="","",Osvojeni!T132)</f>
        <v>9</v>
      </c>
      <c r="H132" s="17" t="str">
        <f>IF(Osvojeni!U132="","",Osvojeni!U132)</f>
        <v>F</v>
      </c>
    </row>
    <row r="133" spans="1:8" ht="12.75" customHeight="1" thickTop="1" thickBot="1" x14ac:dyDescent="0.3">
      <c r="A133" s="18">
        <f>M1D!A128</f>
        <v>126</v>
      </c>
      <c r="B133" s="19" t="str">
        <f>M1D!B128</f>
        <v>53/2019</v>
      </c>
      <c r="C133" s="73" t="str">
        <f>M1D!C128</f>
        <v>Bogdan Kustudić</v>
      </c>
      <c r="D133" s="74"/>
      <c r="E133" s="16" t="str">
        <f>IF(AND(Osvojeni!O133="",Osvojeni!P133=""),"",SUM(Osvojeni!O133,Osvojeni!P133,M1D!D128,M1D!E128))</f>
        <v/>
      </c>
      <c r="F133" s="16" t="str">
        <f>IF(AND(Osvojeni!R133="",Osvojeni!S133=""),"",IF(Osvojeni!S133="",Osvojeni!R133,Osvojeni!S133))</f>
        <v/>
      </c>
      <c r="G133" s="17" t="str">
        <f>IF(Osvojeni!T133="","",Osvojeni!T133)</f>
        <v/>
      </c>
      <c r="H133" s="17" t="str">
        <f>IF(Osvojeni!U133="","",Osvojeni!U133)</f>
        <v/>
      </c>
    </row>
    <row r="134" spans="1:8" ht="12.75" customHeight="1" thickTop="1" thickBot="1" x14ac:dyDescent="0.3">
      <c r="A134" s="18">
        <f>M1D!A129</f>
        <v>127</v>
      </c>
      <c r="B134" s="19" t="str">
        <f>M1D!B129</f>
        <v>57/2019</v>
      </c>
      <c r="C134" s="73" t="str">
        <f>M1D!C129</f>
        <v>Radenko Kljajević</v>
      </c>
      <c r="D134" s="74"/>
      <c r="E134" s="16">
        <f>IF(AND(Osvojeni!O134="",Osvojeni!P134=""),"",SUM(Osvojeni!O134,Osvojeni!P134,M1D!D129,M1D!E129))</f>
        <v>0</v>
      </c>
      <c r="F134" s="16" t="str">
        <f>IF(AND(Osvojeni!R134="",Osvojeni!S134=""),"",IF(Osvojeni!S134="",Osvojeni!R134,Osvojeni!S134))</f>
        <v/>
      </c>
      <c r="G134" s="17">
        <f>IF(Osvojeni!T134="","",Osvojeni!T134)</f>
        <v>0</v>
      </c>
      <c r="H134" s="17" t="str">
        <f>IF(Osvojeni!U134="","",Osvojeni!U134)</f>
        <v>F</v>
      </c>
    </row>
    <row r="135" spans="1:8" ht="12.75" customHeight="1" thickTop="1" thickBot="1" x14ac:dyDescent="0.3">
      <c r="A135" s="18">
        <f>M1D!A130</f>
        <v>128</v>
      </c>
      <c r="B135" s="19" t="str">
        <f>M1D!B130</f>
        <v>58/2019</v>
      </c>
      <c r="C135" s="73" t="str">
        <f>M1D!C130</f>
        <v>Strahinja Jelić</v>
      </c>
      <c r="D135" s="74"/>
      <c r="E135" s="16" t="str">
        <f>IF(AND(Osvojeni!O135="",Osvojeni!P135=""),"",SUM(Osvojeni!O135,Osvojeni!P135,M1D!D130,M1D!E130))</f>
        <v/>
      </c>
      <c r="F135" s="16" t="str">
        <f>IF(AND(Osvojeni!R135="",Osvojeni!S135=""),"",IF(Osvojeni!S135="",Osvojeni!R135,Osvojeni!S135))</f>
        <v/>
      </c>
      <c r="G135" s="17" t="str">
        <f>IF(Osvojeni!T135="","",Osvojeni!T135)</f>
        <v/>
      </c>
      <c r="H135" s="17" t="str">
        <f>IF(Osvojeni!U135="","",Osvojeni!U135)</f>
        <v/>
      </c>
    </row>
    <row r="136" spans="1:8" ht="12.75" customHeight="1" thickTop="1" thickBot="1" x14ac:dyDescent="0.3">
      <c r="A136" s="18">
        <f>M1D!A131</f>
        <v>129</v>
      </c>
      <c r="B136" s="19" t="str">
        <f>M1D!B131</f>
        <v>60/2019</v>
      </c>
      <c r="C136" s="73" t="str">
        <f>M1D!C131</f>
        <v>Ivan Đeković</v>
      </c>
      <c r="D136" s="74"/>
      <c r="E136" s="16">
        <f>IF(AND(Osvojeni!O136="",Osvojeni!P136=""),"",SUM(Osvojeni!O136,Osvojeni!P136,M1D!D131,M1D!E131))</f>
        <v>6</v>
      </c>
      <c r="F136" s="16" t="str">
        <f>IF(AND(Osvojeni!R136="",Osvojeni!S136=""),"",IF(Osvojeni!S136="",Osvojeni!R136,Osvojeni!S136))</f>
        <v/>
      </c>
      <c r="G136" s="17">
        <f>IF(Osvojeni!T136="","",Osvojeni!T136)</f>
        <v>6</v>
      </c>
      <c r="H136" s="17" t="str">
        <f>IF(Osvojeni!U136="","",Osvojeni!U136)</f>
        <v>F</v>
      </c>
    </row>
    <row r="137" spans="1:8" ht="12.75" customHeight="1" thickTop="1" thickBot="1" x14ac:dyDescent="0.3">
      <c r="A137" s="18">
        <f>M1D!A132</f>
        <v>130</v>
      </c>
      <c r="B137" s="19" t="str">
        <f>M1D!B132</f>
        <v>65/2019</v>
      </c>
      <c r="C137" s="73" t="str">
        <f>M1D!C132</f>
        <v>Kristina Miljanić</v>
      </c>
      <c r="D137" s="74"/>
      <c r="E137" s="16">
        <f>IF(AND(Osvojeni!O137="",Osvojeni!P137=""),"",SUM(Osvojeni!O137,Osvojeni!P137,M1D!D132,M1D!E132))</f>
        <v>17</v>
      </c>
      <c r="F137" s="16" t="str">
        <f>IF(AND(Osvojeni!R137="",Osvojeni!S137=""),"",IF(Osvojeni!S137="",Osvojeni!R137,Osvojeni!S137))</f>
        <v/>
      </c>
      <c r="G137" s="17">
        <f>IF(Osvojeni!T137="","",Osvojeni!T137)</f>
        <v>17</v>
      </c>
      <c r="H137" s="17" t="str">
        <f>IF(Osvojeni!U137="","",Osvojeni!U137)</f>
        <v>F</v>
      </c>
    </row>
    <row r="138" spans="1:8" ht="12.75" customHeight="1" thickTop="1" thickBot="1" x14ac:dyDescent="0.3">
      <c r="A138" s="18">
        <f>M1D!A133</f>
        <v>131</v>
      </c>
      <c r="B138" s="19" t="str">
        <f>M1D!B133</f>
        <v>69/2019</v>
      </c>
      <c r="C138" s="73" t="str">
        <f>M1D!C133</f>
        <v>Andrea Vučić</v>
      </c>
      <c r="D138" s="74"/>
      <c r="E138" s="16">
        <f>IF(AND(Osvojeni!O138="",Osvojeni!P138=""),"",SUM(Osvojeni!O138,Osvojeni!P138,M1D!D133,M1D!E133))</f>
        <v>9</v>
      </c>
      <c r="F138" s="16" t="str">
        <f>IF(AND(Osvojeni!R138="",Osvojeni!S138=""),"",IF(Osvojeni!S138="",Osvojeni!R138,Osvojeni!S138))</f>
        <v/>
      </c>
      <c r="G138" s="17">
        <f>IF(Osvojeni!T138="","",Osvojeni!T138)</f>
        <v>9</v>
      </c>
      <c r="H138" s="17" t="str">
        <f>IF(Osvojeni!U138="","",Osvojeni!U138)</f>
        <v>F</v>
      </c>
    </row>
    <row r="139" spans="1:8" ht="12.75" customHeight="1" thickTop="1" thickBot="1" x14ac:dyDescent="0.3">
      <c r="A139" s="18">
        <f>M1D!A134</f>
        <v>132</v>
      </c>
      <c r="B139" s="19" t="str">
        <f>M1D!B134</f>
        <v>70/2019</v>
      </c>
      <c r="C139" s="73" t="str">
        <f>M1D!C134</f>
        <v>Andrijana Nedović</v>
      </c>
      <c r="D139" s="74"/>
      <c r="E139" s="16">
        <f>IF(AND(Osvojeni!O139="",Osvojeni!P139=""),"",SUM(Osvojeni!O139,Osvojeni!P139,M1D!D134,M1D!E134))</f>
        <v>0</v>
      </c>
      <c r="F139" s="16" t="str">
        <f>IF(AND(Osvojeni!R139="",Osvojeni!S139=""),"",IF(Osvojeni!S139="",Osvojeni!R139,Osvojeni!S139))</f>
        <v/>
      </c>
      <c r="G139" s="17">
        <f>IF(Osvojeni!T139="","",Osvojeni!T139)</f>
        <v>0</v>
      </c>
      <c r="H139" s="17" t="str">
        <f>IF(Osvojeni!U139="","",Osvojeni!U139)</f>
        <v>F</v>
      </c>
    </row>
    <row r="140" spans="1:8" ht="12.75" customHeight="1" thickTop="1" thickBot="1" x14ac:dyDescent="0.3">
      <c r="A140" s="18">
        <f>M1D!A135</f>
        <v>133</v>
      </c>
      <c r="B140" s="19" t="str">
        <f>M1D!B135</f>
        <v>71/2019</v>
      </c>
      <c r="C140" s="73" t="str">
        <f>M1D!C135</f>
        <v>Luka Sekulović</v>
      </c>
      <c r="D140" s="74"/>
      <c r="E140" s="16">
        <f>IF(AND(Osvojeni!O140="",Osvojeni!P140=""),"",SUM(Osvojeni!O140,Osvojeni!P140,M1D!D135,M1D!E135))</f>
        <v>6</v>
      </c>
      <c r="F140" s="16" t="str">
        <f>IF(AND(Osvojeni!R140="",Osvojeni!S140=""),"",IF(Osvojeni!S140="",Osvojeni!R140,Osvojeni!S140))</f>
        <v/>
      </c>
      <c r="G140" s="17">
        <f>IF(Osvojeni!T140="","",Osvojeni!T140)</f>
        <v>6</v>
      </c>
      <c r="H140" s="17" t="str">
        <f>IF(Osvojeni!U140="","",Osvojeni!U140)</f>
        <v>F</v>
      </c>
    </row>
    <row r="141" spans="1:8" ht="12.75" customHeight="1" thickTop="1" thickBot="1" x14ac:dyDescent="0.3">
      <c r="A141" s="18">
        <f>M1D!A136</f>
        <v>134</v>
      </c>
      <c r="B141" s="19" t="str">
        <f>M1D!B136</f>
        <v>74/2019</v>
      </c>
      <c r="C141" s="73" t="str">
        <f>M1D!C136</f>
        <v>Marko Šorović</v>
      </c>
      <c r="D141" s="74"/>
      <c r="E141" s="16" t="str">
        <f>IF(AND(Osvojeni!O141="",Osvojeni!P141=""),"",SUM(Osvojeni!O141,Osvojeni!P141,M1D!D136,M1D!E136))</f>
        <v/>
      </c>
      <c r="F141" s="16" t="str">
        <f>IF(AND(Osvojeni!R141="",Osvojeni!S141=""),"",IF(Osvojeni!S141="",Osvojeni!R141,Osvojeni!S141))</f>
        <v/>
      </c>
      <c r="G141" s="17" t="str">
        <f>IF(Osvojeni!T141="","",Osvojeni!T141)</f>
        <v/>
      </c>
      <c r="H141" s="17" t="str">
        <f>IF(Osvojeni!U141="","",Osvojeni!U141)</f>
        <v/>
      </c>
    </row>
    <row r="142" spans="1:8" ht="12.75" customHeight="1" thickTop="1" thickBot="1" x14ac:dyDescent="0.3">
      <c r="A142" s="18">
        <f>M1D!A137</f>
        <v>135</v>
      </c>
      <c r="B142" s="19" t="str">
        <f>M1D!B137</f>
        <v>75/2019</v>
      </c>
      <c r="C142" s="73" t="str">
        <f>M1D!C137</f>
        <v>Anja Bojović</v>
      </c>
      <c r="D142" s="74"/>
      <c r="E142" s="16">
        <f>IF(AND(Osvojeni!O142="",Osvojeni!P142=""),"",SUM(Osvojeni!O142,Osvojeni!P142,M1D!D137,M1D!E137))</f>
        <v>18</v>
      </c>
      <c r="F142" s="16" t="str">
        <f>IF(AND(Osvojeni!R142="",Osvojeni!S142=""),"",IF(Osvojeni!S142="",Osvojeni!R142,Osvojeni!S142))</f>
        <v/>
      </c>
      <c r="G142" s="17">
        <f>IF(Osvojeni!T142="","",Osvojeni!T142)</f>
        <v>18</v>
      </c>
      <c r="H142" s="17" t="str">
        <f>IF(Osvojeni!U142="","",Osvojeni!U142)</f>
        <v>F</v>
      </c>
    </row>
    <row r="143" spans="1:8" ht="12.75" customHeight="1" thickTop="1" thickBot="1" x14ac:dyDescent="0.3">
      <c r="A143" s="18">
        <f>M1D!A138</f>
        <v>136</v>
      </c>
      <c r="B143" s="19" t="str">
        <f>M1D!B138</f>
        <v>76/2019</v>
      </c>
      <c r="C143" s="73" t="str">
        <f>M1D!C138</f>
        <v>Ivan Lučić</v>
      </c>
      <c r="D143" s="74"/>
      <c r="E143" s="16">
        <f>IF(AND(Osvojeni!O143="",Osvojeni!P143=""),"",SUM(Osvojeni!O143,Osvojeni!P143,M1D!D138,M1D!E138))</f>
        <v>7</v>
      </c>
      <c r="F143" s="16" t="str">
        <f>IF(AND(Osvojeni!R143="",Osvojeni!S143=""),"",IF(Osvojeni!S143="",Osvojeni!R143,Osvojeni!S143))</f>
        <v/>
      </c>
      <c r="G143" s="17">
        <f>IF(Osvojeni!T143="","",Osvojeni!T143)</f>
        <v>7</v>
      </c>
      <c r="H143" s="17" t="str">
        <f>IF(Osvojeni!U143="","",Osvojeni!U143)</f>
        <v>F</v>
      </c>
    </row>
    <row r="144" spans="1:8" ht="12.75" customHeight="1" thickTop="1" thickBot="1" x14ac:dyDescent="0.3">
      <c r="A144" s="18">
        <f>M1D!A139</f>
        <v>137</v>
      </c>
      <c r="B144" s="19" t="str">
        <f>M1D!B139</f>
        <v>78/2019</v>
      </c>
      <c r="C144" s="73" t="str">
        <f>M1D!C139</f>
        <v>Benjamin Hadžisalihović</v>
      </c>
      <c r="D144" s="74"/>
      <c r="E144" s="16" t="str">
        <f>IF(AND(Osvojeni!O144="",Osvojeni!P144=""),"",SUM(Osvojeni!O144,Osvojeni!P144,M1D!D139,M1D!E139))</f>
        <v/>
      </c>
      <c r="F144" s="16" t="str">
        <f>IF(AND(Osvojeni!R144="",Osvojeni!S144=""),"",IF(Osvojeni!S144="",Osvojeni!R144,Osvojeni!S144))</f>
        <v/>
      </c>
      <c r="G144" s="17" t="str">
        <f>IF(Osvojeni!T144="","",Osvojeni!T144)</f>
        <v/>
      </c>
      <c r="H144" s="17" t="str">
        <f>IF(Osvojeni!U144="","",Osvojeni!U144)</f>
        <v/>
      </c>
    </row>
    <row r="145" spans="1:8" ht="12.75" customHeight="1" thickTop="1" thickBot="1" x14ac:dyDescent="0.3">
      <c r="A145" s="18">
        <f>M1D!A140</f>
        <v>138</v>
      </c>
      <c r="B145" s="19" t="str">
        <f>M1D!B140</f>
        <v>82/2019</v>
      </c>
      <c r="C145" s="73" t="str">
        <f>M1D!C140</f>
        <v>Nikola Uskoković</v>
      </c>
      <c r="D145" s="74"/>
      <c r="E145" s="16" t="str">
        <f>IF(AND(Osvojeni!O145="",Osvojeni!P145=""),"",SUM(Osvojeni!O145,Osvojeni!P145,M1D!D140,M1D!E140))</f>
        <v/>
      </c>
      <c r="F145" s="16" t="str">
        <f>IF(AND(Osvojeni!R145="",Osvojeni!S145=""),"",IF(Osvojeni!S145="",Osvojeni!R145,Osvojeni!S145))</f>
        <v/>
      </c>
      <c r="G145" s="17" t="str">
        <f>IF(Osvojeni!T145="","",Osvojeni!T145)</f>
        <v/>
      </c>
      <c r="H145" s="17" t="str">
        <f>IF(Osvojeni!U145="","",Osvojeni!U145)</f>
        <v/>
      </c>
    </row>
    <row r="146" spans="1:8" ht="12.75" customHeight="1" thickTop="1" thickBot="1" x14ac:dyDescent="0.3">
      <c r="A146" s="18">
        <f>M1D!A141</f>
        <v>139</v>
      </c>
      <c r="B146" s="19" t="str">
        <f>M1D!B141</f>
        <v>83/2019</v>
      </c>
      <c r="C146" s="73" t="str">
        <f>M1D!C141</f>
        <v>Novo Mojašević</v>
      </c>
      <c r="D146" s="74"/>
      <c r="E146" s="16">
        <f>IF(AND(Osvojeni!O146="",Osvojeni!P146=""),"",SUM(Osvojeni!O146,Osvojeni!P146,M1D!D141,M1D!E141))</f>
        <v>2</v>
      </c>
      <c r="F146" s="16" t="str">
        <f>IF(AND(Osvojeni!R146="",Osvojeni!S146=""),"",IF(Osvojeni!S146="",Osvojeni!R146,Osvojeni!S146))</f>
        <v/>
      </c>
      <c r="G146" s="17">
        <f>IF(Osvojeni!T146="","",Osvojeni!T146)</f>
        <v>2</v>
      </c>
      <c r="H146" s="17" t="str">
        <f>IF(Osvojeni!U146="","",Osvojeni!U146)</f>
        <v>F</v>
      </c>
    </row>
    <row r="147" spans="1:8" ht="12.75" customHeight="1" thickTop="1" thickBot="1" x14ac:dyDescent="0.3">
      <c r="A147" s="18">
        <f>M1D!A142</f>
        <v>140</v>
      </c>
      <c r="B147" s="19" t="str">
        <f>M1D!B142</f>
        <v>84/2019</v>
      </c>
      <c r="C147" s="73" t="str">
        <f>M1D!C142</f>
        <v>Filip Đurišić</v>
      </c>
      <c r="D147" s="74"/>
      <c r="E147" s="16" t="str">
        <f>IF(AND(Osvojeni!O147="",Osvojeni!P147=""),"",SUM(Osvojeni!O147,Osvojeni!P147,M1D!D142,M1D!E142))</f>
        <v/>
      </c>
      <c r="F147" s="16" t="str">
        <f>IF(AND(Osvojeni!R147="",Osvojeni!S147=""),"",IF(Osvojeni!S147="",Osvojeni!R147,Osvojeni!S147))</f>
        <v/>
      </c>
      <c r="G147" s="17" t="str">
        <f>IF(Osvojeni!T147="","",Osvojeni!T147)</f>
        <v/>
      </c>
      <c r="H147" s="17" t="str">
        <f>IF(Osvojeni!U147="","",Osvojeni!U147)</f>
        <v/>
      </c>
    </row>
    <row r="148" spans="1:8" ht="12.75" customHeight="1" thickTop="1" thickBot="1" x14ac:dyDescent="0.3">
      <c r="A148" s="18">
        <f>M1D!A143</f>
        <v>141</v>
      </c>
      <c r="B148" s="19" t="str">
        <f>M1D!B143</f>
        <v>86/2019</v>
      </c>
      <c r="C148" s="73" t="str">
        <f>M1D!C143</f>
        <v>Nikolaj Žarković</v>
      </c>
      <c r="D148" s="74"/>
      <c r="E148" s="16" t="str">
        <f>IF(AND(Osvojeni!O148="",Osvojeni!P148=""),"",SUM(Osvojeni!O148,Osvojeni!P148,M1D!D143,M1D!E143))</f>
        <v/>
      </c>
      <c r="F148" s="16" t="str">
        <f>IF(AND(Osvojeni!R148="",Osvojeni!S148=""),"",IF(Osvojeni!S148="",Osvojeni!R148,Osvojeni!S148))</f>
        <v/>
      </c>
      <c r="G148" s="17" t="str">
        <f>IF(Osvojeni!T148="","",Osvojeni!T148)</f>
        <v/>
      </c>
      <c r="H148" s="17" t="str">
        <f>IF(Osvojeni!U148="","",Osvojeni!U148)</f>
        <v/>
      </c>
    </row>
    <row r="149" spans="1:8" ht="12.75" customHeight="1" thickTop="1" thickBot="1" x14ac:dyDescent="0.3">
      <c r="A149" s="18">
        <f>M1D!A144</f>
        <v>142</v>
      </c>
      <c r="B149" s="19" t="str">
        <f>M1D!B144</f>
        <v>89/2019</v>
      </c>
      <c r="C149" s="73" t="str">
        <f>M1D!C144</f>
        <v>Dušan Jelić</v>
      </c>
      <c r="D149" s="74"/>
      <c r="E149" s="16" t="str">
        <f>IF(AND(Osvojeni!O149="",Osvojeni!P149=""),"",SUM(Osvojeni!O149,Osvojeni!P149,M1D!D144,M1D!E144))</f>
        <v/>
      </c>
      <c r="F149" s="16" t="str">
        <f>IF(AND(Osvojeni!R149="",Osvojeni!S149=""),"",IF(Osvojeni!S149="",Osvojeni!R149,Osvojeni!S149))</f>
        <v/>
      </c>
      <c r="G149" s="17" t="str">
        <f>IF(Osvojeni!T149="","",Osvojeni!T149)</f>
        <v/>
      </c>
      <c r="H149" s="17" t="str">
        <f>IF(Osvojeni!U149="","",Osvojeni!U149)</f>
        <v/>
      </c>
    </row>
    <row r="150" spans="1:8" ht="12.75" customHeight="1" thickTop="1" thickBot="1" x14ac:dyDescent="0.3">
      <c r="A150" s="18">
        <f>M1D!A145</f>
        <v>143</v>
      </c>
      <c r="B150" s="19" t="str">
        <f>M1D!B145</f>
        <v>94/2019</v>
      </c>
      <c r="C150" s="73" t="str">
        <f>M1D!C145</f>
        <v>Minja Korać</v>
      </c>
      <c r="D150" s="74"/>
      <c r="E150" s="16" t="str">
        <f>IF(AND(Osvojeni!O150="",Osvojeni!P150=""),"",SUM(Osvojeni!O150,Osvojeni!P150,M1D!D145,M1D!E145))</f>
        <v/>
      </c>
      <c r="F150" s="16" t="str">
        <f>IF(AND(Osvojeni!R150="",Osvojeni!S150=""),"",IF(Osvojeni!S150="",Osvojeni!R150,Osvojeni!S150))</f>
        <v/>
      </c>
      <c r="G150" s="17" t="str">
        <f>IF(Osvojeni!T150="","",Osvojeni!T150)</f>
        <v/>
      </c>
      <c r="H150" s="17" t="str">
        <f>IF(Osvojeni!U150="","",Osvojeni!U150)</f>
        <v/>
      </c>
    </row>
    <row r="151" spans="1:8" ht="12.75" customHeight="1" thickTop="1" thickBot="1" x14ac:dyDescent="0.3">
      <c r="A151" s="18">
        <f>M1D!A146</f>
        <v>144</v>
      </c>
      <c r="B151" s="19" t="str">
        <f>M1D!B146</f>
        <v>95/2019</v>
      </c>
      <c r="C151" s="73" t="str">
        <f>M1D!C146</f>
        <v>Ksenija Roganović</v>
      </c>
      <c r="D151" s="74"/>
      <c r="E151" s="16" t="str">
        <f>IF(AND(Osvojeni!O151="",Osvojeni!P151=""),"",SUM(Osvojeni!O151,Osvojeni!P151,M1D!D146,M1D!E146))</f>
        <v/>
      </c>
      <c r="F151" s="16" t="str">
        <f>IF(AND(Osvojeni!R151="",Osvojeni!S151=""),"",IF(Osvojeni!S151="",Osvojeni!R151,Osvojeni!S151))</f>
        <v/>
      </c>
      <c r="G151" s="17" t="str">
        <f>IF(Osvojeni!T151="","",Osvojeni!T151)</f>
        <v/>
      </c>
      <c r="H151" s="17" t="str">
        <f>IF(Osvojeni!U151="","",Osvojeni!U151)</f>
        <v/>
      </c>
    </row>
    <row r="152" spans="1:8" ht="12.75" customHeight="1" thickTop="1" thickBot="1" x14ac:dyDescent="0.3">
      <c r="A152" s="18">
        <f>M1D!A147</f>
        <v>145</v>
      </c>
      <c r="B152" s="19" t="str">
        <f>M1D!B147</f>
        <v>96/2019</v>
      </c>
      <c r="C152" s="73" t="str">
        <f>M1D!C147</f>
        <v>Cano Krpuljević</v>
      </c>
      <c r="D152" s="74"/>
      <c r="E152" s="16" t="str">
        <f>IF(AND(Osvojeni!O152="",Osvojeni!P152=""),"",SUM(Osvojeni!O152,Osvojeni!P152,M1D!D147,M1D!E147))</f>
        <v/>
      </c>
      <c r="F152" s="16" t="str">
        <f>IF(AND(Osvojeni!R152="",Osvojeni!S152=""),"",IF(Osvojeni!S152="",Osvojeni!R152,Osvojeni!S152))</f>
        <v/>
      </c>
      <c r="G152" s="17" t="str">
        <f>IF(Osvojeni!T152="","",Osvojeni!T152)</f>
        <v/>
      </c>
      <c r="H152" s="17" t="str">
        <f>IF(Osvojeni!U152="","",Osvojeni!U152)</f>
        <v/>
      </c>
    </row>
    <row r="153" spans="1:8" ht="12.75" customHeight="1" thickTop="1" thickBot="1" x14ac:dyDescent="0.3">
      <c r="A153" s="18">
        <f>M1D!A148</f>
        <v>146</v>
      </c>
      <c r="B153" s="19" t="str">
        <f>M1D!B148</f>
        <v>97/2019</v>
      </c>
      <c r="C153" s="73" t="str">
        <f>M1D!C148</f>
        <v>Mihaela Knez</v>
      </c>
      <c r="D153" s="74"/>
      <c r="E153" s="16" t="str">
        <f>IF(AND(Osvojeni!O153="",Osvojeni!P153=""),"",SUM(Osvojeni!O153,Osvojeni!P153,M1D!D148,M1D!E148))</f>
        <v/>
      </c>
      <c r="F153" s="16" t="str">
        <f>IF(AND(Osvojeni!R153="",Osvojeni!S153=""),"",IF(Osvojeni!S153="",Osvojeni!R153,Osvojeni!S153))</f>
        <v/>
      </c>
      <c r="G153" s="17" t="str">
        <f>IF(Osvojeni!T153="","",Osvojeni!T153)</f>
        <v/>
      </c>
      <c r="H153" s="17" t="str">
        <f>IF(Osvojeni!U153="","",Osvojeni!U153)</f>
        <v/>
      </c>
    </row>
    <row r="154" spans="1:8" ht="12.75" customHeight="1" thickTop="1" thickBot="1" x14ac:dyDescent="0.3">
      <c r="A154" s="18">
        <f>M1D!A149</f>
        <v>147</v>
      </c>
      <c r="B154" s="19" t="str">
        <f>M1D!B149</f>
        <v>101/2019</v>
      </c>
      <c r="C154" s="73" t="str">
        <f>M1D!C149</f>
        <v>Tatjana Vučetić</v>
      </c>
      <c r="D154" s="74"/>
      <c r="E154" s="16" t="str">
        <f>IF(AND(Osvojeni!O154="",Osvojeni!P154=""),"",SUM(Osvojeni!O154,Osvojeni!P154,M1D!D149,M1D!E149))</f>
        <v/>
      </c>
      <c r="F154" s="16" t="str">
        <f>IF(AND(Osvojeni!R154="",Osvojeni!S154=""),"",IF(Osvojeni!S154="",Osvojeni!R154,Osvojeni!S154))</f>
        <v/>
      </c>
      <c r="G154" s="17" t="str">
        <f>IF(Osvojeni!T154="","",Osvojeni!T154)</f>
        <v/>
      </c>
      <c r="H154" s="17" t="str">
        <f>IF(Osvojeni!U154="","",Osvojeni!U154)</f>
        <v/>
      </c>
    </row>
    <row r="155" spans="1:8" ht="12.75" customHeight="1" thickTop="1" thickBot="1" x14ac:dyDescent="0.3">
      <c r="A155" s="18">
        <f>M1D!A150</f>
        <v>148</v>
      </c>
      <c r="B155" s="19" t="str">
        <f>M1D!B150</f>
        <v>104/2019</v>
      </c>
      <c r="C155" s="73" t="str">
        <f>M1D!C150</f>
        <v>Đorđe Jušković</v>
      </c>
      <c r="D155" s="74"/>
      <c r="E155" s="16" t="str">
        <f>IF(AND(Osvojeni!O155="",Osvojeni!P155=""),"",SUM(Osvojeni!O155,Osvojeni!P155,M1D!D150,M1D!E150))</f>
        <v/>
      </c>
      <c r="F155" s="16" t="str">
        <f>IF(AND(Osvojeni!R155="",Osvojeni!S155=""),"",IF(Osvojeni!S155="",Osvojeni!R155,Osvojeni!S155))</f>
        <v/>
      </c>
      <c r="G155" s="17" t="str">
        <f>IF(Osvojeni!T155="","",Osvojeni!T155)</f>
        <v/>
      </c>
      <c r="H155" s="17" t="str">
        <f>IF(Osvojeni!U155="","",Osvojeni!U155)</f>
        <v/>
      </c>
    </row>
    <row r="156" spans="1:8" ht="12.75" customHeight="1" thickTop="1" thickBot="1" x14ac:dyDescent="0.3">
      <c r="A156" s="18">
        <f>M1D!A151</f>
        <v>149</v>
      </c>
      <c r="B156" s="19" t="str">
        <f>M1D!B151</f>
        <v>110/2019</v>
      </c>
      <c r="C156" s="73" t="str">
        <f>M1D!C151</f>
        <v>Natalija Radulović</v>
      </c>
      <c r="D156" s="74"/>
      <c r="E156" s="16">
        <f>IF(AND(Osvojeni!O156="",Osvojeni!P156=""),"",SUM(Osvojeni!O156,Osvojeni!P156,M1D!D151,M1D!E151))</f>
        <v>13</v>
      </c>
      <c r="F156" s="16" t="str">
        <f>IF(AND(Osvojeni!R156="",Osvojeni!S156=""),"",IF(Osvojeni!S156="",Osvojeni!R156,Osvojeni!S156))</f>
        <v/>
      </c>
      <c r="G156" s="17">
        <f>IF(Osvojeni!T156="","",Osvojeni!T156)</f>
        <v>13</v>
      </c>
      <c r="H156" s="17" t="str">
        <f>IF(Osvojeni!U156="","",Osvojeni!U156)</f>
        <v>F</v>
      </c>
    </row>
    <row r="157" spans="1:8" ht="12.75" customHeight="1" thickTop="1" thickBot="1" x14ac:dyDescent="0.3">
      <c r="A157" s="18">
        <f>M1D!A152</f>
        <v>150</v>
      </c>
      <c r="B157" s="19" t="str">
        <f>M1D!B152</f>
        <v>3/2018</v>
      </c>
      <c r="C157" s="73" t="str">
        <f>M1D!C152</f>
        <v>Adis Džogović</v>
      </c>
      <c r="D157" s="74"/>
      <c r="E157" s="16">
        <f>IF(AND(Osvojeni!O157="",Osvojeni!P157=""),"",SUM(Osvojeni!O157,Osvojeni!P157,M1D!D152,M1D!E152))</f>
        <v>0</v>
      </c>
      <c r="F157" s="16" t="str">
        <f>IF(AND(Osvojeni!R157="",Osvojeni!S157=""),"",IF(Osvojeni!S157="",Osvojeni!R157,Osvojeni!S157))</f>
        <v/>
      </c>
      <c r="G157" s="17">
        <f>IF(Osvojeni!T157="","",Osvojeni!T157)</f>
        <v>0</v>
      </c>
      <c r="H157" s="17" t="str">
        <f>IF(Osvojeni!U157="","",Osvojeni!U157)</f>
        <v>F</v>
      </c>
    </row>
    <row r="158" spans="1:8" ht="12.75" customHeight="1" thickTop="1" thickBot="1" x14ac:dyDescent="0.3">
      <c r="A158" s="18">
        <f>M1D!A153</f>
        <v>151</v>
      </c>
      <c r="B158" s="19" t="str">
        <f>M1D!B153</f>
        <v>12/2018</v>
      </c>
      <c r="C158" s="73" t="str">
        <f>M1D!C153</f>
        <v>Đina Stojković</v>
      </c>
      <c r="D158" s="74"/>
      <c r="E158" s="16" t="str">
        <f>IF(AND(Osvojeni!O158="",Osvojeni!P158=""),"",SUM(Osvojeni!O158,Osvojeni!P158,M1D!D153,M1D!E153))</f>
        <v/>
      </c>
      <c r="F158" s="16" t="str">
        <f>IF(AND(Osvojeni!R158="",Osvojeni!S158=""),"",IF(Osvojeni!S158="",Osvojeni!R158,Osvojeni!S158))</f>
        <v/>
      </c>
      <c r="G158" s="17" t="str">
        <f>IF(Osvojeni!T158="","",Osvojeni!T158)</f>
        <v/>
      </c>
      <c r="H158" s="17" t="str">
        <f>IF(Osvojeni!U158="","",Osvojeni!U158)</f>
        <v/>
      </c>
    </row>
    <row r="159" spans="1:8" ht="12.75" customHeight="1" thickTop="1" thickBot="1" x14ac:dyDescent="0.3">
      <c r="A159" s="18">
        <f>M1D!A154</f>
        <v>152</v>
      </c>
      <c r="B159" s="19" t="str">
        <f>M1D!B154</f>
        <v>21/2018</v>
      </c>
      <c r="C159" s="73" t="str">
        <f>M1D!C154</f>
        <v>Edin Drpljanin</v>
      </c>
      <c r="D159" s="74"/>
      <c r="E159" s="16" t="str">
        <f>IF(AND(Osvojeni!O159="",Osvojeni!P159=""),"",SUM(Osvojeni!O159,Osvojeni!P159,M1D!D154,M1D!E154))</f>
        <v/>
      </c>
      <c r="F159" s="16" t="str">
        <f>IF(AND(Osvojeni!R159="",Osvojeni!S159=""),"",IF(Osvojeni!S159="",Osvojeni!R159,Osvojeni!S159))</f>
        <v/>
      </c>
      <c r="G159" s="17" t="str">
        <f>IF(Osvojeni!T159="","",Osvojeni!T159)</f>
        <v/>
      </c>
      <c r="H159" s="17" t="str">
        <f>IF(Osvojeni!U159="","",Osvojeni!U159)</f>
        <v/>
      </c>
    </row>
    <row r="160" spans="1:8" ht="12.75" customHeight="1" thickTop="1" thickBot="1" x14ac:dyDescent="0.3">
      <c r="A160" s="18">
        <f>M1D!A155</f>
        <v>153</v>
      </c>
      <c r="B160" s="19" t="str">
        <f>M1D!B155</f>
        <v>25/2018</v>
      </c>
      <c r="C160" s="73" t="str">
        <f>M1D!C155</f>
        <v>Miloš Kovačević</v>
      </c>
      <c r="D160" s="74"/>
      <c r="E160" s="16" t="str">
        <f>IF(AND(Osvojeni!O160="",Osvojeni!P160=""),"",SUM(Osvojeni!O160,Osvojeni!P160,M1D!D155,M1D!E155))</f>
        <v/>
      </c>
      <c r="F160" s="16" t="str">
        <f>IF(AND(Osvojeni!R160="",Osvojeni!S160=""),"",IF(Osvojeni!S160="",Osvojeni!R160,Osvojeni!S160))</f>
        <v/>
      </c>
      <c r="G160" s="17" t="str">
        <f>IF(Osvojeni!T160="","",Osvojeni!T160)</f>
        <v/>
      </c>
      <c r="H160" s="17" t="str">
        <f>IF(Osvojeni!U160="","",Osvojeni!U160)</f>
        <v/>
      </c>
    </row>
    <row r="161" spans="1:8" ht="12.75" customHeight="1" thickTop="1" thickBot="1" x14ac:dyDescent="0.3">
      <c r="A161" s="18">
        <f>M1D!A156</f>
        <v>154</v>
      </c>
      <c r="B161" s="19" t="str">
        <f>M1D!B156</f>
        <v>30/2018</v>
      </c>
      <c r="C161" s="73" t="str">
        <f>M1D!C156</f>
        <v>Denis Ećo</v>
      </c>
      <c r="D161" s="74"/>
      <c r="E161" s="16" t="str">
        <f>IF(AND(Osvojeni!O161="",Osvojeni!P161=""),"",SUM(Osvojeni!O161,Osvojeni!P161,M1D!D156,M1D!E156))</f>
        <v/>
      </c>
      <c r="F161" s="16" t="str">
        <f>IF(AND(Osvojeni!R161="",Osvojeni!S161=""),"",IF(Osvojeni!S161="",Osvojeni!R161,Osvojeni!S161))</f>
        <v/>
      </c>
      <c r="G161" s="17" t="str">
        <f>IF(Osvojeni!T161="","",Osvojeni!T161)</f>
        <v/>
      </c>
      <c r="H161" s="17" t="str">
        <f>IF(Osvojeni!U161="","",Osvojeni!U161)</f>
        <v/>
      </c>
    </row>
    <row r="162" spans="1:8" ht="12.75" customHeight="1" thickTop="1" thickBot="1" x14ac:dyDescent="0.3">
      <c r="A162" s="18">
        <f>M1D!A157</f>
        <v>155</v>
      </c>
      <c r="B162" s="19" t="str">
        <f>M1D!B157</f>
        <v>33/2018</v>
      </c>
      <c r="C162" s="73" t="str">
        <f>M1D!C157</f>
        <v>Edita Kandić</v>
      </c>
      <c r="D162" s="74"/>
      <c r="E162" s="16">
        <f>IF(AND(Osvojeni!O162="",Osvojeni!P162=""),"",SUM(Osvojeni!O162,Osvojeni!P162,M1D!D157,M1D!E157))</f>
        <v>14</v>
      </c>
      <c r="F162" s="16" t="str">
        <f>IF(AND(Osvojeni!R162="",Osvojeni!S162=""),"",IF(Osvojeni!S162="",Osvojeni!R162,Osvojeni!S162))</f>
        <v/>
      </c>
      <c r="G162" s="17">
        <f>IF(Osvojeni!T162="","",Osvojeni!T162)</f>
        <v>14</v>
      </c>
      <c r="H162" s="17" t="str">
        <f>IF(Osvojeni!U162="","",Osvojeni!U162)</f>
        <v>F</v>
      </c>
    </row>
    <row r="163" spans="1:8" ht="12.75" customHeight="1" thickTop="1" thickBot="1" x14ac:dyDescent="0.3">
      <c r="A163" s="18">
        <f>M1D!A158</f>
        <v>156</v>
      </c>
      <c r="B163" s="19" t="str">
        <f>M1D!B158</f>
        <v>36/2018</v>
      </c>
      <c r="C163" s="73" t="str">
        <f>M1D!C158</f>
        <v>Andrej Blečić</v>
      </c>
      <c r="D163" s="74"/>
      <c r="E163" s="16" t="str">
        <f>IF(AND(Osvojeni!O163="",Osvojeni!P163=""),"",SUM(Osvojeni!O163,Osvojeni!P163,M1D!D158,M1D!E158))</f>
        <v/>
      </c>
      <c r="F163" s="16" t="str">
        <f>IF(AND(Osvojeni!R163="",Osvojeni!S163=""),"",IF(Osvojeni!S163="",Osvojeni!R163,Osvojeni!S163))</f>
        <v/>
      </c>
      <c r="G163" s="17" t="str">
        <f>IF(Osvojeni!T163="","",Osvojeni!T163)</f>
        <v/>
      </c>
      <c r="H163" s="17" t="str">
        <f>IF(Osvojeni!U163="","",Osvojeni!U163)</f>
        <v/>
      </c>
    </row>
    <row r="164" spans="1:8" ht="12.75" customHeight="1" thickTop="1" thickBot="1" x14ac:dyDescent="0.3">
      <c r="A164" s="18">
        <f>M1D!A159</f>
        <v>157</v>
      </c>
      <c r="B164" s="19" t="str">
        <f>M1D!B159</f>
        <v>39/2018</v>
      </c>
      <c r="C164" s="73" t="str">
        <f>M1D!C159</f>
        <v>Anja Perišić</v>
      </c>
      <c r="D164" s="74"/>
      <c r="E164" s="16">
        <f>IF(AND(Osvojeni!O164="",Osvojeni!P164=""),"",SUM(Osvojeni!O164,Osvojeni!P164,M1D!D159,M1D!E159))</f>
        <v>16</v>
      </c>
      <c r="F164" s="16" t="str">
        <f>IF(AND(Osvojeni!R164="",Osvojeni!S164=""),"",IF(Osvojeni!S164="",Osvojeni!R164,Osvojeni!S164))</f>
        <v/>
      </c>
      <c r="G164" s="17">
        <f>IF(Osvojeni!T164="","",Osvojeni!T164)</f>
        <v>16</v>
      </c>
      <c r="H164" s="17" t="str">
        <f>IF(Osvojeni!U164="","",Osvojeni!U164)</f>
        <v>F</v>
      </c>
    </row>
    <row r="165" spans="1:8" ht="12.75" customHeight="1" thickTop="1" thickBot="1" x14ac:dyDescent="0.3">
      <c r="A165" s="18">
        <f>M1D!A160</f>
        <v>158</v>
      </c>
      <c r="B165" s="19" t="str">
        <f>M1D!B160</f>
        <v>46/2018</v>
      </c>
      <c r="C165" s="73" t="str">
        <f>M1D!C160</f>
        <v>Damjan Traparić</v>
      </c>
      <c r="D165" s="74"/>
      <c r="E165" s="16">
        <f>IF(AND(Osvojeni!O165="",Osvojeni!P165=""),"",SUM(Osvojeni!O165,Osvojeni!P165,M1D!D160,M1D!E160))</f>
        <v>0</v>
      </c>
      <c r="F165" s="16" t="str">
        <f>IF(AND(Osvojeni!R165="",Osvojeni!S165=""),"",IF(Osvojeni!S165="",Osvojeni!R165,Osvojeni!S165))</f>
        <v/>
      </c>
      <c r="G165" s="17">
        <f>IF(Osvojeni!T165="","",Osvojeni!T165)</f>
        <v>0</v>
      </c>
      <c r="H165" s="17" t="str">
        <f>IF(Osvojeni!U165="","",Osvojeni!U165)</f>
        <v>F</v>
      </c>
    </row>
    <row r="166" spans="1:8" ht="12.75" customHeight="1" thickTop="1" thickBot="1" x14ac:dyDescent="0.3">
      <c r="A166" s="18">
        <f>M1D!A161</f>
        <v>159</v>
      </c>
      <c r="B166" s="19" t="str">
        <f>M1D!B161</f>
        <v>55/2018</v>
      </c>
      <c r="C166" s="73" t="str">
        <f>M1D!C161</f>
        <v>Bojana Laketić</v>
      </c>
      <c r="D166" s="74"/>
      <c r="E166" s="16">
        <f>IF(AND(Osvojeni!O166="",Osvojeni!P166=""),"",SUM(Osvojeni!O166,Osvojeni!P166,M1D!D161,M1D!E161))</f>
        <v>15</v>
      </c>
      <c r="F166" s="16" t="str">
        <f>IF(AND(Osvojeni!R166="",Osvojeni!S166=""),"",IF(Osvojeni!S166="",Osvojeni!R166,Osvojeni!S166))</f>
        <v/>
      </c>
      <c r="G166" s="17">
        <f>IF(Osvojeni!T166="","",Osvojeni!T166)</f>
        <v>15</v>
      </c>
      <c r="H166" s="17" t="str">
        <f>IF(Osvojeni!U166="","",Osvojeni!U166)</f>
        <v>F</v>
      </c>
    </row>
    <row r="167" spans="1:8" ht="12.75" customHeight="1" thickTop="1" thickBot="1" x14ac:dyDescent="0.3">
      <c r="A167" s="18">
        <f>M1D!A162</f>
        <v>160</v>
      </c>
      <c r="B167" s="19" t="str">
        <f>M1D!B162</f>
        <v>62/2018</v>
      </c>
      <c r="C167" s="73" t="str">
        <f>M1D!C162</f>
        <v>Adis Demić</v>
      </c>
      <c r="D167" s="74"/>
      <c r="E167" s="16">
        <f>IF(AND(Osvojeni!O167="",Osvojeni!P167=""),"",SUM(Osvojeni!O167,Osvojeni!P167,M1D!D162,M1D!E162))</f>
        <v>12</v>
      </c>
      <c r="F167" s="16" t="str">
        <f>IF(AND(Osvojeni!R167="",Osvojeni!S167=""),"",IF(Osvojeni!S167="",Osvojeni!R167,Osvojeni!S167))</f>
        <v/>
      </c>
      <c r="G167" s="17">
        <f>IF(Osvojeni!T167="","",Osvojeni!T167)</f>
        <v>12</v>
      </c>
      <c r="H167" s="17" t="str">
        <f>IF(Osvojeni!U167="","",Osvojeni!U167)</f>
        <v>F</v>
      </c>
    </row>
    <row r="168" spans="1:8" ht="12.75" customHeight="1" thickTop="1" thickBot="1" x14ac:dyDescent="0.3">
      <c r="A168" s="18">
        <f>M1D!A163</f>
        <v>161</v>
      </c>
      <c r="B168" s="19" t="str">
        <f>M1D!B163</f>
        <v>72/2018</v>
      </c>
      <c r="C168" s="73" t="str">
        <f>M1D!C163</f>
        <v>Jovana Vučurović</v>
      </c>
      <c r="D168" s="74"/>
      <c r="E168" s="16" t="str">
        <f>IF(AND(Osvojeni!O168="",Osvojeni!P168=""),"",SUM(Osvojeni!O168,Osvojeni!P168,M1D!D163,M1D!E163))</f>
        <v/>
      </c>
      <c r="F168" s="16" t="str">
        <f>IF(AND(Osvojeni!R168="",Osvojeni!S168=""),"",IF(Osvojeni!S168="",Osvojeni!R168,Osvojeni!S168))</f>
        <v/>
      </c>
      <c r="G168" s="17" t="str">
        <f>IF(Osvojeni!T168="","",Osvojeni!T168)</f>
        <v/>
      </c>
      <c r="H168" s="17" t="str">
        <f>IF(Osvojeni!U168="","",Osvojeni!U168)</f>
        <v/>
      </c>
    </row>
    <row r="169" spans="1:8" ht="12.75" customHeight="1" thickTop="1" thickBot="1" x14ac:dyDescent="0.3">
      <c r="A169" s="18">
        <f>M1D!A164</f>
        <v>162</v>
      </c>
      <c r="B169" s="19" t="str">
        <f>M1D!B164</f>
        <v>73/2018</v>
      </c>
      <c r="C169" s="73" t="str">
        <f>M1D!C164</f>
        <v>Dražen Ralević</v>
      </c>
      <c r="D169" s="74"/>
      <c r="E169" s="16" t="str">
        <f>IF(AND(Osvojeni!O169="",Osvojeni!P169=""),"",SUM(Osvojeni!O169,Osvojeni!P169,M1D!D164,M1D!E164))</f>
        <v/>
      </c>
      <c r="F169" s="16" t="str">
        <f>IF(AND(Osvojeni!R169="",Osvojeni!S169=""),"",IF(Osvojeni!S169="",Osvojeni!R169,Osvojeni!S169))</f>
        <v/>
      </c>
      <c r="G169" s="17" t="str">
        <f>IF(Osvojeni!T169="","",Osvojeni!T169)</f>
        <v/>
      </c>
      <c r="H169" s="17" t="str">
        <f>IF(Osvojeni!U169="","",Osvojeni!U169)</f>
        <v/>
      </c>
    </row>
    <row r="170" spans="1:8" ht="12.75" customHeight="1" thickTop="1" thickBot="1" x14ac:dyDescent="0.3">
      <c r="A170" s="18">
        <f>M1D!A165</f>
        <v>163</v>
      </c>
      <c r="B170" s="19" t="str">
        <f>M1D!B165</f>
        <v>79/2018</v>
      </c>
      <c r="C170" s="73" t="str">
        <f>M1D!C165</f>
        <v>Bogdan Bubanja</v>
      </c>
      <c r="D170" s="74"/>
      <c r="E170" s="16" t="str">
        <f>IF(AND(Osvojeni!O170="",Osvojeni!P170=""),"",SUM(Osvojeni!O170,Osvojeni!P170,M1D!D165,M1D!E165))</f>
        <v/>
      </c>
      <c r="F170" s="16" t="str">
        <f>IF(AND(Osvojeni!R170="",Osvojeni!S170=""),"",IF(Osvojeni!S170="",Osvojeni!R170,Osvojeni!S170))</f>
        <v/>
      </c>
      <c r="G170" s="17" t="str">
        <f>IF(Osvojeni!T170="","",Osvojeni!T170)</f>
        <v/>
      </c>
      <c r="H170" s="17" t="str">
        <f>IF(Osvojeni!U170="","",Osvojeni!U170)</f>
        <v/>
      </c>
    </row>
    <row r="171" spans="1:8" ht="12.75" customHeight="1" thickTop="1" thickBot="1" x14ac:dyDescent="0.3">
      <c r="A171" s="18">
        <f>M1D!A166</f>
        <v>164</v>
      </c>
      <c r="B171" s="19" t="str">
        <f>M1D!B166</f>
        <v>84/2018</v>
      </c>
      <c r="C171" s="73" t="str">
        <f>M1D!C166</f>
        <v>Vojislav Svičević</v>
      </c>
      <c r="D171" s="74"/>
      <c r="E171" s="16">
        <f>IF(AND(Osvojeni!O171="",Osvojeni!P171=""),"",SUM(Osvojeni!O171,Osvojeni!P171,M1D!D166,M1D!E166))</f>
        <v>5</v>
      </c>
      <c r="F171" s="16" t="str">
        <f>IF(AND(Osvojeni!R171="",Osvojeni!S171=""),"",IF(Osvojeni!S171="",Osvojeni!R171,Osvojeni!S171))</f>
        <v/>
      </c>
      <c r="G171" s="17">
        <f>IF(Osvojeni!T171="","",Osvojeni!T171)</f>
        <v>5</v>
      </c>
      <c r="H171" s="17" t="str">
        <f>IF(Osvojeni!U171="","",Osvojeni!U171)</f>
        <v>F</v>
      </c>
    </row>
    <row r="172" spans="1:8" ht="12.75" customHeight="1" thickTop="1" thickBot="1" x14ac:dyDescent="0.3">
      <c r="A172" s="18">
        <f>M1D!A167</f>
        <v>165</v>
      </c>
      <c r="B172" s="19" t="str">
        <f>M1D!B167</f>
        <v>85/2018</v>
      </c>
      <c r="C172" s="73" t="str">
        <f>M1D!C167</f>
        <v>Petar Svičević</v>
      </c>
      <c r="D172" s="74"/>
      <c r="E172" s="16" t="str">
        <f>IF(AND(Osvojeni!O172="",Osvojeni!P172=""),"",SUM(Osvojeni!O172,Osvojeni!P172,M1D!D167,M1D!E167))</f>
        <v/>
      </c>
      <c r="F172" s="16" t="str">
        <f>IF(AND(Osvojeni!R172="",Osvojeni!S172=""),"",IF(Osvojeni!S172="",Osvojeni!R172,Osvojeni!S172))</f>
        <v/>
      </c>
      <c r="G172" s="17" t="str">
        <f>IF(Osvojeni!T172="","",Osvojeni!T172)</f>
        <v/>
      </c>
      <c r="H172" s="17" t="str">
        <f>IF(Osvojeni!U172="","",Osvojeni!U172)</f>
        <v/>
      </c>
    </row>
    <row r="173" spans="1:8" ht="12.75" customHeight="1" thickTop="1" thickBot="1" x14ac:dyDescent="0.3">
      <c r="A173" s="18">
        <f>M1D!A168</f>
        <v>166</v>
      </c>
      <c r="B173" s="19" t="str">
        <f>M1D!B168</f>
        <v>86/2018</v>
      </c>
      <c r="C173" s="73" t="str">
        <f>M1D!C168</f>
        <v>Aleksandra Beha</v>
      </c>
      <c r="D173" s="74"/>
      <c r="E173" s="16" t="str">
        <f>IF(AND(Osvojeni!O173="",Osvojeni!P173=""),"",SUM(Osvojeni!O173,Osvojeni!P173,M1D!D168,M1D!E168))</f>
        <v/>
      </c>
      <c r="F173" s="16" t="str">
        <f>IF(AND(Osvojeni!R173="",Osvojeni!S173=""),"",IF(Osvojeni!S173="",Osvojeni!R173,Osvojeni!S173))</f>
        <v/>
      </c>
      <c r="G173" s="17" t="str">
        <f>IF(Osvojeni!T173="","",Osvojeni!T173)</f>
        <v/>
      </c>
      <c r="H173" s="17" t="str">
        <f>IF(Osvojeni!U173="","",Osvojeni!U173)</f>
        <v/>
      </c>
    </row>
    <row r="174" spans="1:8" ht="12.75" customHeight="1" thickTop="1" thickBot="1" x14ac:dyDescent="0.3">
      <c r="A174" s="18">
        <f>M1D!A169</f>
        <v>167</v>
      </c>
      <c r="B174" s="19" t="str">
        <f>M1D!B169</f>
        <v>92/2018</v>
      </c>
      <c r="C174" s="73" t="str">
        <f>M1D!C169</f>
        <v>Ranko Vujisić</v>
      </c>
      <c r="D174" s="74"/>
      <c r="E174" s="16">
        <f>IF(AND(Osvojeni!O174="",Osvojeni!P174=""),"",SUM(Osvojeni!O174,Osvojeni!P174,M1D!D169,M1D!E169))</f>
        <v>1</v>
      </c>
      <c r="F174" s="16" t="str">
        <f>IF(AND(Osvojeni!R174="",Osvojeni!S174=""),"",IF(Osvojeni!S174="",Osvojeni!R174,Osvojeni!S174))</f>
        <v/>
      </c>
      <c r="G174" s="17">
        <f>IF(Osvojeni!T174="","",Osvojeni!T174)</f>
        <v>1</v>
      </c>
      <c r="H174" s="17" t="str">
        <f>IF(Osvojeni!U174="","",Osvojeni!U174)</f>
        <v>F</v>
      </c>
    </row>
    <row r="175" spans="1:8" ht="12.75" customHeight="1" thickTop="1" thickBot="1" x14ac:dyDescent="0.3">
      <c r="A175" s="18">
        <f>M1D!A170</f>
        <v>168</v>
      </c>
      <c r="B175" s="19" t="str">
        <f>M1D!B170</f>
        <v>3/2017</v>
      </c>
      <c r="C175" s="73" t="str">
        <f>M1D!C170</f>
        <v>Luka Minić</v>
      </c>
      <c r="D175" s="74"/>
      <c r="E175" s="16">
        <f>IF(AND(Osvojeni!O175="",Osvojeni!P175=""),"",SUM(Osvojeni!O175,Osvojeni!P175,M1D!D170,M1D!E170))</f>
        <v>7</v>
      </c>
      <c r="F175" s="16" t="str">
        <f>IF(AND(Osvojeni!R175="",Osvojeni!S175=""),"",IF(Osvojeni!S175="",Osvojeni!R175,Osvojeni!S175))</f>
        <v/>
      </c>
      <c r="G175" s="17">
        <f>IF(Osvojeni!T175="","",Osvojeni!T175)</f>
        <v>7</v>
      </c>
      <c r="H175" s="17" t="str">
        <f>IF(Osvojeni!U175="","",Osvojeni!U175)</f>
        <v>F</v>
      </c>
    </row>
    <row r="176" spans="1:8" ht="12.75" customHeight="1" thickTop="1" thickBot="1" x14ac:dyDescent="0.3">
      <c r="A176" s="18">
        <f>M1D!A171</f>
        <v>169</v>
      </c>
      <c r="B176" s="19" t="str">
        <f>M1D!B171</f>
        <v>16/2017</v>
      </c>
      <c r="C176" s="73" t="str">
        <f>M1D!C171</f>
        <v>Jana Cimbaljević</v>
      </c>
      <c r="D176" s="74"/>
      <c r="E176" s="16" t="str">
        <f>IF(AND(Osvojeni!O176="",Osvojeni!P176=""),"",SUM(Osvojeni!O176,Osvojeni!P176,M1D!D171,M1D!E171))</f>
        <v/>
      </c>
      <c r="F176" s="16" t="str">
        <f>IF(AND(Osvojeni!R176="",Osvojeni!S176=""),"",IF(Osvojeni!S176="",Osvojeni!R176,Osvojeni!S176))</f>
        <v/>
      </c>
      <c r="G176" s="17" t="str">
        <f>IF(Osvojeni!T176="","",Osvojeni!T176)</f>
        <v/>
      </c>
      <c r="H176" s="17" t="str">
        <f>IF(Osvojeni!U176="","",Osvojeni!U176)</f>
        <v/>
      </c>
    </row>
    <row r="177" spans="1:8" ht="12.75" customHeight="1" thickTop="1" thickBot="1" x14ac:dyDescent="0.3">
      <c r="A177" s="18">
        <f>M1D!A172</f>
        <v>170</v>
      </c>
      <c r="B177" s="19" t="str">
        <f>M1D!B172</f>
        <v>19/2017</v>
      </c>
      <c r="C177" s="73" t="str">
        <f>M1D!C172</f>
        <v>Adin Muzurović</v>
      </c>
      <c r="D177" s="74"/>
      <c r="E177" s="16" t="str">
        <f>IF(AND(Osvojeni!O177="",Osvojeni!P177=""),"",SUM(Osvojeni!O177,Osvojeni!P177,M1D!D172,M1D!E172))</f>
        <v/>
      </c>
      <c r="F177" s="16" t="str">
        <f>IF(AND(Osvojeni!R177="",Osvojeni!S177=""),"",IF(Osvojeni!S177="",Osvojeni!R177,Osvojeni!S177))</f>
        <v/>
      </c>
      <c r="G177" s="17" t="str">
        <f>IF(Osvojeni!T177="","",Osvojeni!T177)</f>
        <v/>
      </c>
      <c r="H177" s="17" t="str">
        <f>IF(Osvojeni!U177="","",Osvojeni!U177)</f>
        <v/>
      </c>
    </row>
    <row r="178" spans="1:8" ht="12.75" customHeight="1" thickTop="1" thickBot="1" x14ac:dyDescent="0.3">
      <c r="A178" s="18">
        <f>M1D!A173</f>
        <v>171</v>
      </c>
      <c r="B178" s="19" t="str">
        <f>M1D!B173</f>
        <v>28/2017</v>
      </c>
      <c r="C178" s="73" t="str">
        <f>M1D!C173</f>
        <v>Aleksandar Beljkaš</v>
      </c>
      <c r="D178" s="74"/>
      <c r="E178" s="16" t="str">
        <f>IF(AND(Osvojeni!O178="",Osvojeni!P178=""),"",SUM(Osvojeni!O178,Osvojeni!P178,M1D!D173,M1D!E173))</f>
        <v/>
      </c>
      <c r="F178" s="16" t="str">
        <f>IF(AND(Osvojeni!R178="",Osvojeni!S178=""),"",IF(Osvojeni!S178="",Osvojeni!R178,Osvojeni!S178))</f>
        <v/>
      </c>
      <c r="G178" s="17" t="str">
        <f>IF(Osvojeni!T178="","",Osvojeni!T178)</f>
        <v/>
      </c>
      <c r="H178" s="17" t="str">
        <f>IF(Osvojeni!U178="","",Osvojeni!U178)</f>
        <v/>
      </c>
    </row>
    <row r="179" spans="1:8" ht="12.75" customHeight="1" thickTop="1" thickBot="1" x14ac:dyDescent="0.3">
      <c r="A179" s="18">
        <f>M1D!A174</f>
        <v>172</v>
      </c>
      <c r="B179" s="19" t="str">
        <f>M1D!B174</f>
        <v>29/2017</v>
      </c>
      <c r="C179" s="73" t="str">
        <f>M1D!C174</f>
        <v>Dimitrije Ćaćić</v>
      </c>
      <c r="D179" s="74"/>
      <c r="E179" s="16" t="str">
        <f>IF(AND(Osvojeni!O179="",Osvojeni!P179=""),"",SUM(Osvojeni!O179,Osvojeni!P179,M1D!D174,M1D!E174))</f>
        <v/>
      </c>
      <c r="F179" s="16" t="str">
        <f>IF(AND(Osvojeni!R179="",Osvojeni!S179=""),"",IF(Osvojeni!S179="",Osvojeni!R179,Osvojeni!S179))</f>
        <v/>
      </c>
      <c r="G179" s="17" t="str">
        <f>IF(Osvojeni!T179="","",Osvojeni!T179)</f>
        <v/>
      </c>
      <c r="H179" s="17" t="str">
        <f>IF(Osvojeni!U179="","",Osvojeni!U179)</f>
        <v/>
      </c>
    </row>
    <row r="180" spans="1:8" ht="12.75" customHeight="1" thickTop="1" thickBot="1" x14ac:dyDescent="0.3">
      <c r="A180" s="18">
        <f>M1D!A175</f>
        <v>173</v>
      </c>
      <c r="B180" s="19" t="str">
        <f>M1D!B175</f>
        <v>32/2017</v>
      </c>
      <c r="C180" s="73" t="str">
        <f>M1D!C175</f>
        <v>Vasilije Golubović</v>
      </c>
      <c r="D180" s="74"/>
      <c r="E180" s="16" t="str">
        <f>IF(AND(Osvojeni!O180="",Osvojeni!P180=""),"",SUM(Osvojeni!O180,Osvojeni!P180,M1D!D175,M1D!E175))</f>
        <v/>
      </c>
      <c r="F180" s="16" t="str">
        <f>IF(AND(Osvojeni!R180="",Osvojeni!S180=""),"",IF(Osvojeni!S180="",Osvojeni!R180,Osvojeni!S180))</f>
        <v/>
      </c>
      <c r="G180" s="17" t="str">
        <f>IF(Osvojeni!T180="","",Osvojeni!T180)</f>
        <v/>
      </c>
      <c r="H180" s="17" t="str">
        <f>IF(Osvojeni!U180="","",Osvojeni!U180)</f>
        <v/>
      </c>
    </row>
    <row r="181" spans="1:8" ht="12.75" customHeight="1" thickTop="1" thickBot="1" x14ac:dyDescent="0.3">
      <c r="A181" s="18">
        <f>M1D!A176</f>
        <v>174</v>
      </c>
      <c r="B181" s="19" t="str">
        <f>M1D!B176</f>
        <v>36/2017</v>
      </c>
      <c r="C181" s="73" t="str">
        <f>M1D!C176</f>
        <v>Ivana Tomić</v>
      </c>
      <c r="D181" s="74"/>
      <c r="E181" s="16">
        <f>IF(AND(Osvojeni!O181="",Osvojeni!P181=""),"",SUM(Osvojeni!O181,Osvojeni!P181,M1D!D176,M1D!E176))</f>
        <v>24</v>
      </c>
      <c r="F181" s="16" t="str">
        <f>IF(AND(Osvojeni!R181="",Osvojeni!S181=""),"",IF(Osvojeni!S181="",Osvojeni!R181,Osvojeni!S181))</f>
        <v/>
      </c>
      <c r="G181" s="17">
        <f>IF(Osvojeni!T181="","",Osvojeni!T181)</f>
        <v>24</v>
      </c>
      <c r="H181" s="17" t="str">
        <f>IF(Osvojeni!U181="","",Osvojeni!U181)</f>
        <v>F</v>
      </c>
    </row>
    <row r="182" spans="1:8" ht="12.75" customHeight="1" thickTop="1" thickBot="1" x14ac:dyDescent="0.3">
      <c r="A182" s="18">
        <f>M1D!A177</f>
        <v>175</v>
      </c>
      <c r="B182" s="19" t="str">
        <f>M1D!B177</f>
        <v>44/2017</v>
      </c>
      <c r="C182" s="73" t="str">
        <f>M1D!C177</f>
        <v>Vaso Pejović</v>
      </c>
      <c r="D182" s="74"/>
      <c r="E182" s="16" t="str">
        <f>IF(AND(Osvojeni!O182="",Osvojeni!P182=""),"",SUM(Osvojeni!O182,Osvojeni!P182,M1D!D177,M1D!E177))</f>
        <v/>
      </c>
      <c r="F182" s="16" t="str">
        <f>IF(AND(Osvojeni!R182="",Osvojeni!S182=""),"",IF(Osvojeni!S182="",Osvojeni!R182,Osvojeni!S182))</f>
        <v/>
      </c>
      <c r="G182" s="17" t="str">
        <f>IF(Osvojeni!T182="","",Osvojeni!T182)</f>
        <v/>
      </c>
      <c r="H182" s="17" t="str">
        <f>IF(Osvojeni!U182="","",Osvojeni!U182)</f>
        <v/>
      </c>
    </row>
    <row r="183" spans="1:8" ht="12.75" customHeight="1" thickTop="1" thickBot="1" x14ac:dyDescent="0.3">
      <c r="A183" s="18">
        <f>M1D!A178</f>
        <v>176</v>
      </c>
      <c r="B183" s="19" t="str">
        <f>M1D!B178</f>
        <v>49/2017</v>
      </c>
      <c r="C183" s="73" t="str">
        <f>M1D!C178</f>
        <v>Marija Roganović</v>
      </c>
      <c r="D183" s="74"/>
      <c r="E183" s="16">
        <f>IF(AND(Osvojeni!O183="",Osvojeni!P183=""),"",SUM(Osvojeni!O183,Osvojeni!P183,M1D!D178,M1D!E178))</f>
        <v>10</v>
      </c>
      <c r="F183" s="16" t="str">
        <f>IF(AND(Osvojeni!R183="",Osvojeni!S183=""),"",IF(Osvojeni!S183="",Osvojeni!R183,Osvojeni!S183))</f>
        <v/>
      </c>
      <c r="G183" s="17">
        <f>IF(Osvojeni!T183="","",Osvojeni!T183)</f>
        <v>10</v>
      </c>
      <c r="H183" s="17" t="str">
        <f>IF(Osvojeni!U183="","",Osvojeni!U183)</f>
        <v>F</v>
      </c>
    </row>
    <row r="184" spans="1:8" ht="12.75" customHeight="1" thickTop="1" thickBot="1" x14ac:dyDescent="0.3">
      <c r="A184" s="18">
        <f>M1D!A179</f>
        <v>177</v>
      </c>
      <c r="B184" s="19" t="str">
        <f>M1D!B179</f>
        <v>54/2017</v>
      </c>
      <c r="C184" s="73" t="str">
        <f>M1D!C179</f>
        <v>Elma Mehonjić</v>
      </c>
      <c r="D184" s="74"/>
      <c r="E184" s="16">
        <f>IF(AND(Osvojeni!O184="",Osvojeni!P184=""),"",SUM(Osvojeni!O184,Osvojeni!P184,M1D!D179,M1D!E179))</f>
        <v>2</v>
      </c>
      <c r="F184" s="16" t="str">
        <f>IF(AND(Osvojeni!R184="",Osvojeni!S184=""),"",IF(Osvojeni!S184="",Osvojeni!R184,Osvojeni!S184))</f>
        <v/>
      </c>
      <c r="G184" s="17">
        <f>IF(Osvojeni!T184="","",Osvojeni!T184)</f>
        <v>2</v>
      </c>
      <c r="H184" s="17" t="str">
        <f>IF(Osvojeni!U184="","",Osvojeni!U184)</f>
        <v>F</v>
      </c>
    </row>
    <row r="185" spans="1:8" ht="12.75" customHeight="1" thickTop="1" thickBot="1" x14ac:dyDescent="0.3">
      <c r="A185" s="18">
        <f>M1D!A180</f>
        <v>178</v>
      </c>
      <c r="B185" s="19" t="str">
        <f>M1D!B180</f>
        <v>65/2017</v>
      </c>
      <c r="C185" s="73" t="str">
        <f>M1D!C180</f>
        <v>Ratko Konjević</v>
      </c>
      <c r="D185" s="74"/>
      <c r="E185" s="16">
        <f>IF(AND(Osvojeni!O185="",Osvojeni!P185=""),"",SUM(Osvojeni!O185,Osvojeni!P185,M1D!D180,M1D!E180))</f>
        <v>0</v>
      </c>
      <c r="F185" s="16" t="str">
        <f>IF(AND(Osvojeni!R185="",Osvojeni!S185=""),"",IF(Osvojeni!S185="",Osvojeni!R185,Osvojeni!S185))</f>
        <v/>
      </c>
      <c r="G185" s="17">
        <f>IF(Osvojeni!T185="","",Osvojeni!T185)</f>
        <v>0</v>
      </c>
      <c r="H185" s="17" t="str">
        <f>IF(Osvojeni!U185="","",Osvojeni!U185)</f>
        <v>F</v>
      </c>
    </row>
    <row r="186" spans="1:8" ht="12.75" customHeight="1" thickTop="1" thickBot="1" x14ac:dyDescent="0.3">
      <c r="A186" s="18">
        <f>M1D!A181</f>
        <v>179</v>
      </c>
      <c r="B186" s="19" t="str">
        <f>M1D!B181</f>
        <v>91/2017</v>
      </c>
      <c r="C186" s="73" t="str">
        <f>M1D!C181</f>
        <v>Milica Đurović</v>
      </c>
      <c r="D186" s="74"/>
      <c r="E186" s="16" t="str">
        <f>IF(AND(Osvojeni!O186="",Osvojeni!P186=""),"",SUM(Osvojeni!O186,Osvojeni!P186,M1D!D181,M1D!E181))</f>
        <v/>
      </c>
      <c r="F186" s="16" t="str">
        <f>IF(AND(Osvojeni!R186="",Osvojeni!S186=""),"",IF(Osvojeni!S186="",Osvojeni!R186,Osvojeni!S186))</f>
        <v/>
      </c>
      <c r="G186" s="17" t="str">
        <f>IF(Osvojeni!T186="","",Osvojeni!T186)</f>
        <v/>
      </c>
      <c r="H186" s="17" t="str">
        <f>IF(Osvojeni!U186="","",Osvojeni!U186)</f>
        <v/>
      </c>
    </row>
    <row r="187" spans="1:8" ht="12.75" customHeight="1" thickTop="1" thickBot="1" x14ac:dyDescent="0.3">
      <c r="A187" s="18">
        <f>M1D!A182</f>
        <v>180</v>
      </c>
      <c r="B187" s="19" t="str">
        <f>M1D!B182</f>
        <v>104/2017</v>
      </c>
      <c r="C187" s="73" t="str">
        <f>M1D!C182</f>
        <v>Aleksa Marićević</v>
      </c>
      <c r="D187" s="74"/>
      <c r="E187" s="16">
        <f>IF(AND(Osvojeni!O187="",Osvojeni!P187=""),"",SUM(Osvojeni!O187,Osvojeni!P187,M1D!D182,M1D!E182))</f>
        <v>0</v>
      </c>
      <c r="F187" s="16" t="str">
        <f>IF(AND(Osvojeni!R187="",Osvojeni!S187=""),"",IF(Osvojeni!S187="",Osvojeni!R187,Osvojeni!S187))</f>
        <v/>
      </c>
      <c r="G187" s="17">
        <f>IF(Osvojeni!T187="","",Osvojeni!T187)</f>
        <v>0</v>
      </c>
      <c r="H187" s="17" t="str">
        <f>IF(Osvojeni!U187="","",Osvojeni!U187)</f>
        <v>F</v>
      </c>
    </row>
    <row r="188" spans="1:8" ht="12.75" customHeight="1" thickTop="1" thickBot="1" x14ac:dyDescent="0.3">
      <c r="A188" s="18">
        <f>M1D!A183</f>
        <v>181</v>
      </c>
      <c r="B188" s="19" t="str">
        <f>M1D!B183</f>
        <v>118/2017</v>
      </c>
      <c r="C188" s="73" t="str">
        <f>M1D!C183</f>
        <v>Radovan Krnjević</v>
      </c>
      <c r="D188" s="74"/>
      <c r="E188" s="16" t="str">
        <f>IF(AND(Osvojeni!O188="",Osvojeni!P188=""),"",SUM(Osvojeni!O188,Osvojeni!P188,M1D!D183,M1D!E183))</f>
        <v/>
      </c>
      <c r="F188" s="16" t="str">
        <f>IF(AND(Osvojeni!R188="",Osvojeni!S188=""),"",IF(Osvojeni!S188="",Osvojeni!R188,Osvojeni!S188))</f>
        <v/>
      </c>
      <c r="G188" s="17" t="str">
        <f>IF(Osvojeni!T188="","",Osvojeni!T188)</f>
        <v/>
      </c>
      <c r="H188" s="17" t="str">
        <f>IF(Osvojeni!U188="","",Osvojeni!U188)</f>
        <v/>
      </c>
    </row>
    <row r="189" spans="1:8" ht="12.75" customHeight="1" thickTop="1" thickBot="1" x14ac:dyDescent="0.3">
      <c r="A189" s="18">
        <f>M1D!A184</f>
        <v>182</v>
      </c>
      <c r="B189" s="19" t="str">
        <f>M1D!B184</f>
        <v>11/2016</v>
      </c>
      <c r="C189" s="73" t="str">
        <f>M1D!C184</f>
        <v>Svetozar Šljivančanin</v>
      </c>
      <c r="D189" s="74"/>
      <c r="E189" s="16">
        <f>IF(AND(Osvojeni!O189="",Osvojeni!P189=""),"",SUM(Osvojeni!O189,Osvojeni!P189,M1D!D184,M1D!E184))</f>
        <v>3</v>
      </c>
      <c r="F189" s="16" t="str">
        <f>IF(AND(Osvojeni!R189="",Osvojeni!S189=""),"",IF(Osvojeni!S189="",Osvojeni!R189,Osvojeni!S189))</f>
        <v/>
      </c>
      <c r="G189" s="17">
        <f>IF(Osvojeni!T189="","",Osvojeni!T189)</f>
        <v>3</v>
      </c>
      <c r="H189" s="17" t="str">
        <f>IF(Osvojeni!U189="","",Osvojeni!U189)</f>
        <v>F</v>
      </c>
    </row>
    <row r="190" spans="1:8" ht="12.75" customHeight="1" thickTop="1" thickBot="1" x14ac:dyDescent="0.3">
      <c r="A190" s="18">
        <f>M1D!A185</f>
        <v>183</v>
      </c>
      <c r="B190" s="19" t="str">
        <f>M1D!B185</f>
        <v>28/2016</v>
      </c>
      <c r="C190" s="73" t="str">
        <f>M1D!C185</f>
        <v>Janko Zečević</v>
      </c>
      <c r="D190" s="74"/>
      <c r="E190" s="16">
        <f>IF(AND(Osvojeni!O190="",Osvojeni!P190=""),"",SUM(Osvojeni!O190,Osvojeni!P190,M1D!D185,M1D!E185))</f>
        <v>22</v>
      </c>
      <c r="F190" s="16" t="str">
        <f>IF(AND(Osvojeni!R190="",Osvojeni!S190=""),"",IF(Osvojeni!S190="",Osvojeni!R190,Osvojeni!S190))</f>
        <v/>
      </c>
      <c r="G190" s="17">
        <f>IF(Osvojeni!T190="","",Osvojeni!T190)</f>
        <v>22</v>
      </c>
      <c r="H190" s="17" t="str">
        <f>IF(Osvojeni!U190="","",Osvojeni!U190)</f>
        <v>F</v>
      </c>
    </row>
    <row r="191" spans="1:8" ht="12.75" customHeight="1" thickTop="1" thickBot="1" x14ac:dyDescent="0.3">
      <c r="A191" s="18">
        <f>M1D!A186</f>
        <v>184</v>
      </c>
      <c r="B191" s="19" t="str">
        <f>M1D!B186</f>
        <v>37/2016</v>
      </c>
      <c r="C191" s="73" t="str">
        <f>M1D!C186</f>
        <v>Rajko Koprivica</v>
      </c>
      <c r="D191" s="74"/>
      <c r="E191" s="16" t="str">
        <f>IF(AND(Osvojeni!O191="",Osvojeni!P191=""),"",SUM(Osvojeni!O191,Osvojeni!P191,M1D!D186,M1D!E186))</f>
        <v/>
      </c>
      <c r="F191" s="16" t="str">
        <f>IF(AND(Osvojeni!R191="",Osvojeni!S191=""),"",IF(Osvojeni!S191="",Osvojeni!R191,Osvojeni!S191))</f>
        <v/>
      </c>
      <c r="G191" s="17" t="str">
        <f>IF(Osvojeni!T191="","",Osvojeni!T191)</f>
        <v/>
      </c>
      <c r="H191" s="17" t="str">
        <f>IF(Osvojeni!U191="","",Osvojeni!U191)</f>
        <v/>
      </c>
    </row>
    <row r="192" spans="1:8" ht="12.75" customHeight="1" thickTop="1" thickBot="1" x14ac:dyDescent="0.3">
      <c r="A192" s="18">
        <f>M1D!A187</f>
        <v>185</v>
      </c>
      <c r="B192" s="19" t="str">
        <f>M1D!B187</f>
        <v>48/2016</v>
      </c>
      <c r="C192" s="73" t="str">
        <f>M1D!C187</f>
        <v>Haris Džanković</v>
      </c>
      <c r="D192" s="74"/>
      <c r="E192" s="16" t="str">
        <f>IF(AND(Osvojeni!O192="",Osvojeni!P192=""),"",SUM(Osvojeni!O192,Osvojeni!P192,M1D!D187,M1D!E187))</f>
        <v/>
      </c>
      <c r="F192" s="16" t="str">
        <f>IF(AND(Osvojeni!R192="",Osvojeni!S192=""),"",IF(Osvojeni!S192="",Osvojeni!R192,Osvojeni!S192))</f>
        <v/>
      </c>
      <c r="G192" s="17" t="str">
        <f>IF(Osvojeni!T192="","",Osvojeni!T192)</f>
        <v/>
      </c>
      <c r="H192" s="17" t="str">
        <f>IF(Osvojeni!U192="","",Osvojeni!U192)</f>
        <v/>
      </c>
    </row>
    <row r="193" spans="1:8" ht="12.75" customHeight="1" thickTop="1" thickBot="1" x14ac:dyDescent="0.3">
      <c r="A193" s="18">
        <f>M1D!A188</f>
        <v>186</v>
      </c>
      <c r="B193" s="19" t="str">
        <f>M1D!B188</f>
        <v>54/2016</v>
      </c>
      <c r="C193" s="73" t="str">
        <f>M1D!C188</f>
        <v>Afrudin Gredić</v>
      </c>
      <c r="D193" s="74"/>
      <c r="E193" s="16" t="str">
        <f>IF(AND(Osvojeni!O193="",Osvojeni!P193=""),"",SUM(Osvojeni!O193,Osvojeni!P193,M1D!D188,M1D!E188))</f>
        <v/>
      </c>
      <c r="F193" s="16" t="str">
        <f>IF(AND(Osvojeni!R193="",Osvojeni!S193=""),"",IF(Osvojeni!S193="",Osvojeni!R193,Osvojeni!S193))</f>
        <v/>
      </c>
      <c r="G193" s="17" t="str">
        <f>IF(Osvojeni!T193="","",Osvojeni!T193)</f>
        <v/>
      </c>
      <c r="H193" s="17" t="str">
        <f>IF(Osvojeni!U193="","",Osvojeni!U193)</f>
        <v/>
      </c>
    </row>
    <row r="194" spans="1:8" ht="12.75" customHeight="1" thickTop="1" thickBot="1" x14ac:dyDescent="0.3">
      <c r="A194" s="18">
        <f>M1D!A189</f>
        <v>187</v>
      </c>
      <c r="B194" s="19" t="str">
        <f>M1D!B189</f>
        <v>70/2016</v>
      </c>
      <c r="C194" s="73" t="str">
        <f>M1D!C189</f>
        <v>Damir Muratović</v>
      </c>
      <c r="D194" s="74"/>
      <c r="E194" s="16" t="str">
        <f>IF(AND(Osvojeni!O194="",Osvojeni!P194=""),"",SUM(Osvojeni!O194,Osvojeni!P194,M1D!D189,M1D!E189))</f>
        <v/>
      </c>
      <c r="F194" s="16" t="str">
        <f>IF(AND(Osvojeni!R194="",Osvojeni!S194=""),"",IF(Osvojeni!S194="",Osvojeni!R194,Osvojeni!S194))</f>
        <v/>
      </c>
      <c r="G194" s="17" t="str">
        <f>IF(Osvojeni!T194="","",Osvojeni!T194)</f>
        <v/>
      </c>
      <c r="H194" s="17" t="str">
        <f>IF(Osvojeni!U194="","",Osvojeni!U194)</f>
        <v/>
      </c>
    </row>
    <row r="195" spans="1:8" ht="12.75" customHeight="1" thickTop="1" thickBot="1" x14ac:dyDescent="0.3">
      <c r="A195" s="18">
        <f>M1D!A190</f>
        <v>188</v>
      </c>
      <c r="B195" s="19" t="str">
        <f>M1D!B190</f>
        <v>82/2016</v>
      </c>
      <c r="C195" s="73" t="str">
        <f>M1D!C190</f>
        <v>Vasilije Kasalica</v>
      </c>
      <c r="D195" s="74"/>
      <c r="E195" s="16">
        <f>IF(AND(Osvojeni!O195="",Osvojeni!P195=""),"",SUM(Osvojeni!O195,Osvojeni!P195,M1D!D190,M1D!E190))</f>
        <v>10</v>
      </c>
      <c r="F195" s="16" t="str">
        <f>IF(AND(Osvojeni!R195="",Osvojeni!S195=""),"",IF(Osvojeni!S195="",Osvojeni!R195,Osvojeni!S195))</f>
        <v/>
      </c>
      <c r="G195" s="17">
        <f>IF(Osvojeni!T195="","",Osvojeni!T195)</f>
        <v>10</v>
      </c>
      <c r="H195" s="17" t="str">
        <f>IF(Osvojeni!U195="","",Osvojeni!U195)</f>
        <v>F</v>
      </c>
    </row>
    <row r="196" spans="1:8" ht="12.75" customHeight="1" thickTop="1" thickBot="1" x14ac:dyDescent="0.3">
      <c r="A196" s="18">
        <f>M1D!A191</f>
        <v>189</v>
      </c>
      <c r="B196" s="19" t="str">
        <f>M1D!B191</f>
        <v>87/2016</v>
      </c>
      <c r="C196" s="73" t="str">
        <f>M1D!C191</f>
        <v>Goran Pavlović</v>
      </c>
      <c r="D196" s="74"/>
      <c r="E196" s="16" t="str">
        <f>IF(AND(Osvojeni!O196="",Osvojeni!P196=""),"",SUM(Osvojeni!O196,Osvojeni!P196,M1D!D191,M1D!E191))</f>
        <v/>
      </c>
      <c r="F196" s="16" t="str">
        <f>IF(AND(Osvojeni!R196="",Osvojeni!S196=""),"",IF(Osvojeni!S196="",Osvojeni!R196,Osvojeni!S196))</f>
        <v/>
      </c>
      <c r="G196" s="17" t="str">
        <f>IF(Osvojeni!T196="","",Osvojeni!T196)</f>
        <v/>
      </c>
      <c r="H196" s="17" t="str">
        <f>IF(Osvojeni!U196="","",Osvojeni!U196)</f>
        <v/>
      </c>
    </row>
    <row r="197" spans="1:8" ht="12.75" customHeight="1" thickTop="1" thickBot="1" x14ac:dyDescent="0.3">
      <c r="A197" s="18">
        <f>M1D!A192</f>
        <v>190</v>
      </c>
      <c r="B197" s="19" t="str">
        <f>M1D!B192</f>
        <v>9/2015</v>
      </c>
      <c r="C197" s="73" t="str">
        <f>M1D!C192</f>
        <v>Andrija Popović</v>
      </c>
      <c r="D197" s="74"/>
      <c r="E197" s="16" t="str">
        <f>IF(AND(Osvojeni!O197="",Osvojeni!P197=""),"",SUM(Osvojeni!O197,Osvojeni!P197,M1D!D192,M1D!E192))</f>
        <v/>
      </c>
      <c r="F197" s="16" t="str">
        <f>IF(AND(Osvojeni!R197="",Osvojeni!S197=""),"",IF(Osvojeni!S197="",Osvojeni!R197,Osvojeni!S197))</f>
        <v/>
      </c>
      <c r="G197" s="17" t="str">
        <f>IF(Osvojeni!T197="","",Osvojeni!T197)</f>
        <v/>
      </c>
      <c r="H197" s="17" t="str">
        <f>IF(Osvojeni!U197="","",Osvojeni!U197)</f>
        <v/>
      </c>
    </row>
    <row r="198" spans="1:8" ht="12.75" customHeight="1" thickTop="1" thickBot="1" x14ac:dyDescent="0.3">
      <c r="A198" s="18">
        <f>M1D!A193</f>
        <v>191</v>
      </c>
      <c r="B198" s="19" t="str">
        <f>M1D!B193</f>
        <v>16/2015</v>
      </c>
      <c r="C198" s="73" t="str">
        <f>M1D!C193</f>
        <v>Aleksandar Kljajić</v>
      </c>
      <c r="D198" s="74"/>
      <c r="E198" s="16" t="str">
        <f>IF(AND(Osvojeni!O198="",Osvojeni!P198=""),"",SUM(Osvojeni!O198,Osvojeni!P198,M1D!D193,M1D!E193))</f>
        <v/>
      </c>
      <c r="F198" s="16" t="str">
        <f>IF(AND(Osvojeni!R198="",Osvojeni!S198=""),"",IF(Osvojeni!S198="",Osvojeni!R198,Osvojeni!S198))</f>
        <v/>
      </c>
      <c r="G198" s="17" t="str">
        <f>IF(Osvojeni!T198="","",Osvojeni!T198)</f>
        <v/>
      </c>
      <c r="H198" s="17" t="str">
        <f>IF(Osvojeni!U198="","",Osvojeni!U198)</f>
        <v/>
      </c>
    </row>
    <row r="199" spans="1:8" ht="12.75" customHeight="1" thickTop="1" thickBot="1" x14ac:dyDescent="0.3">
      <c r="A199" s="18">
        <f>M1D!A194</f>
        <v>192</v>
      </c>
      <c r="B199" s="19" t="str">
        <f>M1D!B194</f>
        <v>25/2015</v>
      </c>
      <c r="C199" s="73" t="str">
        <f>M1D!C194</f>
        <v>Duško Perić</v>
      </c>
      <c r="D199" s="74"/>
      <c r="E199" s="16" t="str">
        <f>IF(AND(Osvojeni!O199="",Osvojeni!P199=""),"",SUM(Osvojeni!O199,Osvojeni!P199,M1D!D194,M1D!E194))</f>
        <v/>
      </c>
      <c r="F199" s="16" t="str">
        <f>IF(AND(Osvojeni!R199="",Osvojeni!S199=""),"",IF(Osvojeni!S199="",Osvojeni!R199,Osvojeni!S199))</f>
        <v/>
      </c>
      <c r="G199" s="17" t="str">
        <f>IF(Osvojeni!T199="","",Osvojeni!T199)</f>
        <v/>
      </c>
      <c r="H199" s="17" t="str">
        <f>IF(Osvojeni!U199="","",Osvojeni!U199)</f>
        <v/>
      </c>
    </row>
    <row r="200" spans="1:8" ht="12.75" customHeight="1" thickTop="1" thickBot="1" x14ac:dyDescent="0.3">
      <c r="A200" s="18">
        <f>M1D!A195</f>
        <v>193</v>
      </c>
      <c r="B200" s="19" t="str">
        <f>M1D!B195</f>
        <v>26/2015</v>
      </c>
      <c r="C200" s="73" t="str">
        <f>M1D!C195</f>
        <v>Nikoleta Ćetković</v>
      </c>
      <c r="D200" s="74"/>
      <c r="E200" s="16" t="str">
        <f>IF(AND(Osvojeni!O200="",Osvojeni!P200=""),"",SUM(Osvojeni!O200,Osvojeni!P200,M1D!D195,M1D!E195))</f>
        <v/>
      </c>
      <c r="F200" s="16" t="str">
        <f>IF(AND(Osvojeni!R200="",Osvojeni!S200=""),"",IF(Osvojeni!S200="",Osvojeni!R200,Osvojeni!S200))</f>
        <v/>
      </c>
      <c r="G200" s="17" t="str">
        <f>IF(Osvojeni!T200="","",Osvojeni!T200)</f>
        <v/>
      </c>
      <c r="H200" s="17" t="str">
        <f>IF(Osvojeni!U200="","",Osvojeni!U200)</f>
        <v/>
      </c>
    </row>
    <row r="201" spans="1:8" ht="12.75" customHeight="1" thickTop="1" thickBot="1" x14ac:dyDescent="0.3">
      <c r="A201" s="18">
        <f>M1D!A196</f>
        <v>194</v>
      </c>
      <c r="B201" s="19" t="str">
        <f>M1D!B196</f>
        <v>75/2015</v>
      </c>
      <c r="C201" s="73" t="str">
        <f>M1D!C196</f>
        <v>Ernes Bibić</v>
      </c>
      <c r="D201" s="74"/>
      <c r="E201" s="16" t="str">
        <f>IF(AND(Osvojeni!O201="",Osvojeni!P201=""),"",SUM(Osvojeni!O201,Osvojeni!P201,M1D!D196,M1D!E196))</f>
        <v/>
      </c>
      <c r="F201" s="16" t="str">
        <f>IF(AND(Osvojeni!R201="",Osvojeni!S201=""),"",IF(Osvojeni!S201="",Osvojeni!R201,Osvojeni!S201))</f>
        <v/>
      </c>
      <c r="G201" s="17" t="str">
        <f>IF(Osvojeni!T201="","",Osvojeni!T201)</f>
        <v/>
      </c>
      <c r="H201" s="17" t="str">
        <f>IF(Osvojeni!U201="","",Osvojeni!U201)</f>
        <v/>
      </c>
    </row>
    <row r="202" spans="1:8" ht="12.75" customHeight="1" thickTop="1" thickBot="1" x14ac:dyDescent="0.3">
      <c r="A202" s="18">
        <f>M1D!A197</f>
        <v>195</v>
      </c>
      <c r="B202" s="19" t="str">
        <f>M1D!B197</f>
        <v>94/2015</v>
      </c>
      <c r="C202" s="73" t="str">
        <f>M1D!C197</f>
        <v>Ljilja Đurković</v>
      </c>
      <c r="D202" s="74"/>
      <c r="E202" s="16" t="str">
        <f>IF(AND(Osvojeni!O202="",Osvojeni!P202=""),"",SUM(Osvojeni!O202,Osvojeni!P202,M1D!D197,M1D!E197))</f>
        <v/>
      </c>
      <c r="F202" s="16" t="str">
        <f>IF(AND(Osvojeni!R202="",Osvojeni!S202=""),"",IF(Osvojeni!S202="",Osvojeni!R202,Osvojeni!S202))</f>
        <v/>
      </c>
      <c r="G202" s="17" t="str">
        <f>IF(Osvojeni!T202="","",Osvojeni!T202)</f>
        <v/>
      </c>
      <c r="H202" s="17" t="str">
        <f>IF(Osvojeni!U202="","",Osvojeni!U202)</f>
        <v/>
      </c>
    </row>
    <row r="203" spans="1:8" ht="12.75" customHeight="1" thickTop="1" thickBot="1" x14ac:dyDescent="0.3">
      <c r="A203" s="18">
        <f>M1D!A198</f>
        <v>196</v>
      </c>
      <c r="B203" s="19" t="str">
        <f>M1D!B198</f>
        <v>100/2015</v>
      </c>
      <c r="C203" s="73" t="str">
        <f>M1D!C198</f>
        <v>Miljan Ralević</v>
      </c>
      <c r="D203" s="74"/>
      <c r="E203" s="16">
        <f>IF(AND(Osvojeni!O203="",Osvojeni!P203=""),"",SUM(Osvojeni!O203,Osvojeni!P203,M1D!D198,M1D!E198))</f>
        <v>21</v>
      </c>
      <c r="F203" s="16" t="str">
        <f>IF(AND(Osvojeni!R203="",Osvojeni!S203=""),"",IF(Osvojeni!S203="",Osvojeni!R203,Osvojeni!S203))</f>
        <v/>
      </c>
      <c r="G203" s="17">
        <f>IF(Osvojeni!T203="","",Osvojeni!T203)</f>
        <v>21</v>
      </c>
      <c r="H203" s="17" t="str">
        <f>IF(Osvojeni!U203="","",Osvojeni!U203)</f>
        <v>F</v>
      </c>
    </row>
    <row r="204" spans="1:8" ht="12.75" customHeight="1" thickTop="1" thickBot="1" x14ac:dyDescent="0.3">
      <c r="A204" s="18">
        <f>M1D!A199</f>
        <v>197</v>
      </c>
      <c r="B204" s="19" t="str">
        <f>M1D!B199</f>
        <v>37/2014</v>
      </c>
      <c r="C204" s="73" t="str">
        <f>M1D!C199</f>
        <v>Anastasija Pešić</v>
      </c>
      <c r="D204" s="74"/>
      <c r="E204" s="16">
        <f>IF(AND(Osvojeni!O204="",Osvojeni!P204=""),"",SUM(Osvojeni!O204,Osvojeni!P204,M1D!D199,M1D!E199))</f>
        <v>14</v>
      </c>
      <c r="F204" s="16" t="str">
        <f>IF(AND(Osvojeni!R204="",Osvojeni!S204=""),"",IF(Osvojeni!S204="",Osvojeni!R204,Osvojeni!S204))</f>
        <v/>
      </c>
      <c r="G204" s="17">
        <f>IF(Osvojeni!T204="","",Osvojeni!T204)</f>
        <v>14</v>
      </c>
      <c r="H204" s="17" t="str">
        <f>IF(Osvojeni!U204="","",Osvojeni!U204)</f>
        <v>F</v>
      </c>
    </row>
    <row r="205" spans="1:8" ht="12.75" customHeight="1" thickTop="1" thickBot="1" x14ac:dyDescent="0.3">
      <c r="A205" s="18">
        <f>M1D!A200</f>
        <v>198</v>
      </c>
      <c r="B205" s="19" t="str">
        <f>M1D!B200</f>
        <v>71/2014</v>
      </c>
      <c r="C205" s="73" t="str">
        <f>M1D!C200</f>
        <v>Armin Kočan</v>
      </c>
      <c r="D205" s="74"/>
      <c r="E205" s="16" t="str">
        <f>IF(AND(Osvojeni!O205="",Osvojeni!P205=""),"",SUM(Osvojeni!O205,Osvojeni!P205,M1D!D200,M1D!E200))</f>
        <v/>
      </c>
      <c r="F205" s="16" t="str">
        <f>IF(AND(Osvojeni!R205="",Osvojeni!S205=""),"",IF(Osvojeni!S205="",Osvojeni!R205,Osvojeni!S205))</f>
        <v/>
      </c>
      <c r="G205" s="17" t="str">
        <f>IF(Osvojeni!T205="","",Osvojeni!T205)</f>
        <v/>
      </c>
      <c r="H205" s="17" t="str">
        <f>IF(Osvojeni!U205="","",Osvojeni!U205)</f>
        <v/>
      </c>
    </row>
    <row r="206" spans="1:8" ht="12.75" customHeight="1" thickTop="1" thickBot="1" x14ac:dyDescent="0.3">
      <c r="A206" s="18">
        <f>M1D!A201</f>
        <v>199</v>
      </c>
      <c r="B206" s="19" t="str">
        <f>M1D!B201</f>
        <v>119/2014</v>
      </c>
      <c r="C206" s="73" t="str">
        <f>M1D!C201</f>
        <v>Anes Čolović</v>
      </c>
      <c r="D206" s="74"/>
      <c r="E206" s="16" t="str">
        <f>IF(AND(Osvojeni!O206="",Osvojeni!P206=""),"",SUM(Osvojeni!O206,Osvojeni!P206,M1D!D201,M1D!E201))</f>
        <v/>
      </c>
      <c r="F206" s="16" t="str">
        <f>IF(AND(Osvojeni!R206="",Osvojeni!S206=""),"",IF(Osvojeni!S206="",Osvojeni!R206,Osvojeni!S206))</f>
        <v/>
      </c>
      <c r="G206" s="17" t="str">
        <f>IF(Osvojeni!T206="","",Osvojeni!T206)</f>
        <v/>
      </c>
      <c r="H206" s="17" t="str">
        <f>IF(Osvojeni!U206="","",Osvojeni!U206)</f>
        <v/>
      </c>
    </row>
    <row r="207" spans="1:8" ht="12.75" customHeight="1" thickTop="1" thickBot="1" x14ac:dyDescent="0.3">
      <c r="A207" s="18">
        <f>M1D!A202</f>
        <v>200</v>
      </c>
      <c r="B207" s="19" t="str">
        <f>M1D!B202</f>
        <v>120/2014</v>
      </c>
      <c r="C207" s="73" t="str">
        <f>M1D!C202</f>
        <v>Armin Čolović</v>
      </c>
      <c r="D207" s="74"/>
      <c r="E207" s="16">
        <f>IF(AND(Osvojeni!O207="",Osvojeni!P207=""),"",SUM(Osvojeni!O207,Osvojeni!P207,M1D!D202,M1D!E202))</f>
        <v>4</v>
      </c>
      <c r="F207" s="16" t="str">
        <f>IF(AND(Osvojeni!R207="",Osvojeni!S207=""),"",IF(Osvojeni!S207="",Osvojeni!R207,Osvojeni!S207))</f>
        <v/>
      </c>
      <c r="G207" s="17">
        <f>IF(Osvojeni!T207="","",Osvojeni!T207)</f>
        <v>4</v>
      </c>
      <c r="H207" s="17" t="str">
        <f>IF(Osvojeni!U207="","",Osvojeni!U207)</f>
        <v>F</v>
      </c>
    </row>
    <row r="208" spans="1:8" ht="12.75" customHeight="1" thickTop="1" thickBot="1" x14ac:dyDescent="0.3">
      <c r="A208" s="18">
        <f>M1D!A203</f>
        <v>201</v>
      </c>
      <c r="B208" s="19" t="str">
        <f>M1D!B203</f>
        <v>132/2014</v>
      </c>
      <c r="C208" s="73" t="str">
        <f>M1D!C203</f>
        <v>Marko Kise</v>
      </c>
      <c r="D208" s="74"/>
      <c r="E208" s="16">
        <f>IF(AND(Osvojeni!O208="",Osvojeni!P208=""),"",SUM(Osvojeni!O208,Osvojeni!P208,M1D!D203,M1D!E203))</f>
        <v>12</v>
      </c>
      <c r="F208" s="16" t="str">
        <f>IF(AND(Osvojeni!R208="",Osvojeni!S208=""),"",IF(Osvojeni!S208="",Osvojeni!R208,Osvojeni!S208))</f>
        <v/>
      </c>
      <c r="G208" s="17">
        <f>IF(Osvojeni!T208="","",Osvojeni!T208)</f>
        <v>12</v>
      </c>
      <c r="H208" s="17" t="str">
        <f>IF(Osvojeni!U208="","",Osvojeni!U208)</f>
        <v>F</v>
      </c>
    </row>
    <row r="209" spans="1:8" ht="12.75" customHeight="1" thickTop="1" thickBot="1" x14ac:dyDescent="0.3">
      <c r="A209" s="18">
        <f>M1D!A204</f>
        <v>202</v>
      </c>
      <c r="B209" s="19" t="str">
        <f>M1D!B204</f>
        <v>133/2014</v>
      </c>
      <c r="C209" s="73" t="str">
        <f>M1D!C204</f>
        <v>Miloš Šutović</v>
      </c>
      <c r="D209" s="74"/>
      <c r="E209" s="16" t="str">
        <f>IF(AND(Osvojeni!O209="",Osvojeni!P209=""),"",SUM(Osvojeni!O209,Osvojeni!P209,M1D!D204,M1D!E204))</f>
        <v/>
      </c>
      <c r="F209" s="16" t="str">
        <f>IF(AND(Osvojeni!R209="",Osvojeni!S209=""),"",IF(Osvojeni!S209="",Osvojeni!R209,Osvojeni!S209))</f>
        <v/>
      </c>
      <c r="G209" s="17" t="str">
        <f>IF(Osvojeni!T209="","",Osvojeni!T209)</f>
        <v/>
      </c>
      <c r="H209" s="17" t="str">
        <f>IF(Osvojeni!U209="","",Osvojeni!U209)</f>
        <v/>
      </c>
    </row>
    <row r="210" spans="1:8" ht="12.75" customHeight="1" thickTop="1" thickBot="1" x14ac:dyDescent="0.3">
      <c r="A210" s="18">
        <f>M1D!A205</f>
        <v>203</v>
      </c>
      <c r="B210" s="19" t="str">
        <f>M1D!B205</f>
        <v>143/2014</v>
      </c>
      <c r="C210" s="73" t="str">
        <f>M1D!C205</f>
        <v>Danilo Bubanja</v>
      </c>
      <c r="D210" s="74"/>
      <c r="E210" s="16" t="str">
        <f>IF(AND(Osvojeni!O210="",Osvojeni!P210=""),"",SUM(Osvojeni!O210,Osvojeni!P210,M1D!D205,M1D!E205))</f>
        <v/>
      </c>
      <c r="F210" s="16" t="str">
        <f>IF(AND(Osvojeni!R210="",Osvojeni!S210=""),"",IF(Osvojeni!S210="",Osvojeni!R210,Osvojeni!S210))</f>
        <v/>
      </c>
      <c r="G210" s="17" t="str">
        <f>IF(Osvojeni!T210="","",Osvojeni!T210)</f>
        <v/>
      </c>
      <c r="H210" s="17" t="str">
        <f>IF(Osvojeni!U210="","",Osvojeni!U210)</f>
        <v/>
      </c>
    </row>
    <row r="211" spans="1:8" ht="12.75" customHeight="1" thickTop="1" thickBot="1" x14ac:dyDescent="0.3">
      <c r="A211" s="18">
        <f>M1D!A206</f>
        <v>204</v>
      </c>
      <c r="B211" s="19" t="str">
        <f>M1D!B206</f>
        <v>145/2014</v>
      </c>
      <c r="C211" s="73" t="str">
        <f>M1D!C206</f>
        <v>Tamara Jeftović</v>
      </c>
      <c r="D211" s="74"/>
      <c r="E211" s="16" t="str">
        <f>IF(AND(Osvojeni!O211="",Osvojeni!P211=""),"",SUM(Osvojeni!O211,Osvojeni!P211,M1D!D206,M1D!E206))</f>
        <v/>
      </c>
      <c r="F211" s="16" t="str">
        <f>IF(AND(Osvojeni!R211="",Osvojeni!S211=""),"",IF(Osvojeni!S211="",Osvojeni!R211,Osvojeni!S211))</f>
        <v/>
      </c>
      <c r="G211" s="17" t="str">
        <f>IF(Osvojeni!T211="","",Osvojeni!T211)</f>
        <v/>
      </c>
      <c r="H211" s="17" t="str">
        <f>IF(Osvojeni!U211="","",Osvojeni!U211)</f>
        <v/>
      </c>
    </row>
    <row r="212" spans="1:8" ht="12.75" customHeight="1" thickTop="1" thickBot="1" x14ac:dyDescent="0.3">
      <c r="A212" s="18">
        <f>M1D!A207</f>
        <v>205</v>
      </c>
      <c r="B212" s="19" t="str">
        <f>M1D!B207</f>
        <v>64/2013</v>
      </c>
      <c r="C212" s="73" t="str">
        <f>M1D!C207</f>
        <v>Danjel Camaj</v>
      </c>
      <c r="D212" s="74"/>
      <c r="E212" s="16" t="str">
        <f>IF(AND(Osvojeni!O212="",Osvojeni!P212=""),"",SUM(Osvojeni!O212,Osvojeni!P212,M1D!D207,M1D!E207))</f>
        <v/>
      </c>
      <c r="F212" s="16" t="str">
        <f>IF(AND(Osvojeni!R212="",Osvojeni!S212=""),"",IF(Osvojeni!S212="",Osvojeni!R212,Osvojeni!S212))</f>
        <v/>
      </c>
      <c r="G212" s="17" t="str">
        <f>IF(Osvojeni!T212="","",Osvojeni!T212)</f>
        <v/>
      </c>
      <c r="H212" s="17" t="str">
        <f>IF(Osvojeni!U212="","",Osvojeni!U212)</f>
        <v/>
      </c>
    </row>
    <row r="213" spans="1:8" ht="12.75" customHeight="1" thickTop="1" thickBot="1" x14ac:dyDescent="0.3">
      <c r="A213" s="18">
        <f>M1D!A208</f>
        <v>206</v>
      </c>
      <c r="B213" s="19" t="str">
        <f>M1D!B208</f>
        <v>74/2013</v>
      </c>
      <c r="C213" s="73" t="str">
        <f>M1D!C208</f>
        <v>Arijan Kalač</v>
      </c>
      <c r="D213" s="74"/>
      <c r="E213" s="16" t="str">
        <f>IF(AND(Osvojeni!O213="",Osvojeni!P213=""),"",SUM(Osvojeni!O213,Osvojeni!P213,M1D!D208,M1D!E208))</f>
        <v/>
      </c>
      <c r="F213" s="16" t="str">
        <f>IF(AND(Osvojeni!R213="",Osvojeni!S213=""),"",IF(Osvojeni!S213="",Osvojeni!R213,Osvojeni!S213))</f>
        <v/>
      </c>
      <c r="G213" s="17" t="str">
        <f>IF(Osvojeni!T213="","",Osvojeni!T213)</f>
        <v/>
      </c>
      <c r="H213" s="17" t="str">
        <f>IF(Osvojeni!U213="","",Osvojeni!U213)</f>
        <v/>
      </c>
    </row>
    <row r="214" spans="1:8" ht="12.75" customHeight="1" thickTop="1" thickBot="1" x14ac:dyDescent="0.3">
      <c r="A214" s="18">
        <f>M1D!A209</f>
        <v>207</v>
      </c>
      <c r="B214" s="19" t="str">
        <f>M1D!B209</f>
        <v>78/2013</v>
      </c>
      <c r="C214" s="73" t="str">
        <f>M1D!C209</f>
        <v>Ersan Pepić</v>
      </c>
      <c r="D214" s="74"/>
      <c r="E214" s="16">
        <f>IF(AND(Osvojeni!O214="",Osvojeni!P214=""),"",SUM(Osvojeni!O214,Osvojeni!P214,M1D!D209,M1D!E209))</f>
        <v>12</v>
      </c>
      <c r="F214" s="16" t="str">
        <f>IF(AND(Osvojeni!R214="",Osvojeni!S214=""),"",IF(Osvojeni!S214="",Osvojeni!R214,Osvojeni!S214))</f>
        <v/>
      </c>
      <c r="G214" s="17" t="str">
        <f>IF(Osvojeni!T214="","",Osvojeni!T214)</f>
        <v/>
      </c>
      <c r="H214" s="17" t="str">
        <f>IF(Osvojeni!U214="","",Osvojeni!U214)</f>
        <v/>
      </c>
    </row>
    <row r="215" spans="1:8" ht="12.75" customHeight="1" thickTop="1" thickBot="1" x14ac:dyDescent="0.3">
      <c r="A215" s="18">
        <f>M1D!A210</f>
        <v>208</v>
      </c>
      <c r="B215" s="19" t="str">
        <f>M1D!B210</f>
        <v>115/2013</v>
      </c>
      <c r="C215" s="73" t="str">
        <f>M1D!C210</f>
        <v>Vuk Gutović</v>
      </c>
      <c r="D215" s="74"/>
      <c r="E215" s="16" t="str">
        <f>IF(AND(Osvojeni!O215="",Osvojeni!P215=""),"",SUM(Osvojeni!O215,Osvojeni!P215,M1D!D210,M1D!E210))</f>
        <v/>
      </c>
      <c r="F215" s="16" t="str">
        <f>IF(AND(Osvojeni!R215="",Osvojeni!S215=""),"",IF(Osvojeni!S215="",Osvojeni!R215,Osvojeni!S215))</f>
        <v/>
      </c>
      <c r="G215" s="17" t="str">
        <f>IF(Osvojeni!T215="","",Osvojeni!T215)</f>
        <v/>
      </c>
      <c r="H215" s="17" t="str">
        <f>IF(Osvojeni!U215="","",Osvojeni!U215)</f>
        <v/>
      </c>
    </row>
    <row r="216" spans="1:8" ht="12.75" customHeight="1" thickTop="1" thickBot="1" x14ac:dyDescent="0.3">
      <c r="A216" s="18">
        <f>M1D!A211</f>
        <v>209</v>
      </c>
      <c r="B216" s="19" t="str">
        <f>M1D!B211</f>
        <v>124/2013</v>
      </c>
      <c r="C216" s="73" t="str">
        <f>M1D!C211</f>
        <v>Aleksandra Marojević</v>
      </c>
      <c r="D216" s="74"/>
      <c r="E216" s="16" t="str">
        <f>IF(AND(Osvojeni!O216="",Osvojeni!P216=""),"",SUM(Osvojeni!O216,Osvojeni!P216,M1D!D211,M1D!E211))</f>
        <v/>
      </c>
      <c r="F216" s="16" t="str">
        <f>IF(AND(Osvojeni!R216="",Osvojeni!S216=""),"",IF(Osvojeni!S216="",Osvojeni!R216,Osvojeni!S216))</f>
        <v/>
      </c>
      <c r="G216" s="17" t="str">
        <f>IF(Osvojeni!T216="","",Osvojeni!T216)</f>
        <v/>
      </c>
      <c r="H216" s="17" t="str">
        <f>IF(Osvojeni!U216="","",Osvojeni!U216)</f>
        <v/>
      </c>
    </row>
    <row r="217" spans="1:8" ht="12.75" customHeight="1" thickTop="1" thickBot="1" x14ac:dyDescent="0.3">
      <c r="A217" s="18">
        <f>M1D!A212</f>
        <v>210</v>
      </c>
      <c r="B217" s="19" t="str">
        <f>M1D!B212</f>
        <v>126/2013</v>
      </c>
      <c r="C217" s="73" t="str">
        <f>M1D!C212</f>
        <v>Milica Ivanović</v>
      </c>
      <c r="D217" s="74"/>
      <c r="E217" s="16" t="str">
        <f>IF(AND(Osvojeni!O217="",Osvojeni!P217=""),"",SUM(Osvojeni!O217,Osvojeni!P217,M1D!D212,M1D!E212))</f>
        <v/>
      </c>
      <c r="F217" s="16" t="str">
        <f>IF(AND(Osvojeni!R217="",Osvojeni!S217=""),"",IF(Osvojeni!S217="",Osvojeni!R217,Osvojeni!S217))</f>
        <v/>
      </c>
      <c r="G217" s="17" t="str">
        <f>IF(Osvojeni!T217="","",Osvojeni!T217)</f>
        <v/>
      </c>
      <c r="H217" s="17" t="str">
        <f>IF(Osvojeni!U217="","",Osvojeni!U217)</f>
        <v/>
      </c>
    </row>
    <row r="218" spans="1:8" ht="12.75" customHeight="1" thickTop="1" thickBot="1" x14ac:dyDescent="0.3">
      <c r="A218" s="18">
        <f>M1D!A213</f>
        <v>211</v>
      </c>
      <c r="B218" s="19" t="str">
        <f>M1D!B213</f>
        <v>140/2013</v>
      </c>
      <c r="C218" s="73" t="str">
        <f>M1D!C213</f>
        <v>Ana Šarović</v>
      </c>
      <c r="D218" s="74"/>
      <c r="E218" s="16" t="str">
        <f>IF(AND(Osvojeni!O218="",Osvojeni!P218=""),"",SUM(Osvojeni!O218,Osvojeni!P218,M1D!D213,M1D!E213))</f>
        <v/>
      </c>
      <c r="F218" s="16" t="str">
        <f>IF(AND(Osvojeni!R218="",Osvojeni!S218=""),"",IF(Osvojeni!S218="",Osvojeni!R218,Osvojeni!S218))</f>
        <v/>
      </c>
      <c r="G218" s="17" t="str">
        <f>IF(Osvojeni!T218="","",Osvojeni!T218)</f>
        <v/>
      </c>
      <c r="H218" s="17" t="str">
        <f>IF(Osvojeni!U218="","",Osvojeni!U218)</f>
        <v/>
      </c>
    </row>
    <row r="219" spans="1:8" ht="12.75" customHeight="1" thickTop="1" thickBot="1" x14ac:dyDescent="0.3">
      <c r="A219" s="18">
        <f>M1D!A214</f>
        <v>212</v>
      </c>
      <c r="B219" s="19" t="str">
        <f>M1D!B214</f>
        <v>149/2013</v>
      </c>
      <c r="C219" s="73" t="str">
        <f>M1D!C214</f>
        <v>Bojana Bulatović</v>
      </c>
      <c r="D219" s="74"/>
      <c r="E219" s="16" t="str">
        <f>IF(AND(Osvojeni!O219="",Osvojeni!P219=""),"",SUM(Osvojeni!O219,Osvojeni!P219,M1D!D214,M1D!E214))</f>
        <v/>
      </c>
      <c r="F219" s="16" t="str">
        <f>IF(AND(Osvojeni!R219="",Osvojeni!S219=""),"",IF(Osvojeni!S219="",Osvojeni!R219,Osvojeni!S219))</f>
        <v/>
      </c>
      <c r="G219" s="17" t="str">
        <f>IF(Osvojeni!T219="","",Osvojeni!T219)</f>
        <v/>
      </c>
      <c r="H219" s="17" t="str">
        <f>IF(Osvojeni!U219="","",Osvojeni!U219)</f>
        <v/>
      </c>
    </row>
    <row r="220" spans="1:8" ht="12.75" customHeight="1" thickTop="1" thickBot="1" x14ac:dyDescent="0.3">
      <c r="A220" s="18">
        <f>M1D!A215</f>
        <v>213</v>
      </c>
      <c r="B220" s="19" t="str">
        <f>M1D!B215</f>
        <v>42/2012</v>
      </c>
      <c r="C220" s="73" t="str">
        <f>M1D!C215</f>
        <v>Nataša Tagić</v>
      </c>
      <c r="D220" s="74"/>
      <c r="E220" s="16" t="str">
        <f>IF(AND(Osvojeni!O220="",Osvojeni!P220=""),"",SUM(Osvojeni!O220,Osvojeni!P220,M1D!D215,M1D!E215))</f>
        <v/>
      </c>
      <c r="F220" s="16" t="str">
        <f>IF(AND(Osvojeni!R220="",Osvojeni!S220=""),"",IF(Osvojeni!S220="",Osvojeni!R220,Osvojeni!S220))</f>
        <v/>
      </c>
      <c r="G220" s="17" t="str">
        <f>IF(Osvojeni!T220="","",Osvojeni!T220)</f>
        <v/>
      </c>
      <c r="H220" s="17" t="str">
        <f>IF(Osvojeni!U220="","",Osvojeni!U220)</f>
        <v/>
      </c>
    </row>
    <row r="221" spans="1:8" ht="12.75" customHeight="1" thickTop="1" thickBot="1" x14ac:dyDescent="0.3">
      <c r="A221" s="18">
        <f>M1D!A216</f>
        <v>214</v>
      </c>
      <c r="B221" s="19" t="str">
        <f>M1D!B216</f>
        <v>80/2012</v>
      </c>
      <c r="C221" s="73" t="str">
        <f>M1D!C216</f>
        <v>Novak Perović</v>
      </c>
      <c r="D221" s="74"/>
      <c r="E221" s="16" t="str">
        <f>IF(AND(Osvojeni!O221="",Osvojeni!P221=""),"",SUM(Osvojeni!O221,Osvojeni!P221,M1D!D216,M1D!E216))</f>
        <v/>
      </c>
      <c r="F221" s="16" t="str">
        <f>IF(AND(Osvojeni!R221="",Osvojeni!S221=""),"",IF(Osvojeni!S221="",Osvojeni!R221,Osvojeni!S221))</f>
        <v/>
      </c>
      <c r="G221" s="17" t="str">
        <f>IF(Osvojeni!T221="","",Osvojeni!T221)</f>
        <v/>
      </c>
      <c r="H221" s="17" t="str">
        <f>IF(Osvojeni!U221="","",Osvojeni!U221)</f>
        <v/>
      </c>
    </row>
    <row r="222" spans="1:8" ht="12.75" customHeight="1" thickTop="1" thickBot="1" x14ac:dyDescent="0.3">
      <c r="A222" s="18">
        <f>M1D!A217</f>
        <v>215</v>
      </c>
      <c r="B222" s="19" t="str">
        <f>M1D!B217</f>
        <v>101/2012</v>
      </c>
      <c r="C222" s="73" t="str">
        <f>M1D!C217</f>
        <v>Stefan Mijanović</v>
      </c>
      <c r="D222" s="74"/>
      <c r="E222" s="16" t="str">
        <f>IF(AND(Osvojeni!O222="",Osvojeni!P222=""),"",SUM(Osvojeni!O222,Osvojeni!P222,M1D!D217,M1D!E217))</f>
        <v/>
      </c>
      <c r="F222" s="16" t="str">
        <f>IF(AND(Osvojeni!R222="",Osvojeni!S222=""),"",IF(Osvojeni!S222="",Osvojeni!R222,Osvojeni!S222))</f>
        <v/>
      </c>
      <c r="G222" s="17" t="str">
        <f>IF(Osvojeni!T222="","",Osvojeni!T222)</f>
        <v/>
      </c>
      <c r="H222" s="17" t="str">
        <f>IF(Osvojeni!U222="","",Osvojeni!U222)</f>
        <v/>
      </c>
    </row>
    <row r="223" spans="1:8" ht="12.75" customHeight="1" thickTop="1" thickBot="1" x14ac:dyDescent="0.3">
      <c r="A223" s="18">
        <f>M1D!A218</f>
        <v>216</v>
      </c>
      <c r="B223" s="19" t="str">
        <f>M1D!B218</f>
        <v>5/2011</v>
      </c>
      <c r="C223" s="73" t="str">
        <f>M1D!C218</f>
        <v>Milija Milićević</v>
      </c>
      <c r="D223" s="74"/>
      <c r="E223" s="16" t="str">
        <f>IF(AND(Osvojeni!O223="",Osvojeni!P223=""),"",SUM(Osvojeni!O223,Osvojeni!P223,M1D!D218,M1D!E218))</f>
        <v/>
      </c>
      <c r="F223" s="16" t="str">
        <f>IF(AND(Osvojeni!R223="",Osvojeni!S223=""),"",IF(Osvojeni!S223="",Osvojeni!R223,Osvojeni!S223))</f>
        <v/>
      </c>
      <c r="G223" s="17" t="str">
        <f>IF(Osvojeni!T223="","",Osvojeni!T223)</f>
        <v/>
      </c>
      <c r="H223" s="17" t="str">
        <f>IF(Osvojeni!U223="","",Osvojeni!U223)</f>
        <v/>
      </c>
    </row>
    <row r="224" spans="1:8" ht="12.75" customHeight="1" thickTop="1" thickBot="1" x14ac:dyDescent="0.3">
      <c r="A224" s="18">
        <f>M1D!A219</f>
        <v>217</v>
      </c>
      <c r="B224" s="19" t="str">
        <f>M1D!B219</f>
        <v>105/2010</v>
      </c>
      <c r="C224" s="73" t="str">
        <f>M1D!C219</f>
        <v>Jelena Femić</v>
      </c>
      <c r="D224" s="74"/>
      <c r="E224" s="16" t="str">
        <f>IF(AND(Osvojeni!O224="",Osvojeni!P224=""),"",SUM(Osvojeni!O224,Osvojeni!P224,M1D!D219,M1D!E219))</f>
        <v/>
      </c>
      <c r="F224" s="16" t="str">
        <f>IF(AND(Osvojeni!R224="",Osvojeni!S224=""),"",IF(Osvojeni!S224="",Osvojeni!R224,Osvojeni!S224))</f>
        <v/>
      </c>
      <c r="G224" s="17" t="str">
        <f>IF(Osvojeni!T224="","",Osvojeni!T224)</f>
        <v/>
      </c>
      <c r="H224" s="17" t="str">
        <f>IF(Osvojeni!U224="","",Osvojeni!U224)</f>
        <v/>
      </c>
    </row>
    <row r="225" spans="1:8" ht="12.75" customHeight="1" thickTop="1" x14ac:dyDescent="0.25">
      <c r="A225" s="18">
        <f>M1D!A220</f>
        <v>218</v>
      </c>
      <c r="B225" s="19" t="str">
        <f>M1D!B220</f>
        <v>78/2005</v>
      </c>
      <c r="C225" s="73" t="str">
        <f>M1D!C220</f>
        <v>Gordana Čavić</v>
      </c>
      <c r="D225" s="74"/>
      <c r="E225" s="16" t="str">
        <f>IF(AND(Osvojeni!O225="",Osvojeni!P225=""),"",SUM(Osvojeni!O225,Osvojeni!P225,M1D!D220,M1D!E220))</f>
        <v/>
      </c>
      <c r="F225" s="16" t="str">
        <f>IF(AND(Osvojeni!R225="",Osvojeni!S225=""),"",IF(Osvojeni!S225="",Osvojeni!R225,Osvojeni!S225))</f>
        <v/>
      </c>
      <c r="G225" s="17" t="str">
        <f>IF(Osvojeni!T225="","",Osvojeni!T225)</f>
        <v/>
      </c>
      <c r="H225" s="17" t="str">
        <f>IF(Osvojeni!U225="","",Osvojeni!U225)</f>
        <v/>
      </c>
    </row>
    <row r="226" spans="1:8" ht="12.75" customHeight="1" x14ac:dyDescent="0.25">
      <c r="A226" s="18"/>
      <c r="B226" s="19"/>
      <c r="F226" s="16" t="str">
        <f>IF(AND(Osvojeni!R226="",Osvojeni!S226=""),"",IF(Osvojeni!S226="",Osvojeni!R226,Osvojeni!S226))</f>
        <v/>
      </c>
    </row>
    <row r="227" spans="1:8" ht="12.75" customHeight="1" x14ac:dyDescent="0.25">
      <c r="A227" s="18"/>
      <c r="B227" s="19"/>
    </row>
    <row r="228" spans="1:8" ht="12.75" customHeight="1" x14ac:dyDescent="0.25">
      <c r="A228" s="18"/>
    </row>
  </sheetData>
  <sheetProtection selectLockedCells="1" selectUnlockedCells="1"/>
  <mergeCells count="232">
    <mergeCell ref="A6:A7"/>
    <mergeCell ref="E6:G6"/>
    <mergeCell ref="A1:E1"/>
    <mergeCell ref="D3:H3"/>
    <mergeCell ref="E4:H4"/>
    <mergeCell ref="F1:H1"/>
    <mergeCell ref="A2:H2"/>
    <mergeCell ref="A3:C3"/>
    <mergeCell ref="A4:D4"/>
    <mergeCell ref="B6:B7"/>
    <mergeCell ref="C6:D7"/>
    <mergeCell ref="H6:H7"/>
    <mergeCell ref="B5:D5"/>
    <mergeCell ref="E5:H5"/>
    <mergeCell ref="C12:D12"/>
    <mergeCell ref="C13:D13"/>
    <mergeCell ref="C14:D14"/>
    <mergeCell ref="C15:D15"/>
    <mergeCell ref="C16:D16"/>
    <mergeCell ref="C8:D8"/>
    <mergeCell ref="C9:D9"/>
    <mergeCell ref="C10:D10"/>
    <mergeCell ref="C11:D11"/>
    <mergeCell ref="C22:D22"/>
    <mergeCell ref="C23:D23"/>
    <mergeCell ref="C24:D24"/>
    <mergeCell ref="C25:D25"/>
    <mergeCell ref="C26:D26"/>
    <mergeCell ref="C17:D17"/>
    <mergeCell ref="C18:D18"/>
    <mergeCell ref="C19:D19"/>
    <mergeCell ref="C20:D20"/>
    <mergeCell ref="C21:D21"/>
    <mergeCell ref="C32:D32"/>
    <mergeCell ref="C33:D33"/>
    <mergeCell ref="C34:D34"/>
    <mergeCell ref="C35:D35"/>
    <mergeCell ref="C36:D36"/>
    <mergeCell ref="C27:D27"/>
    <mergeCell ref="C28:D28"/>
    <mergeCell ref="C29:D29"/>
    <mergeCell ref="C30:D30"/>
    <mergeCell ref="C31:D31"/>
    <mergeCell ref="C42:D42"/>
    <mergeCell ref="C43:D43"/>
    <mergeCell ref="C44:D44"/>
    <mergeCell ref="C45:D45"/>
    <mergeCell ref="C46:D46"/>
    <mergeCell ref="C37:D37"/>
    <mergeCell ref="C38:D38"/>
    <mergeCell ref="C39:D39"/>
    <mergeCell ref="C40:D40"/>
    <mergeCell ref="C41:D41"/>
    <mergeCell ref="C52:D52"/>
    <mergeCell ref="C53:D53"/>
    <mergeCell ref="C54:D54"/>
    <mergeCell ref="C55:D55"/>
    <mergeCell ref="C56:D56"/>
    <mergeCell ref="C47:D47"/>
    <mergeCell ref="C48:D48"/>
    <mergeCell ref="C49:D49"/>
    <mergeCell ref="C50:D50"/>
    <mergeCell ref="C51:D51"/>
    <mergeCell ref="C62:D62"/>
    <mergeCell ref="C63:D63"/>
    <mergeCell ref="C64:D64"/>
    <mergeCell ref="C65:D65"/>
    <mergeCell ref="C66:D66"/>
    <mergeCell ref="C57:D57"/>
    <mergeCell ref="C58:D58"/>
    <mergeCell ref="C59:D59"/>
    <mergeCell ref="C60:D60"/>
    <mergeCell ref="C61:D61"/>
    <mergeCell ref="C72:D72"/>
    <mergeCell ref="C73:D73"/>
    <mergeCell ref="C74:D74"/>
    <mergeCell ref="C75:D75"/>
    <mergeCell ref="C76:D76"/>
    <mergeCell ref="C67:D67"/>
    <mergeCell ref="C68:D68"/>
    <mergeCell ref="C69:D69"/>
    <mergeCell ref="C70:D70"/>
    <mergeCell ref="C71:D71"/>
    <mergeCell ref="C82:D82"/>
    <mergeCell ref="C83:D83"/>
    <mergeCell ref="C84:D84"/>
    <mergeCell ref="C85:D85"/>
    <mergeCell ref="C86:D86"/>
    <mergeCell ref="C77:D77"/>
    <mergeCell ref="C78:D78"/>
    <mergeCell ref="C79:D79"/>
    <mergeCell ref="C80:D80"/>
    <mergeCell ref="C81:D81"/>
    <mergeCell ref="C92:D92"/>
    <mergeCell ref="C93:D93"/>
    <mergeCell ref="C94:D94"/>
    <mergeCell ref="C95:D95"/>
    <mergeCell ref="C96:D96"/>
    <mergeCell ref="C87:D87"/>
    <mergeCell ref="C88:D88"/>
    <mergeCell ref="C89:D89"/>
    <mergeCell ref="C90:D90"/>
    <mergeCell ref="C91:D91"/>
    <mergeCell ref="C102:D102"/>
    <mergeCell ref="C103:D103"/>
    <mergeCell ref="C104:D104"/>
    <mergeCell ref="C105:D105"/>
    <mergeCell ref="C106:D106"/>
    <mergeCell ref="C97:D97"/>
    <mergeCell ref="C98:D98"/>
    <mergeCell ref="C99:D99"/>
    <mergeCell ref="C100:D100"/>
    <mergeCell ref="C101:D101"/>
    <mergeCell ref="C112:D112"/>
    <mergeCell ref="C113:D113"/>
    <mergeCell ref="C114:D114"/>
    <mergeCell ref="C115:D115"/>
    <mergeCell ref="C116:D116"/>
    <mergeCell ref="C107:D107"/>
    <mergeCell ref="C108:D108"/>
    <mergeCell ref="C109:D109"/>
    <mergeCell ref="C110:D110"/>
    <mergeCell ref="C111:D111"/>
    <mergeCell ref="C122:D122"/>
    <mergeCell ref="C123:D123"/>
    <mergeCell ref="C124:D124"/>
    <mergeCell ref="C125:D125"/>
    <mergeCell ref="C126:D126"/>
    <mergeCell ref="C117:D117"/>
    <mergeCell ref="C118:D118"/>
    <mergeCell ref="C119:D119"/>
    <mergeCell ref="C120:D120"/>
    <mergeCell ref="C121:D121"/>
    <mergeCell ref="C132:D132"/>
    <mergeCell ref="C133:D133"/>
    <mergeCell ref="C134:D134"/>
    <mergeCell ref="C135:D135"/>
    <mergeCell ref="C136:D136"/>
    <mergeCell ref="C127:D127"/>
    <mergeCell ref="C128:D128"/>
    <mergeCell ref="C129:D129"/>
    <mergeCell ref="C130:D130"/>
    <mergeCell ref="C131:D131"/>
    <mergeCell ref="C142:D142"/>
    <mergeCell ref="C143:D143"/>
    <mergeCell ref="C144:D144"/>
    <mergeCell ref="C145:D145"/>
    <mergeCell ref="C146:D146"/>
    <mergeCell ref="C137:D137"/>
    <mergeCell ref="C138:D138"/>
    <mergeCell ref="C139:D139"/>
    <mergeCell ref="C140:D140"/>
    <mergeCell ref="C141:D141"/>
    <mergeCell ref="C152:D152"/>
    <mergeCell ref="C153:D153"/>
    <mergeCell ref="C154:D154"/>
    <mergeCell ref="C155:D155"/>
    <mergeCell ref="C156:D156"/>
    <mergeCell ref="C147:D147"/>
    <mergeCell ref="C148:D148"/>
    <mergeCell ref="C149:D149"/>
    <mergeCell ref="C150:D150"/>
    <mergeCell ref="C151:D151"/>
    <mergeCell ref="C162:D162"/>
    <mergeCell ref="C163:D163"/>
    <mergeCell ref="C164:D164"/>
    <mergeCell ref="C165:D165"/>
    <mergeCell ref="C166:D166"/>
    <mergeCell ref="C157:D157"/>
    <mergeCell ref="C158:D158"/>
    <mergeCell ref="C159:D159"/>
    <mergeCell ref="C160:D160"/>
    <mergeCell ref="C161:D161"/>
    <mergeCell ref="C172:D172"/>
    <mergeCell ref="C173:D173"/>
    <mergeCell ref="C174:D174"/>
    <mergeCell ref="C175:D175"/>
    <mergeCell ref="C176:D176"/>
    <mergeCell ref="C167:D167"/>
    <mergeCell ref="C168:D168"/>
    <mergeCell ref="C169:D169"/>
    <mergeCell ref="C170:D170"/>
    <mergeCell ref="C171:D171"/>
    <mergeCell ref="C182:D182"/>
    <mergeCell ref="C183:D183"/>
    <mergeCell ref="C184:D184"/>
    <mergeCell ref="C185:D185"/>
    <mergeCell ref="C186:D186"/>
    <mergeCell ref="C177:D177"/>
    <mergeCell ref="C178:D178"/>
    <mergeCell ref="C179:D179"/>
    <mergeCell ref="C180:D180"/>
    <mergeCell ref="C181:D181"/>
    <mergeCell ref="C192:D192"/>
    <mergeCell ref="C193:D193"/>
    <mergeCell ref="C194:D194"/>
    <mergeCell ref="C195:D195"/>
    <mergeCell ref="C196:D196"/>
    <mergeCell ref="C187:D187"/>
    <mergeCell ref="C188:D188"/>
    <mergeCell ref="C189:D189"/>
    <mergeCell ref="C190:D190"/>
    <mergeCell ref="C191:D191"/>
    <mergeCell ref="C207:D207"/>
    <mergeCell ref="C208:D208"/>
    <mergeCell ref="C209:D209"/>
    <mergeCell ref="C202:D202"/>
    <mergeCell ref="C203:D203"/>
    <mergeCell ref="C204:D204"/>
    <mergeCell ref="C205:D205"/>
    <mergeCell ref="C206:D206"/>
    <mergeCell ref="C197:D197"/>
    <mergeCell ref="C198:D198"/>
    <mergeCell ref="C199:D199"/>
    <mergeCell ref="C200:D200"/>
    <mergeCell ref="C201:D201"/>
    <mergeCell ref="C219:D219"/>
    <mergeCell ref="C220:D220"/>
    <mergeCell ref="C221:D221"/>
    <mergeCell ref="C222:D222"/>
    <mergeCell ref="C223:D223"/>
    <mergeCell ref="C224:D224"/>
    <mergeCell ref="C225:D225"/>
    <mergeCell ref="C210:D210"/>
    <mergeCell ref="C211:D211"/>
    <mergeCell ref="C212:D212"/>
    <mergeCell ref="C213:D213"/>
    <mergeCell ref="C214:D214"/>
    <mergeCell ref="C215:D215"/>
    <mergeCell ref="C216:D216"/>
    <mergeCell ref="C217:D217"/>
    <mergeCell ref="C218:D218"/>
  </mergeCells>
  <phoneticPr fontId="26" type="noConversion"/>
  <pageMargins left="0.55118110236220474" right="0.55118110236220474" top="0.98425196850393704" bottom="0.98425196850393704" header="0.51181102362204722" footer="0.51181102362204722"/>
  <pageSetup paperSize="9" firstPageNumber="0" orientation="portrait" horizontalDpi="300" verticalDpi="300" r:id="rId1"/>
  <headerFooter alignWithMargins="0">
    <oddFooter>&amp;LDATUM:__________________________&amp;C&amp;RPRODEKAN ZA NASTAVU__________________________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M1D</vt:lpstr>
      <vt:lpstr>Osvojeni</vt:lpstr>
      <vt:lpstr>Zakljucne</vt:lpstr>
      <vt:lpstr>Osvojeni!Print_Titles</vt:lpstr>
      <vt:lpstr>Zakljucne!Print_Titles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revision>20</cp:revision>
  <cp:lastPrinted>2019-01-14T22:39:31Z</cp:lastPrinted>
  <dcterms:created xsi:type="dcterms:W3CDTF">2005-10-19T21:32:06Z</dcterms:created>
  <dcterms:modified xsi:type="dcterms:W3CDTF">2021-05-04T09:21:42Z</dcterms:modified>
</cp:coreProperties>
</file>