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mne/tests/"/>
    </mc:Choice>
  </mc:AlternateContent>
  <xr:revisionPtr revIDLastSave="0" documentId="13_ncr:1_{948857FF-D1B8-E74B-91CE-DBBF647F0284}" xr6:coauthVersionLast="47" xr6:coauthVersionMax="47" xr10:uidLastSave="{00000000-0000-0000-0000-000000000000}"/>
  <bookViews>
    <workbookView xWindow="280" yWindow="500" windowWidth="14880" windowHeight="13780" xr2:uid="{00000000-000D-0000-FFFF-FFFF00000000}"/>
  </bookViews>
  <sheets>
    <sheet name="Bodovi" sheetId="1" r:id="rId1"/>
  </sheets>
  <definedNames>
    <definedName name="_xlnm.Print_Area" localSheetId="0">Bodovi!$A$1:$U$68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3" i="1" l="1"/>
  <c r="O93" i="1"/>
  <c r="O92" i="1"/>
  <c r="L93" i="1"/>
  <c r="L92" i="1"/>
  <c r="I93" i="1"/>
  <c r="H6" i="1"/>
  <c r="L40" i="1"/>
  <c r="I40" i="1"/>
  <c r="O40" i="1" s="1"/>
  <c r="P40" i="1" s="1"/>
  <c r="G6" i="1"/>
  <c r="L98" i="1"/>
  <c r="I98" i="1"/>
  <c r="L97" i="1"/>
  <c r="I97" i="1"/>
  <c r="L96" i="1"/>
  <c r="I96" i="1"/>
  <c r="L95" i="1"/>
  <c r="I95" i="1"/>
  <c r="O95" i="1" s="1"/>
  <c r="P95" i="1" s="1"/>
  <c r="L94" i="1"/>
  <c r="I94" i="1"/>
  <c r="I92" i="1"/>
  <c r="L91" i="1"/>
  <c r="I91" i="1"/>
  <c r="L90" i="1"/>
  <c r="I90" i="1"/>
  <c r="O90" i="1" s="1"/>
  <c r="P90" i="1" s="1"/>
  <c r="L89" i="1"/>
  <c r="I89" i="1"/>
  <c r="L88" i="1"/>
  <c r="I88" i="1"/>
  <c r="L87" i="1"/>
  <c r="I87" i="1"/>
  <c r="L86" i="1"/>
  <c r="I86" i="1"/>
  <c r="L85" i="1"/>
  <c r="I85" i="1"/>
  <c r="O85" i="1" s="1"/>
  <c r="P85" i="1" s="1"/>
  <c r="L84" i="1"/>
  <c r="I84" i="1"/>
  <c r="L83" i="1"/>
  <c r="I83" i="1"/>
  <c r="L82" i="1"/>
  <c r="I82" i="1"/>
  <c r="O82" i="1" s="1"/>
  <c r="P82" i="1" s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O73" i="1" s="1"/>
  <c r="P73" i="1" s="1"/>
  <c r="L72" i="1"/>
  <c r="I72" i="1"/>
  <c r="L71" i="1"/>
  <c r="I71" i="1"/>
  <c r="L70" i="1"/>
  <c r="I70" i="1"/>
  <c r="L69" i="1"/>
  <c r="I69" i="1"/>
  <c r="L68" i="1"/>
  <c r="I68" i="1"/>
  <c r="L67" i="1"/>
  <c r="I67" i="1"/>
  <c r="O67" i="1" s="1"/>
  <c r="P67" i="1" s="1"/>
  <c r="I45" i="1"/>
  <c r="I53" i="1"/>
  <c r="L53" i="1"/>
  <c r="I66" i="1"/>
  <c r="L66" i="1"/>
  <c r="I65" i="1"/>
  <c r="L65" i="1"/>
  <c r="I64" i="1"/>
  <c r="L64" i="1"/>
  <c r="I63" i="1"/>
  <c r="L63" i="1"/>
  <c r="O63" i="1" s="1"/>
  <c r="I62" i="1"/>
  <c r="L62" i="1"/>
  <c r="I61" i="1"/>
  <c r="L61" i="1"/>
  <c r="I60" i="1"/>
  <c r="L60" i="1"/>
  <c r="I59" i="1"/>
  <c r="L59" i="1"/>
  <c r="I58" i="1"/>
  <c r="L58" i="1"/>
  <c r="I57" i="1"/>
  <c r="L57" i="1"/>
  <c r="I56" i="1"/>
  <c r="L56" i="1"/>
  <c r="I55" i="1"/>
  <c r="L55" i="1"/>
  <c r="I54" i="1"/>
  <c r="L54" i="1"/>
  <c r="I52" i="1"/>
  <c r="L52" i="1"/>
  <c r="I51" i="1"/>
  <c r="L51" i="1"/>
  <c r="I50" i="1"/>
  <c r="L50" i="1"/>
  <c r="I49" i="1"/>
  <c r="L49" i="1"/>
  <c r="I48" i="1"/>
  <c r="L48" i="1"/>
  <c r="I47" i="1"/>
  <c r="L47" i="1"/>
  <c r="I46" i="1"/>
  <c r="L46" i="1"/>
  <c r="L45" i="1"/>
  <c r="I44" i="1"/>
  <c r="L44" i="1"/>
  <c r="I43" i="1"/>
  <c r="L43" i="1"/>
  <c r="I42" i="1"/>
  <c r="L42" i="1"/>
  <c r="I41" i="1"/>
  <c r="L41" i="1"/>
  <c r="I39" i="1"/>
  <c r="L39" i="1"/>
  <c r="I38" i="1"/>
  <c r="L38" i="1"/>
  <c r="I37" i="1"/>
  <c r="L37" i="1"/>
  <c r="I36" i="1"/>
  <c r="L36" i="1"/>
  <c r="I35" i="1"/>
  <c r="L35" i="1"/>
  <c r="I34" i="1"/>
  <c r="L34" i="1"/>
  <c r="I33" i="1"/>
  <c r="L33" i="1"/>
  <c r="I32" i="1"/>
  <c r="L32" i="1"/>
  <c r="I31" i="1"/>
  <c r="L31" i="1"/>
  <c r="I30" i="1"/>
  <c r="L30" i="1"/>
  <c r="I29" i="1"/>
  <c r="L29" i="1"/>
  <c r="I28" i="1"/>
  <c r="L28" i="1"/>
  <c r="I27" i="1"/>
  <c r="L27" i="1"/>
  <c r="I26" i="1"/>
  <c r="L26" i="1"/>
  <c r="I25" i="1"/>
  <c r="L25" i="1"/>
  <c r="I24" i="1"/>
  <c r="L24" i="1"/>
  <c r="I23" i="1"/>
  <c r="L23" i="1"/>
  <c r="I22" i="1"/>
  <c r="L22" i="1"/>
  <c r="I21" i="1"/>
  <c r="L21" i="1"/>
  <c r="I20" i="1"/>
  <c r="L20" i="1"/>
  <c r="I19" i="1"/>
  <c r="L19" i="1"/>
  <c r="I18" i="1"/>
  <c r="L18" i="1"/>
  <c r="I17" i="1"/>
  <c r="L17" i="1"/>
  <c r="I16" i="1"/>
  <c r="L16" i="1"/>
  <c r="I15" i="1"/>
  <c r="L15" i="1"/>
  <c r="I14" i="1"/>
  <c r="L14" i="1"/>
  <c r="I13" i="1"/>
  <c r="L13" i="1"/>
  <c r="I12" i="1"/>
  <c r="L12" i="1"/>
  <c r="I11" i="1"/>
  <c r="L11" i="1"/>
  <c r="I10" i="1"/>
  <c r="L10" i="1"/>
  <c r="O88" i="1" l="1"/>
  <c r="P88" i="1" s="1"/>
  <c r="O13" i="1"/>
  <c r="O17" i="1"/>
  <c r="O33" i="1"/>
  <c r="P33" i="1" s="1"/>
  <c r="O55" i="1"/>
  <c r="P55" i="1" s="1"/>
  <c r="O71" i="1"/>
  <c r="P71" i="1" s="1"/>
  <c r="O75" i="1"/>
  <c r="P75" i="1" s="1"/>
  <c r="O79" i="1"/>
  <c r="P79" i="1" s="1"/>
  <c r="O83" i="1"/>
  <c r="P83" i="1" s="1"/>
  <c r="O87" i="1"/>
  <c r="P87" i="1" s="1"/>
  <c r="O38" i="1"/>
  <c r="P38" i="1" s="1"/>
  <c r="O50" i="1"/>
  <c r="O28" i="1"/>
  <c r="P28" i="1" s="1"/>
  <c r="O97" i="1"/>
  <c r="P97" i="1" s="1"/>
  <c r="O54" i="1"/>
  <c r="P54" i="1" s="1"/>
  <c r="O24" i="1"/>
  <c r="P24" i="1" s="1"/>
  <c r="O62" i="1"/>
  <c r="O12" i="1"/>
  <c r="P12" i="1" s="1"/>
  <c r="O16" i="1"/>
  <c r="P16" i="1" s="1"/>
  <c r="O36" i="1"/>
  <c r="P36" i="1" s="1"/>
  <c r="O56" i="1"/>
  <c r="P56" i="1" s="1"/>
  <c r="O49" i="1"/>
  <c r="O20" i="1"/>
  <c r="P20" i="1" s="1"/>
  <c r="O41" i="1"/>
  <c r="P41" i="1" s="1"/>
  <c r="O45" i="1"/>
  <c r="O51" i="1"/>
  <c r="P51" i="1" s="1"/>
  <c r="O32" i="1"/>
  <c r="P32" i="1" s="1"/>
  <c r="O64" i="1"/>
  <c r="P64" i="1" s="1"/>
  <c r="O26" i="1"/>
  <c r="P26" i="1" s="1"/>
  <c r="O68" i="1"/>
  <c r="P68" i="1" s="1"/>
  <c r="O72" i="1"/>
  <c r="P72" i="1" s="1"/>
  <c r="O76" i="1"/>
  <c r="P76" i="1" s="1"/>
  <c r="O80" i="1"/>
  <c r="P80" i="1" s="1"/>
  <c r="O96" i="1"/>
  <c r="P96" i="1" s="1"/>
  <c r="O29" i="1"/>
  <c r="P29" i="1" s="1"/>
  <c r="O46" i="1"/>
  <c r="P46" i="1" s="1"/>
  <c r="O59" i="1"/>
  <c r="O53" i="1"/>
  <c r="O70" i="1"/>
  <c r="P70" i="1" s="1"/>
  <c r="O74" i="1"/>
  <c r="P74" i="1" s="1"/>
  <c r="O78" i="1"/>
  <c r="P78" i="1" s="1"/>
  <c r="O89" i="1"/>
  <c r="P89" i="1" s="1"/>
  <c r="O94" i="1"/>
  <c r="P94" i="1" s="1"/>
  <c r="O98" i="1"/>
  <c r="P98" i="1" s="1"/>
  <c r="O14" i="1"/>
  <c r="P14" i="1" s="1"/>
  <c r="O30" i="1"/>
  <c r="P30" i="1" s="1"/>
  <c r="O48" i="1"/>
  <c r="P48" i="1" s="1"/>
  <c r="O61" i="1"/>
  <c r="O60" i="1"/>
  <c r="P60" i="1" s="1"/>
  <c r="O22" i="1"/>
  <c r="P22" i="1" s="1"/>
  <c r="O34" i="1"/>
  <c r="P34" i="1" s="1"/>
  <c r="O52" i="1"/>
  <c r="P52" i="1" s="1"/>
  <c r="O65" i="1"/>
  <c r="P65" i="1" s="1"/>
  <c r="O15" i="1"/>
  <c r="P15" i="1" s="1"/>
  <c r="O31" i="1"/>
  <c r="P31" i="1" s="1"/>
  <c r="O39" i="1"/>
  <c r="P39" i="1" s="1"/>
  <c r="O44" i="1"/>
  <c r="P44" i="1" s="1"/>
  <c r="O58" i="1"/>
  <c r="O66" i="1"/>
  <c r="P66" i="1" s="1"/>
  <c r="O84" i="1"/>
  <c r="P84" i="1" s="1"/>
  <c r="O18" i="1"/>
  <c r="P18" i="1" s="1"/>
  <c r="O43" i="1"/>
  <c r="P43" i="1" s="1"/>
  <c r="O57" i="1"/>
  <c r="P57" i="1" s="1"/>
  <c r="O69" i="1"/>
  <c r="P69" i="1" s="1"/>
  <c r="P92" i="1"/>
  <c r="O11" i="1"/>
  <c r="P11" i="1" s="1"/>
  <c r="O35" i="1"/>
  <c r="P35" i="1" s="1"/>
  <c r="O37" i="1"/>
  <c r="P37" i="1" s="1"/>
  <c r="O86" i="1"/>
  <c r="P86" i="1" s="1"/>
  <c r="O23" i="1"/>
  <c r="P23" i="1" s="1"/>
  <c r="O25" i="1"/>
  <c r="P25" i="1" s="1"/>
  <c r="O42" i="1"/>
  <c r="P42" i="1" s="1"/>
  <c r="O27" i="1"/>
  <c r="P27" i="1" s="1"/>
  <c r="O21" i="1"/>
  <c r="P21" i="1" s="1"/>
  <c r="O81" i="1"/>
  <c r="P81" i="1" s="1"/>
  <c r="O91" i="1"/>
  <c r="P91" i="1" s="1"/>
  <c r="O19" i="1"/>
  <c r="P19" i="1" s="1"/>
  <c r="P61" i="1"/>
  <c r="O77" i="1"/>
  <c r="P77" i="1" s="1"/>
  <c r="O47" i="1"/>
  <c r="P47" i="1" s="1"/>
  <c r="P50" i="1"/>
  <c r="P17" i="1"/>
  <c r="P53" i="1"/>
  <c r="P58" i="1"/>
  <c r="P59" i="1"/>
  <c r="P62" i="1"/>
  <c r="P49" i="1"/>
  <c r="O10" i="1"/>
  <c r="P10" i="1" s="1"/>
  <c r="P45" i="1"/>
  <c r="P13" i="1"/>
  <c r="P63" i="1"/>
  <c r="T6" i="1" l="1"/>
  <c r="T3" i="1"/>
  <c r="T2" i="1"/>
  <c r="T5" i="1"/>
  <c r="U8" i="1"/>
  <c r="T4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<sst xmlns="http://schemas.openxmlformats.org/spreadsheetml/2006/main" count="208" uniqueCount="121">
  <si>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</si>
  <si>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</si>
  <si>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</si>
  <si>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</si>
  <si>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</si>
  <si>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</si>
  <si>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</si>
  <si>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</si>
  <si>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</si>
  <si>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</si>
  <si>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</si>
  <si>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</si>
  <si>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</si>
  <si>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</si>
  <si>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</si>
  <si>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</si>
  <si>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</si>
  <si>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</si>
  <si>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</si>
  <si>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</si>
  <si>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</si>
  <si>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</si>
  <si>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</si>
  <si>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</si>
  <si>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</si>
  <si>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</si>
  <si>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</si>
  <si>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</si>
  <si>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</si>
  <si>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</si>
  <si>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</si>
  <si>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13 / 2023</t>
  </si>
  <si>
    <t>14 / 2023</t>
  </si>
  <si>
    <t>15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</si>
  <si>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</si>
  <si>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</si>
  <si>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</si>
  <si>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</si>
  <si>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</si>
  <si>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</si>
  <si>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</si>
  <si>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</si>
  <si>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</si>
  <si>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</si>
  <si>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</si>
  <si>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</si>
  <si>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</si>
  <si>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</si>
  <si>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</si>
  <si>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</si>
  <si>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</si>
  <si>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</si>
  <si>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</si>
  <si>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52 / 2023</t>
  </si>
  <si>
    <t>54 / 2023</t>
  </si>
  <si>
    <t>55 / 2023</t>
  </si>
  <si>
    <t>58 / 2023</t>
  </si>
  <si>
    <t>59 / 2023</t>
  </si>
  <si>
    <t>5 / 2022</t>
  </si>
  <si>
    <t>26 / 2022</t>
  </si>
  <si>
    <t>39 / 2022</t>
  </si>
  <si>
    <t>41 / 2022</t>
  </si>
  <si>
    <t>47 / 2022</t>
  </si>
  <si>
    <t>50 / 2022</t>
  </si>
  <si>
    <t>55 / 2022</t>
  </si>
  <si>
    <t>56 / 2022</t>
  </si>
  <si>
    <t>59 / 2022</t>
  </si>
  <si>
    <t>55 / 2021</t>
  </si>
  <si>
    <t>58 / 2021</t>
  </si>
  <si>
    <t>13 / 2020</t>
  </si>
  <si>
    <t>30 / 2020</t>
  </si>
  <si>
    <t>OBRAZAC za evidenciju osvojenih poena na predmetu i prijedlog ocjene, studijske 2024-2025. zimski semestar</t>
  </si>
  <si>
    <t>PREDMET: Političkis sistem Crne Gore</t>
  </si>
  <si>
    <t>51 / 2023</t>
  </si>
  <si>
    <t>53 / 2023</t>
  </si>
  <si>
    <t>57 / 2023</t>
  </si>
  <si>
    <t>37 / 2022</t>
  </si>
  <si>
    <t>42 / 2021</t>
  </si>
  <si>
    <t>43 / 2021</t>
  </si>
  <si>
    <t>34 / 2020</t>
  </si>
  <si>
    <t>43 / 2020</t>
  </si>
  <si>
    <t>49 / 2020</t>
  </si>
  <si>
    <t>58 / 2020</t>
  </si>
  <si>
    <t>30 / 2017</t>
  </si>
  <si>
    <t>63 / 2017</t>
  </si>
  <si>
    <t>105 / 2022</t>
  </si>
  <si>
    <t>111 / 2022</t>
  </si>
  <si>
    <t>112 / 2022</t>
  </si>
  <si>
    <t>113 / 2022</t>
  </si>
  <si>
    <t>114 / 2022</t>
  </si>
  <si>
    <t>116 / 2022</t>
  </si>
  <si>
    <t>128 / 2022</t>
  </si>
  <si>
    <t>129 / 2022</t>
  </si>
  <si>
    <t>131 / 2022</t>
  </si>
  <si>
    <t>106 / 2021</t>
  </si>
  <si>
    <t>112 / 2021</t>
  </si>
  <si>
    <t>122 / 2021</t>
  </si>
  <si>
    <t>125 / 2021</t>
  </si>
  <si>
    <t>126 / 2021</t>
  </si>
  <si>
    <t>130 / 2021</t>
  </si>
  <si>
    <t>138 / 2021</t>
  </si>
  <si>
    <t>139 / 2021</t>
  </si>
  <si>
    <t>144 / 2021</t>
  </si>
  <si>
    <t>105 / 2020</t>
  </si>
  <si>
    <t>113 / 2020</t>
  </si>
  <si>
    <t>120 / 2020</t>
  </si>
  <si>
    <t>127 / 2020</t>
  </si>
  <si>
    <t>138 / 2019</t>
  </si>
  <si>
    <t>127 / 2018</t>
  </si>
  <si>
    <t>151 / 2018</t>
  </si>
  <si>
    <t>126 / 2017</t>
  </si>
  <si>
    <t>140 / 2017</t>
  </si>
  <si>
    <t>MED</t>
  </si>
  <si>
    <t>41 / 2023</t>
  </si>
  <si>
    <t>Prosjek</t>
  </si>
  <si>
    <t>TEST (30 bodova)</t>
  </si>
  <si>
    <t>Redovni</t>
  </si>
  <si>
    <t>Ispit (50 poena)</t>
  </si>
  <si>
    <t>Vježbe</t>
  </si>
  <si>
    <t>Aktivnost</t>
  </si>
  <si>
    <t>136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</si>
</sst>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zoomScale="90" zoomScaleNormal="90" workbookViewId="0">
      <pane ySplit="9" topLeftCell="A10" activePane="bottomLeft" state="frozen"/>
      <selection pane="bottomLeft" activeCell="E101" sqref="E101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6" width="5.33203125" style="5" customWidth="1"/>
    <col min="7" max="7" width="8.83203125" style="28" customWidth="1"/>
    <col min="8" max="8" width="8.83203125" style="1" customWidth="1"/>
    <col min="9" max="9" width="6.83203125" style="1" customWidth="1"/>
    <col min="10" max="10" width="8.1640625" style="2" customWidth="1"/>
    <col min="11" max="11" width="9" style="2" customWidth="1"/>
    <col min="12" max="12" width="5.33203125" style="2" customWidth="1"/>
    <col min="13" max="14" width="4.6640625" style="2" customWidth="1"/>
    <col min="15" max="15" width="7.33203125" style="2" customWidth="1"/>
    <col min="16" max="16" width="5.6640625" style="1" customWidth="1"/>
    <col min="17" max="16384" width="11.5" style="2"/>
  </cols>
  <sheetData>
    <row r="1" spans="1:22" ht="18" customHeight="1" x14ac:dyDescent="0.2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R1" s="2">
        <v>50</v>
      </c>
      <c r="S1" s="2" t="s">
        <v>5</v>
      </c>
      <c r="T1" s="2">
        <f>U8-(T2+T3+T4+T5+T6)</f>
        <v>46</v>
      </c>
      <c r="U1" s="13">
        <f>T1/U8*100</f>
        <v>100</v>
      </c>
    </row>
    <row r="2" spans="1:22" ht="18" customHeight="1" x14ac:dyDescent="0.2">
      <c r="A2" s="1"/>
      <c r="C2" s="4"/>
      <c r="R2" s="2">
        <v>60</v>
      </c>
      <c r="S2" s="2" t="s">
        <v>6</v>
      </c>
      <c r="T2" s="2">
        <f>COUNTIF(P10:P68, "E")</f>
        <v>0</v>
      </c>
      <c r="U2" s="13">
        <f>T2/U8*100</f>
        <v>0</v>
      </c>
    </row>
    <row r="3" spans="1:22" ht="18" customHeight="1" x14ac:dyDescent="0.2">
      <c r="A3" s="39" t="s">
        <v>4</v>
      </c>
      <c r="B3" s="39"/>
      <c r="C3" s="39"/>
      <c r="D3" s="6"/>
      <c r="E3" s="6"/>
      <c r="F3" s="6"/>
      <c r="R3" s="2">
        <v>70</v>
      </c>
      <c r="S3" s="2" t="s">
        <v>7</v>
      </c>
      <c r="T3" s="2">
        <f>COUNTIF(P10:P68, "D")</f>
        <v>0</v>
      </c>
      <c r="U3" s="13">
        <f>T3/U$8*100</f>
        <v>0</v>
      </c>
    </row>
    <row r="4" spans="1:22" ht="18" customHeight="1" x14ac:dyDescent="0.2">
      <c r="A4" s="1"/>
      <c r="C4" s="4"/>
      <c r="R4" s="2">
        <v>80</v>
      </c>
      <c r="S4" s="2" t="s">
        <v>8</v>
      </c>
      <c r="T4" s="2">
        <f>COUNTIF(P10:P68, "C")</f>
        <v>0</v>
      </c>
      <c r="U4" s="13">
        <f>T4/U$8*100</f>
        <v>0</v>
      </c>
    </row>
    <row r="5" spans="1:22" ht="18" customHeight="1" x14ac:dyDescent="0.2">
      <c r="A5" s="3" t="s">
        <v>72</v>
      </c>
      <c r="C5" s="4"/>
      <c r="G5" s="43" t="s">
        <v>114</v>
      </c>
      <c r="H5" s="44"/>
      <c r="R5" s="2">
        <v>90</v>
      </c>
      <c r="S5" s="2" t="s">
        <v>9</v>
      </c>
      <c r="T5" s="2">
        <f>COUNTIF(P10:P68, "B")</f>
        <v>0</v>
      </c>
      <c r="U5" s="13">
        <f>T5/U$8*100</f>
        <v>0</v>
      </c>
    </row>
    <row r="6" spans="1:22" ht="17.25" customHeight="1" x14ac:dyDescent="0.2">
      <c r="A6" s="1"/>
      <c r="C6" s="4"/>
      <c r="G6" s="34">
        <f>AVERAGE(G10:G98)</f>
        <v>14.574999999999999</v>
      </c>
      <c r="H6" s="34">
        <f>AVERAGE(H10:H98)</f>
        <v>16.549019607843139</v>
      </c>
      <c r="S6" s="2" t="s">
        <v>10</v>
      </c>
      <c r="T6" s="2">
        <f>COUNTIF(P10:P68,"A")</f>
        <v>0</v>
      </c>
      <c r="U6" s="13">
        <f>T6/U$8*100</f>
        <v>0</v>
      </c>
    </row>
    <row r="7" spans="1:22" s="10" customFormat="1" ht="1.5" customHeight="1" x14ac:dyDescent="0.15">
      <c r="A7" s="37" t="s">
        <v>0</v>
      </c>
      <c r="B7" s="7"/>
      <c r="C7" s="42" t="s">
        <v>1</v>
      </c>
      <c r="D7" s="36" t="s">
        <v>13</v>
      </c>
      <c r="E7" s="35"/>
      <c r="F7" s="35"/>
      <c r="G7" s="32"/>
      <c r="H7" s="47"/>
      <c r="I7" s="8"/>
      <c r="J7" s="9"/>
      <c r="K7" s="9"/>
      <c r="L7" s="9"/>
      <c r="M7" s="9"/>
      <c r="N7" s="9"/>
      <c r="O7" s="40" t="s">
        <v>2</v>
      </c>
      <c r="P7" s="36" t="s">
        <v>3</v>
      </c>
    </row>
    <row r="8" spans="1:22" s="10" customFormat="1" ht="25.5" customHeight="1" x14ac:dyDescent="0.15">
      <c r="A8" s="37"/>
      <c r="B8" s="37" t="s">
        <v>12</v>
      </c>
      <c r="C8" s="42"/>
      <c r="D8" s="36"/>
      <c r="E8" s="45" t="s">
        <v>119</v>
      </c>
      <c r="F8" s="45" t="s">
        <v>118</v>
      </c>
      <c r="G8" s="37" t="s">
        <v>115</v>
      </c>
      <c r="H8" s="37"/>
      <c r="I8" s="41" t="s">
        <v>14</v>
      </c>
      <c r="J8" s="37" t="s">
        <v>117</v>
      </c>
      <c r="K8" s="37"/>
      <c r="L8" s="11"/>
      <c r="M8" s="37" t="s">
        <v>18</v>
      </c>
      <c r="N8" s="37" t="s">
        <v>19</v>
      </c>
      <c r="O8" s="40"/>
      <c r="P8" s="36"/>
      <c r="T8" s="10" t="s">
        <v>20</v>
      </c>
      <c r="U8" s="10">
        <f>COUNTIF(O10:O68, "&gt;0")</f>
        <v>46</v>
      </c>
    </row>
    <row r="9" spans="1:22" s="10" customFormat="1" ht="53.25" customHeight="1" x14ac:dyDescent="0.15">
      <c r="A9" s="37"/>
      <c r="B9" s="37"/>
      <c r="C9" s="42"/>
      <c r="D9" s="36"/>
      <c r="E9" s="46"/>
      <c r="F9" s="46"/>
      <c r="G9" s="29" t="s">
        <v>17</v>
      </c>
      <c r="H9" s="8" t="s">
        <v>16</v>
      </c>
      <c r="I9" s="41"/>
      <c r="J9" s="9" t="s">
        <v>116</v>
      </c>
      <c r="K9" s="9" t="s">
        <v>15</v>
      </c>
      <c r="L9" s="12" t="s">
        <v>11</v>
      </c>
      <c r="M9" s="37"/>
      <c r="N9" s="37"/>
      <c r="O9" s="40"/>
      <c r="P9" s="36"/>
      <c r="T9" s="10" t="s">
        <v>21</v>
      </c>
      <c r="U9" s="10">
        <f>SUM(T2:T6)</f>
        <v>0</v>
      </c>
      <c r="V9" s="15">
        <f>U9/U8*100</f>
        <v>0</v>
      </c>
    </row>
    <row r="10" spans="1:22" ht="16" x14ac:dyDescent="0.2">
      <c r="A10" s="16"/>
      <c r="B10" s="23" t="s">
        <v>23</v>
      </c>
      <c r="C10" s="23"/>
      <c r="D10" s="23" t="s">
        <v>22</v>
      </c>
      <c r="E10" s="23"/>
      <c r="F10" s="23"/>
      <c r="G10" s="30"/>
      <c r="H10" s="30">
        <v>30</v>
      </c>
      <c r="I10" s="49">
        <f>IF(H10&gt;0, H10,G10)</f>
        <v>30</v>
      </c>
      <c r="J10" s="16"/>
      <c r="K10" s="16"/>
      <c r="L10" s="19">
        <f>IF(K10&gt;0,K10,J10)</f>
        <v>0</v>
      </c>
      <c r="M10" s="16"/>
      <c r="N10" s="16"/>
      <c r="O10" s="20">
        <f>I10+L10</f>
        <v>30</v>
      </c>
      <c r="P10" s="21" t="str">
        <f t="shared" ref="P10:P62" si="0">IF(O10&lt;R$1,S$1,(IF(O10&lt;R$2,S$2,(IF(O10&lt;R$3,S$3,(IF(O10&lt;R$4,S$4,(IF(O10&lt;R$5,S$5,S$6)))))))))</f>
        <v>F</v>
      </c>
      <c r="R10" s="13"/>
    </row>
    <row r="11" spans="1:22" ht="16" x14ac:dyDescent="0.2">
      <c r="A11" s="16"/>
      <c r="B11" s="23" t="s">
        <v>24</v>
      </c>
      <c r="C11" s="23"/>
      <c r="D11" s="23" t="s">
        <v>22</v>
      </c>
      <c r="E11" s="23"/>
      <c r="F11" s="23"/>
      <c r="G11" s="33">
        <v>11</v>
      </c>
      <c r="H11" s="30">
        <v>27</v>
      </c>
      <c r="I11" s="49">
        <f t="shared" ref="I11:I63" si="1">IF(H11&gt;0, H11,G11)</f>
        <v>27</v>
      </c>
      <c r="J11" s="16"/>
      <c r="K11" s="16"/>
      <c r="L11" s="19">
        <f t="shared" ref="L11:L63" si="2">IF(K11&gt;0,K11,J11)</f>
        <v>0</v>
      </c>
      <c r="M11" s="16"/>
      <c r="N11" s="16"/>
      <c r="O11" s="20">
        <f t="shared" ref="O11:O75" si="3">I11+L11</f>
        <v>27</v>
      </c>
      <c r="P11" s="21" t="str">
        <f t="shared" si="0"/>
        <v>F</v>
      </c>
      <c r="R11" s="13"/>
    </row>
    <row r="12" spans="1:22" ht="16" x14ac:dyDescent="0.2">
      <c r="A12" s="16"/>
      <c r="B12" s="23" t="s">
        <v>25</v>
      </c>
      <c r="C12" s="23"/>
      <c r="D12" s="23" t="s">
        <v>22</v>
      </c>
      <c r="E12" s="23"/>
      <c r="F12" s="23"/>
      <c r="G12" s="33">
        <v>28</v>
      </c>
      <c r="H12" s="30"/>
      <c r="I12" s="49">
        <f t="shared" si="1"/>
        <v>28</v>
      </c>
      <c r="J12" s="16"/>
      <c r="K12" s="16"/>
      <c r="L12" s="19">
        <f t="shared" si="2"/>
        <v>0</v>
      </c>
      <c r="M12" s="16"/>
      <c r="N12" s="16"/>
      <c r="O12" s="20">
        <f t="shared" si="3"/>
        <v>28</v>
      </c>
      <c r="P12" s="21" t="str">
        <f t="shared" si="0"/>
        <v>F</v>
      </c>
      <c r="R12" s="13"/>
    </row>
    <row r="13" spans="1:22" ht="16" x14ac:dyDescent="0.2">
      <c r="A13" s="16"/>
      <c r="B13" s="23" t="s">
        <v>26</v>
      </c>
      <c r="C13" s="23"/>
      <c r="D13" s="23" t="s">
        <v>22</v>
      </c>
      <c r="E13" s="23"/>
      <c r="F13" s="23"/>
      <c r="G13" s="33">
        <v>23</v>
      </c>
      <c r="H13" s="30"/>
      <c r="I13" s="49">
        <f t="shared" si="1"/>
        <v>23</v>
      </c>
      <c r="J13" s="16"/>
      <c r="K13" s="16"/>
      <c r="L13" s="19">
        <f t="shared" si="2"/>
        <v>0</v>
      </c>
      <c r="M13" s="16"/>
      <c r="N13" s="16"/>
      <c r="O13" s="20">
        <f t="shared" si="3"/>
        <v>23</v>
      </c>
      <c r="P13" s="21" t="str">
        <f t="shared" si="0"/>
        <v>F</v>
      </c>
      <c r="R13" s="13"/>
      <c r="U13" s="13"/>
    </row>
    <row r="14" spans="1:22" ht="16" x14ac:dyDescent="0.2">
      <c r="A14" s="16"/>
      <c r="B14" s="23" t="s">
        <v>27</v>
      </c>
      <c r="C14" s="23"/>
      <c r="D14" s="23" t="s">
        <v>22</v>
      </c>
      <c r="E14" s="23"/>
      <c r="F14" s="23"/>
      <c r="G14" s="33">
        <v>26</v>
      </c>
      <c r="H14" s="30"/>
      <c r="I14" s="49">
        <f t="shared" si="1"/>
        <v>26</v>
      </c>
      <c r="J14" s="16"/>
      <c r="K14" s="16"/>
      <c r="L14" s="19">
        <f t="shared" si="2"/>
        <v>0</v>
      </c>
      <c r="M14" s="16"/>
      <c r="N14" s="16"/>
      <c r="O14" s="20">
        <f t="shared" si="3"/>
        <v>26</v>
      </c>
      <c r="P14" s="21" t="str">
        <f t="shared" si="0"/>
        <v>F</v>
      </c>
      <c r="R14" s="13"/>
    </row>
    <row r="15" spans="1:22" ht="16" x14ac:dyDescent="0.2">
      <c r="A15" s="16"/>
      <c r="B15" s="23" t="s">
        <v>28</v>
      </c>
      <c r="C15" s="23"/>
      <c r="D15" s="23" t="s">
        <v>22</v>
      </c>
      <c r="E15" s="23"/>
      <c r="F15" s="23"/>
      <c r="G15" s="33">
        <v>27</v>
      </c>
      <c r="H15" s="30"/>
      <c r="I15" s="49">
        <f t="shared" si="1"/>
        <v>27</v>
      </c>
      <c r="J15" s="17"/>
      <c r="K15" s="17"/>
      <c r="L15" s="19">
        <f t="shared" si="2"/>
        <v>0</v>
      </c>
      <c r="M15" s="17"/>
      <c r="N15" s="17"/>
      <c r="O15" s="20">
        <f t="shared" si="3"/>
        <v>27</v>
      </c>
      <c r="P15" s="22" t="str">
        <f t="shared" si="0"/>
        <v>F</v>
      </c>
      <c r="Q15" s="14"/>
      <c r="R15" s="13"/>
    </row>
    <row r="16" spans="1:22" ht="16" x14ac:dyDescent="0.2">
      <c r="A16" s="16"/>
      <c r="B16" s="23" t="s">
        <v>29</v>
      </c>
      <c r="C16" s="23"/>
      <c r="D16" s="23" t="s">
        <v>22</v>
      </c>
      <c r="E16" s="23"/>
      <c r="F16" s="23"/>
      <c r="G16" s="33">
        <v>12</v>
      </c>
      <c r="H16" s="30">
        <v>14</v>
      </c>
      <c r="I16" s="49">
        <f t="shared" si="1"/>
        <v>14</v>
      </c>
      <c r="J16" s="16"/>
      <c r="K16" s="16"/>
      <c r="L16" s="19">
        <f t="shared" si="2"/>
        <v>0</v>
      </c>
      <c r="M16" s="16"/>
      <c r="N16" s="16"/>
      <c r="O16" s="20">
        <f t="shared" si="3"/>
        <v>14</v>
      </c>
      <c r="P16" s="21" t="str">
        <f t="shared" si="0"/>
        <v>F</v>
      </c>
      <c r="R16" s="13"/>
    </row>
    <row r="17" spans="1:18" ht="16" x14ac:dyDescent="0.2">
      <c r="A17" s="16"/>
      <c r="B17" s="23" t="s">
        <v>30</v>
      </c>
      <c r="C17" s="23"/>
      <c r="D17" s="23" t="s">
        <v>22</v>
      </c>
      <c r="E17" s="23"/>
      <c r="F17" s="23"/>
      <c r="G17" s="33">
        <v>25</v>
      </c>
      <c r="H17" s="30"/>
      <c r="I17" s="49">
        <f t="shared" si="1"/>
        <v>25</v>
      </c>
      <c r="J17" s="16"/>
      <c r="K17" s="16"/>
      <c r="L17" s="19">
        <f t="shared" si="2"/>
        <v>0</v>
      </c>
      <c r="M17" s="16"/>
      <c r="N17" s="16"/>
      <c r="O17" s="20">
        <f t="shared" si="3"/>
        <v>25</v>
      </c>
      <c r="P17" s="21" t="str">
        <f t="shared" si="0"/>
        <v>F</v>
      </c>
      <c r="R17" s="13"/>
    </row>
    <row r="18" spans="1:18" ht="16" x14ac:dyDescent="0.2">
      <c r="A18" s="16"/>
      <c r="B18" s="23" t="s">
        <v>31</v>
      </c>
      <c r="C18" s="23"/>
      <c r="D18" s="23" t="s">
        <v>22</v>
      </c>
      <c r="E18" s="23"/>
      <c r="F18" s="23"/>
      <c r="G18" s="33">
        <v>14</v>
      </c>
      <c r="H18" s="30">
        <v>25</v>
      </c>
      <c r="I18" s="49">
        <f t="shared" si="1"/>
        <v>25</v>
      </c>
      <c r="J18" s="16"/>
      <c r="K18" s="16"/>
      <c r="L18" s="19">
        <f t="shared" si="2"/>
        <v>0</v>
      </c>
      <c r="M18" s="16"/>
      <c r="N18" s="16"/>
      <c r="O18" s="20">
        <f t="shared" si="3"/>
        <v>25</v>
      </c>
      <c r="P18" s="21" t="str">
        <f t="shared" si="0"/>
        <v>F</v>
      </c>
      <c r="R18" s="13"/>
    </row>
    <row r="19" spans="1:18" ht="16" x14ac:dyDescent="0.2">
      <c r="A19" s="16"/>
      <c r="B19" s="23" t="s">
        <v>32</v>
      </c>
      <c r="C19" s="23"/>
      <c r="D19" s="23" t="s">
        <v>22</v>
      </c>
      <c r="E19" s="23"/>
      <c r="F19" s="23"/>
      <c r="G19" s="30">
        <v>27</v>
      </c>
      <c r="H19" s="30"/>
      <c r="I19" s="49">
        <f t="shared" si="1"/>
        <v>27</v>
      </c>
      <c r="J19" s="16"/>
      <c r="K19" s="16"/>
      <c r="L19" s="19">
        <f t="shared" si="2"/>
        <v>0</v>
      </c>
      <c r="M19" s="16"/>
      <c r="N19" s="16"/>
      <c r="O19" s="20">
        <f t="shared" si="3"/>
        <v>27</v>
      </c>
      <c r="P19" s="21" t="str">
        <f t="shared" si="0"/>
        <v>F</v>
      </c>
      <c r="R19" s="13"/>
    </row>
    <row r="20" spans="1:18" ht="16" x14ac:dyDescent="0.2">
      <c r="A20" s="16"/>
      <c r="B20" s="23" t="s">
        <v>33</v>
      </c>
      <c r="C20" s="23"/>
      <c r="D20" s="23" t="s">
        <v>22</v>
      </c>
      <c r="E20" s="23"/>
      <c r="F20" s="23"/>
      <c r="G20" s="30"/>
      <c r="H20" s="30">
        <v>23</v>
      </c>
      <c r="I20" s="49">
        <f t="shared" si="1"/>
        <v>23</v>
      </c>
      <c r="J20" s="16"/>
      <c r="K20" s="16"/>
      <c r="L20" s="19">
        <f t="shared" si="2"/>
        <v>0</v>
      </c>
      <c r="M20" s="16"/>
      <c r="N20" s="16"/>
      <c r="O20" s="20">
        <f t="shared" si="3"/>
        <v>23</v>
      </c>
      <c r="P20" s="21" t="str">
        <f t="shared" si="0"/>
        <v>F</v>
      </c>
      <c r="R20" s="13"/>
    </row>
    <row r="21" spans="1:18" ht="16" x14ac:dyDescent="0.2">
      <c r="A21" s="16"/>
      <c r="B21" s="23" t="s">
        <v>34</v>
      </c>
      <c r="C21" s="23"/>
      <c r="D21" s="23" t="s">
        <v>22</v>
      </c>
      <c r="E21" s="23"/>
      <c r="F21" s="23"/>
      <c r="G21" s="30">
        <v>8</v>
      </c>
      <c r="H21" s="30">
        <v>29</v>
      </c>
      <c r="I21" s="49">
        <f t="shared" si="1"/>
        <v>29</v>
      </c>
      <c r="J21" s="16"/>
      <c r="K21" s="16"/>
      <c r="L21" s="19">
        <f t="shared" si="2"/>
        <v>0</v>
      </c>
      <c r="M21" s="16"/>
      <c r="N21" s="16"/>
      <c r="O21" s="20">
        <f t="shared" si="3"/>
        <v>29</v>
      </c>
      <c r="P21" s="21" t="str">
        <f t="shared" si="0"/>
        <v>F</v>
      </c>
      <c r="R21" s="13"/>
    </row>
    <row r="22" spans="1:18" ht="16" x14ac:dyDescent="0.2">
      <c r="A22" s="16"/>
      <c r="B22" s="23" t="s">
        <v>35</v>
      </c>
      <c r="C22" s="23"/>
      <c r="D22" s="23" t="s">
        <v>22</v>
      </c>
      <c r="E22" s="23"/>
      <c r="F22" s="23"/>
      <c r="G22" s="30">
        <v>11</v>
      </c>
      <c r="H22" s="30">
        <v>16</v>
      </c>
      <c r="I22" s="49">
        <f t="shared" si="1"/>
        <v>16</v>
      </c>
      <c r="J22" s="16"/>
      <c r="K22" s="16"/>
      <c r="L22" s="19">
        <f t="shared" si="2"/>
        <v>0</v>
      </c>
      <c r="M22" s="16"/>
      <c r="N22" s="16"/>
      <c r="O22" s="20">
        <f t="shared" si="3"/>
        <v>16</v>
      </c>
      <c r="P22" s="21" t="str">
        <f t="shared" si="0"/>
        <v>F</v>
      </c>
      <c r="R22" s="13"/>
    </row>
    <row r="23" spans="1:18" ht="16" x14ac:dyDescent="0.2">
      <c r="A23" s="16"/>
      <c r="B23" s="23" t="s">
        <v>36</v>
      </c>
      <c r="C23" s="23"/>
      <c r="D23" s="23" t="s">
        <v>22</v>
      </c>
      <c r="E23" s="23"/>
      <c r="F23" s="23"/>
      <c r="G23" s="30">
        <v>12</v>
      </c>
      <c r="H23" s="30">
        <v>16</v>
      </c>
      <c r="I23" s="49">
        <f t="shared" si="1"/>
        <v>16</v>
      </c>
      <c r="J23" s="16"/>
      <c r="K23" s="16"/>
      <c r="L23" s="19">
        <f t="shared" si="2"/>
        <v>0</v>
      </c>
      <c r="M23" s="16"/>
      <c r="N23" s="16"/>
      <c r="O23" s="20">
        <f t="shared" si="3"/>
        <v>16</v>
      </c>
      <c r="P23" s="21" t="str">
        <f t="shared" si="0"/>
        <v>F</v>
      </c>
      <c r="R23" s="13"/>
    </row>
    <row r="24" spans="1:18" ht="16" x14ac:dyDescent="0.2">
      <c r="A24" s="16"/>
      <c r="B24" s="23" t="s">
        <v>37</v>
      </c>
      <c r="C24" s="23"/>
      <c r="D24" s="23" t="s">
        <v>22</v>
      </c>
      <c r="E24" s="23"/>
      <c r="F24" s="23"/>
      <c r="G24" s="30">
        <v>13</v>
      </c>
      <c r="H24" s="30">
        <v>24</v>
      </c>
      <c r="I24" s="49">
        <f t="shared" si="1"/>
        <v>24</v>
      </c>
      <c r="J24" s="16"/>
      <c r="K24" s="16"/>
      <c r="L24" s="19">
        <f t="shared" si="2"/>
        <v>0</v>
      </c>
      <c r="M24" s="16"/>
      <c r="N24" s="16"/>
      <c r="O24" s="20">
        <f t="shared" si="3"/>
        <v>24</v>
      </c>
      <c r="P24" s="21" t="str">
        <f t="shared" si="0"/>
        <v>F</v>
      </c>
      <c r="R24" s="13"/>
    </row>
    <row r="25" spans="1:18" ht="16" x14ac:dyDescent="0.2">
      <c r="A25" s="16"/>
      <c r="B25" s="23" t="s">
        <v>38</v>
      </c>
      <c r="C25" s="23"/>
      <c r="D25" s="23" t="s">
        <v>22</v>
      </c>
      <c r="E25" s="23"/>
      <c r="F25" s="23"/>
      <c r="G25" s="30">
        <v>26</v>
      </c>
      <c r="H25" s="30"/>
      <c r="I25" s="49">
        <f t="shared" si="1"/>
        <v>26</v>
      </c>
      <c r="J25" s="16"/>
      <c r="K25" s="16"/>
      <c r="L25" s="19">
        <f t="shared" si="2"/>
        <v>0</v>
      </c>
      <c r="M25" s="16"/>
      <c r="N25" s="16"/>
      <c r="O25" s="20">
        <f t="shared" si="3"/>
        <v>26</v>
      </c>
      <c r="P25" s="21" t="str">
        <f t="shared" si="0"/>
        <v>F</v>
      </c>
      <c r="R25" s="13"/>
    </row>
    <row r="26" spans="1:18" ht="16" x14ac:dyDescent="0.2">
      <c r="A26" s="16"/>
      <c r="B26" s="23" t="s">
        <v>39</v>
      </c>
      <c r="C26" s="23"/>
      <c r="D26" s="23" t="s">
        <v>22</v>
      </c>
      <c r="E26" s="23"/>
      <c r="F26" s="23"/>
      <c r="G26" s="30"/>
      <c r="H26" s="30">
        <v>23</v>
      </c>
      <c r="I26" s="49">
        <f t="shared" si="1"/>
        <v>23</v>
      </c>
      <c r="J26" s="16"/>
      <c r="K26" s="16"/>
      <c r="L26" s="19">
        <f t="shared" si="2"/>
        <v>0</v>
      </c>
      <c r="M26" s="16"/>
      <c r="N26" s="16"/>
      <c r="O26" s="20">
        <f t="shared" si="3"/>
        <v>23</v>
      </c>
      <c r="P26" s="21" t="str">
        <f t="shared" si="0"/>
        <v>F</v>
      </c>
      <c r="R26" s="13"/>
    </row>
    <row r="27" spans="1:18" ht="16" x14ac:dyDescent="0.2">
      <c r="A27" s="16"/>
      <c r="B27" s="23" t="s">
        <v>40</v>
      </c>
      <c r="C27" s="23"/>
      <c r="D27" s="23" t="s">
        <v>22</v>
      </c>
      <c r="E27" s="23"/>
      <c r="F27" s="23"/>
      <c r="G27" s="30">
        <v>7</v>
      </c>
      <c r="H27" s="30">
        <v>10</v>
      </c>
      <c r="I27" s="49">
        <f t="shared" si="1"/>
        <v>10</v>
      </c>
      <c r="J27" s="16"/>
      <c r="K27" s="16"/>
      <c r="L27" s="19">
        <f t="shared" si="2"/>
        <v>0</v>
      </c>
      <c r="M27" s="16"/>
      <c r="N27" s="16"/>
      <c r="O27" s="20">
        <f t="shared" si="3"/>
        <v>10</v>
      </c>
      <c r="P27" s="21" t="str">
        <f t="shared" si="0"/>
        <v>F</v>
      </c>
      <c r="R27" s="13"/>
    </row>
    <row r="28" spans="1:18" ht="16" x14ac:dyDescent="0.2">
      <c r="A28" s="16"/>
      <c r="B28" s="23" t="s">
        <v>41</v>
      </c>
      <c r="C28" s="23"/>
      <c r="D28" s="23" t="s">
        <v>22</v>
      </c>
      <c r="E28" s="23"/>
      <c r="F28" s="23"/>
      <c r="G28" s="30">
        <v>5</v>
      </c>
      <c r="H28" s="30">
        <v>11</v>
      </c>
      <c r="I28" s="49">
        <f t="shared" si="1"/>
        <v>11</v>
      </c>
      <c r="J28" s="16"/>
      <c r="K28" s="16"/>
      <c r="L28" s="19">
        <f t="shared" si="2"/>
        <v>0</v>
      </c>
      <c r="M28" s="16"/>
      <c r="N28" s="16"/>
      <c r="O28" s="20">
        <f t="shared" si="3"/>
        <v>11</v>
      </c>
      <c r="P28" s="21" t="str">
        <f t="shared" si="0"/>
        <v>F</v>
      </c>
      <c r="R28" s="13"/>
    </row>
    <row r="29" spans="1:18" ht="16" x14ac:dyDescent="0.2">
      <c r="A29" s="16"/>
      <c r="B29" s="23" t="s">
        <v>42</v>
      </c>
      <c r="C29" s="23"/>
      <c r="D29" s="23" t="s">
        <v>22</v>
      </c>
      <c r="E29" s="23"/>
      <c r="F29" s="23"/>
      <c r="G29" s="30"/>
      <c r="H29" s="30">
        <v>5</v>
      </c>
      <c r="I29" s="49">
        <f t="shared" si="1"/>
        <v>5</v>
      </c>
      <c r="J29" s="16"/>
      <c r="K29" s="16"/>
      <c r="L29" s="19">
        <f t="shared" si="2"/>
        <v>0</v>
      </c>
      <c r="M29" s="16"/>
      <c r="N29" s="16"/>
      <c r="O29" s="20">
        <f t="shared" si="3"/>
        <v>5</v>
      </c>
      <c r="P29" s="21" t="str">
        <f t="shared" si="0"/>
        <v>F</v>
      </c>
      <c r="R29" s="13"/>
    </row>
    <row r="30" spans="1:18" ht="16" x14ac:dyDescent="0.2">
      <c r="A30" s="16"/>
      <c r="B30" s="23" t="s">
        <v>43</v>
      </c>
      <c r="C30" s="23"/>
      <c r="D30" s="23" t="s">
        <v>22</v>
      </c>
      <c r="E30" s="23"/>
      <c r="F30" s="23"/>
      <c r="G30" s="30">
        <v>18</v>
      </c>
      <c r="H30" s="48">
        <v>18</v>
      </c>
      <c r="I30" s="50">
        <f t="shared" si="1"/>
        <v>18</v>
      </c>
      <c r="J30" s="16"/>
      <c r="K30" s="16"/>
      <c r="L30" s="19">
        <f t="shared" si="2"/>
        <v>0</v>
      </c>
      <c r="M30" s="16"/>
      <c r="N30" s="16"/>
      <c r="O30" s="20">
        <f t="shared" si="3"/>
        <v>18</v>
      </c>
      <c r="P30" s="21" t="str">
        <f t="shared" si="0"/>
        <v>F</v>
      </c>
      <c r="R30" s="13"/>
    </row>
    <row r="31" spans="1:18" ht="16" x14ac:dyDescent="0.2">
      <c r="A31" s="16"/>
      <c r="B31" s="23" t="s">
        <v>44</v>
      </c>
      <c r="C31" s="23"/>
      <c r="D31" s="23" t="s">
        <v>22</v>
      </c>
      <c r="E31" s="23"/>
      <c r="F31" s="23"/>
      <c r="G31" s="30"/>
      <c r="H31" s="30">
        <v>21</v>
      </c>
      <c r="I31" s="49">
        <f t="shared" si="1"/>
        <v>21</v>
      </c>
      <c r="J31" s="16"/>
      <c r="K31" s="16"/>
      <c r="L31" s="19">
        <f t="shared" si="2"/>
        <v>0</v>
      </c>
      <c r="M31" s="16"/>
      <c r="N31" s="16"/>
      <c r="O31" s="20">
        <f t="shared" si="3"/>
        <v>21</v>
      </c>
      <c r="P31" s="21" t="str">
        <f t="shared" si="0"/>
        <v>F</v>
      </c>
      <c r="R31" s="13"/>
    </row>
    <row r="32" spans="1:18" ht="16" x14ac:dyDescent="0.2">
      <c r="A32" s="16"/>
      <c r="B32" s="23" t="s">
        <v>45</v>
      </c>
      <c r="C32" s="23"/>
      <c r="D32" s="23" t="s">
        <v>22</v>
      </c>
      <c r="E32" s="23"/>
      <c r="F32" s="23"/>
      <c r="G32" s="30"/>
      <c r="H32" s="30">
        <v>5</v>
      </c>
      <c r="I32" s="49">
        <f t="shared" si="1"/>
        <v>5</v>
      </c>
      <c r="J32" s="16"/>
      <c r="K32" s="16"/>
      <c r="L32" s="19">
        <f t="shared" si="2"/>
        <v>0</v>
      </c>
      <c r="M32" s="16"/>
      <c r="N32" s="16"/>
      <c r="O32" s="20">
        <f t="shared" si="3"/>
        <v>5</v>
      </c>
      <c r="P32" s="21" t="str">
        <f t="shared" si="0"/>
        <v>F</v>
      </c>
      <c r="Q32" s="13"/>
      <c r="R32" s="13"/>
    </row>
    <row r="33" spans="1:18" ht="16" x14ac:dyDescent="0.2">
      <c r="A33" s="16"/>
      <c r="B33" s="23" t="s">
        <v>46</v>
      </c>
      <c r="C33" s="23"/>
      <c r="D33" s="23" t="s">
        <v>22</v>
      </c>
      <c r="E33" s="23"/>
      <c r="F33" s="23"/>
      <c r="G33" s="33">
        <v>25</v>
      </c>
      <c r="H33" s="30"/>
      <c r="I33" s="49">
        <f t="shared" si="1"/>
        <v>25</v>
      </c>
      <c r="J33" s="16"/>
      <c r="K33" s="16"/>
      <c r="L33" s="19">
        <f t="shared" si="2"/>
        <v>0</v>
      </c>
      <c r="M33" s="16"/>
      <c r="N33" s="16"/>
      <c r="O33" s="20">
        <f t="shared" si="3"/>
        <v>25</v>
      </c>
      <c r="P33" s="21" t="str">
        <f t="shared" si="0"/>
        <v>F</v>
      </c>
      <c r="R33" s="13"/>
    </row>
    <row r="34" spans="1:18" ht="16" x14ac:dyDescent="0.2">
      <c r="A34" s="16"/>
      <c r="B34" s="23" t="s">
        <v>47</v>
      </c>
      <c r="C34" s="23"/>
      <c r="D34" s="23" t="s">
        <v>22</v>
      </c>
      <c r="E34" s="23"/>
      <c r="F34" s="23"/>
      <c r="G34" s="30"/>
      <c r="H34" s="30">
        <v>14</v>
      </c>
      <c r="I34" s="49">
        <f t="shared" si="1"/>
        <v>14</v>
      </c>
      <c r="J34" s="16"/>
      <c r="K34" s="16"/>
      <c r="L34" s="19">
        <f t="shared" si="2"/>
        <v>0</v>
      </c>
      <c r="M34" s="16"/>
      <c r="N34" s="16"/>
      <c r="O34" s="20">
        <f t="shared" si="3"/>
        <v>14</v>
      </c>
      <c r="P34" s="21" t="str">
        <f t="shared" si="0"/>
        <v>F</v>
      </c>
      <c r="R34" s="13"/>
    </row>
    <row r="35" spans="1:18" ht="16" x14ac:dyDescent="0.2">
      <c r="A35" s="16"/>
      <c r="B35" s="23" t="s">
        <v>48</v>
      </c>
      <c r="C35" s="23"/>
      <c r="D35" s="23" t="s">
        <v>22</v>
      </c>
      <c r="E35" s="23"/>
      <c r="F35" s="23"/>
      <c r="G35" s="30">
        <v>13</v>
      </c>
      <c r="H35" s="30">
        <v>10</v>
      </c>
      <c r="I35" s="49">
        <f t="shared" si="1"/>
        <v>10</v>
      </c>
      <c r="J35" s="16"/>
      <c r="K35" s="16"/>
      <c r="L35" s="19">
        <f t="shared" si="2"/>
        <v>0</v>
      </c>
      <c r="M35" s="16"/>
      <c r="N35" s="16"/>
      <c r="O35" s="20">
        <f t="shared" si="3"/>
        <v>10</v>
      </c>
      <c r="P35" s="21" t="str">
        <f t="shared" si="0"/>
        <v>F</v>
      </c>
      <c r="R35" s="13"/>
    </row>
    <row r="36" spans="1:18" ht="16" x14ac:dyDescent="0.2">
      <c r="A36" s="16"/>
      <c r="B36" s="23" t="s">
        <v>49</v>
      </c>
      <c r="C36" s="23"/>
      <c r="D36" s="23" t="s">
        <v>22</v>
      </c>
      <c r="E36" s="23"/>
      <c r="F36" s="23"/>
      <c r="G36" s="30">
        <v>18</v>
      </c>
      <c r="H36" s="30"/>
      <c r="I36" s="49">
        <f t="shared" si="1"/>
        <v>18</v>
      </c>
      <c r="J36" s="16"/>
      <c r="K36" s="16"/>
      <c r="L36" s="19">
        <f t="shared" si="2"/>
        <v>0</v>
      </c>
      <c r="M36" s="16"/>
      <c r="N36" s="16"/>
      <c r="O36" s="20">
        <f t="shared" si="3"/>
        <v>18</v>
      </c>
      <c r="P36" s="21" t="str">
        <f t="shared" si="0"/>
        <v>F</v>
      </c>
      <c r="R36" s="13"/>
    </row>
    <row r="37" spans="1:18" ht="16" x14ac:dyDescent="0.2">
      <c r="A37" s="16"/>
      <c r="B37" s="23" t="s">
        <v>50</v>
      </c>
      <c r="C37" s="23"/>
      <c r="D37" s="23" t="s">
        <v>22</v>
      </c>
      <c r="E37" s="23"/>
      <c r="F37" s="23"/>
      <c r="G37" s="30">
        <v>8</v>
      </c>
      <c r="H37" s="30">
        <v>21</v>
      </c>
      <c r="I37" s="49">
        <f t="shared" si="1"/>
        <v>21</v>
      </c>
      <c r="J37" s="16"/>
      <c r="K37" s="16"/>
      <c r="L37" s="19">
        <f t="shared" si="2"/>
        <v>0</v>
      </c>
      <c r="M37" s="16"/>
      <c r="N37" s="16"/>
      <c r="O37" s="20">
        <f t="shared" si="3"/>
        <v>21</v>
      </c>
      <c r="P37" s="21" t="str">
        <f t="shared" si="0"/>
        <v>F</v>
      </c>
      <c r="R37" s="13"/>
    </row>
    <row r="38" spans="1:18" ht="16" x14ac:dyDescent="0.2">
      <c r="A38" s="16"/>
      <c r="B38" s="23" t="s">
        <v>51</v>
      </c>
      <c r="C38" s="23"/>
      <c r="D38" s="23" t="s">
        <v>22</v>
      </c>
      <c r="E38" s="23"/>
      <c r="F38" s="23"/>
      <c r="G38" s="30"/>
      <c r="H38" s="30">
        <v>11</v>
      </c>
      <c r="I38" s="49">
        <f t="shared" si="1"/>
        <v>11</v>
      </c>
      <c r="J38" s="16"/>
      <c r="K38" s="16"/>
      <c r="L38" s="19">
        <f t="shared" si="2"/>
        <v>0</v>
      </c>
      <c r="M38" s="16"/>
      <c r="N38" s="16"/>
      <c r="O38" s="20">
        <f t="shared" si="3"/>
        <v>11</v>
      </c>
      <c r="P38" s="21" t="str">
        <f t="shared" si="0"/>
        <v>F</v>
      </c>
      <c r="R38" s="13"/>
    </row>
    <row r="39" spans="1:18" ht="16" x14ac:dyDescent="0.2">
      <c r="A39" s="16"/>
      <c r="B39" s="23" t="s">
        <v>52</v>
      </c>
      <c r="C39" s="23"/>
      <c r="D39" s="23" t="s">
        <v>22</v>
      </c>
      <c r="E39" s="23"/>
      <c r="F39" s="23"/>
      <c r="G39" s="30">
        <v>12</v>
      </c>
      <c r="H39" s="48">
        <v>12</v>
      </c>
      <c r="I39" s="50">
        <f t="shared" si="1"/>
        <v>12</v>
      </c>
      <c r="J39" s="16"/>
      <c r="K39" s="16"/>
      <c r="L39" s="19">
        <f t="shared" si="2"/>
        <v>0</v>
      </c>
      <c r="M39" s="16"/>
      <c r="N39" s="16"/>
      <c r="O39" s="20">
        <f t="shared" si="3"/>
        <v>12</v>
      </c>
      <c r="P39" s="21" t="str">
        <f t="shared" si="0"/>
        <v>F</v>
      </c>
      <c r="R39" s="13"/>
    </row>
    <row r="40" spans="1:18" ht="16" x14ac:dyDescent="0.2">
      <c r="A40" s="16"/>
      <c r="B40" s="23" t="s">
        <v>113</v>
      </c>
      <c r="C40" s="23"/>
      <c r="D40" s="23" t="s">
        <v>22</v>
      </c>
      <c r="E40" s="23"/>
      <c r="F40" s="23"/>
      <c r="G40" s="30">
        <v>0</v>
      </c>
      <c r="H40" s="30"/>
      <c r="I40" s="49">
        <f t="shared" si="1"/>
        <v>0</v>
      </c>
      <c r="J40" s="16"/>
      <c r="K40" s="16"/>
      <c r="L40" s="19">
        <f t="shared" si="2"/>
        <v>0</v>
      </c>
      <c r="M40" s="16"/>
      <c r="N40" s="16"/>
      <c r="O40" s="20">
        <f t="shared" si="3"/>
        <v>0</v>
      </c>
      <c r="P40" s="21" t="str">
        <f t="shared" si="0"/>
        <v>F</v>
      </c>
      <c r="R40" s="13"/>
    </row>
    <row r="41" spans="1:18" ht="16" x14ac:dyDescent="0.2">
      <c r="A41" s="16"/>
      <c r="B41" s="23" t="s">
        <v>73</v>
      </c>
      <c r="C41" s="23"/>
      <c r="D41" s="23" t="s">
        <v>22</v>
      </c>
      <c r="E41" s="23"/>
      <c r="F41" s="23"/>
      <c r="G41" s="30">
        <v>0</v>
      </c>
      <c r="H41" s="30">
        <v>10</v>
      </c>
      <c r="I41" s="49">
        <f t="shared" si="1"/>
        <v>10</v>
      </c>
      <c r="J41" s="16"/>
      <c r="K41" s="16"/>
      <c r="L41" s="19">
        <f t="shared" si="2"/>
        <v>0</v>
      </c>
      <c r="M41" s="16"/>
      <c r="N41" s="16"/>
      <c r="O41" s="20">
        <f t="shared" si="3"/>
        <v>10</v>
      </c>
      <c r="P41" s="21" t="str">
        <f t="shared" si="0"/>
        <v>F</v>
      </c>
      <c r="R41" s="13"/>
    </row>
    <row r="42" spans="1:18" ht="16" x14ac:dyDescent="0.2">
      <c r="A42" s="16"/>
      <c r="B42" s="23" t="s">
        <v>53</v>
      </c>
      <c r="C42" s="23"/>
      <c r="D42" s="23" t="s">
        <v>22</v>
      </c>
      <c r="E42" s="23"/>
      <c r="F42" s="23"/>
      <c r="G42" s="30">
        <v>16</v>
      </c>
      <c r="H42" s="30">
        <v>27</v>
      </c>
      <c r="I42" s="49">
        <f t="shared" si="1"/>
        <v>27</v>
      </c>
      <c r="J42" s="16"/>
      <c r="K42" s="16"/>
      <c r="L42" s="19">
        <f t="shared" si="2"/>
        <v>0</v>
      </c>
      <c r="M42" s="16"/>
      <c r="N42" s="16"/>
      <c r="O42" s="20">
        <f t="shared" si="3"/>
        <v>27</v>
      </c>
      <c r="P42" s="21" t="str">
        <f t="shared" si="0"/>
        <v>F</v>
      </c>
      <c r="R42" s="13"/>
    </row>
    <row r="43" spans="1:18" ht="16" x14ac:dyDescent="0.2">
      <c r="A43" s="16"/>
      <c r="B43" s="23" t="s">
        <v>74</v>
      </c>
      <c r="C43" s="23"/>
      <c r="D43" s="23" t="s">
        <v>22</v>
      </c>
      <c r="E43" s="23"/>
      <c r="F43" s="23"/>
      <c r="G43" s="30">
        <v>13</v>
      </c>
      <c r="H43" s="30">
        <v>25</v>
      </c>
      <c r="I43" s="49">
        <f t="shared" si="1"/>
        <v>25</v>
      </c>
      <c r="J43" s="16"/>
      <c r="K43" s="16"/>
      <c r="L43" s="19">
        <f t="shared" si="2"/>
        <v>0</v>
      </c>
      <c r="M43" s="16"/>
      <c r="N43" s="16"/>
      <c r="O43" s="20">
        <f t="shared" si="3"/>
        <v>25</v>
      </c>
      <c r="P43" s="21" t="str">
        <f t="shared" si="0"/>
        <v>F</v>
      </c>
      <c r="R43" s="13"/>
    </row>
    <row r="44" spans="1:18" ht="16" x14ac:dyDescent="0.2">
      <c r="A44" s="16"/>
      <c r="B44" s="23" t="s">
        <v>54</v>
      </c>
      <c r="C44" s="23"/>
      <c r="D44" s="23" t="s">
        <v>22</v>
      </c>
      <c r="E44" s="23"/>
      <c r="F44" s="23"/>
      <c r="G44" s="30"/>
      <c r="H44" s="30">
        <v>10</v>
      </c>
      <c r="I44" s="49">
        <f t="shared" si="1"/>
        <v>10</v>
      </c>
      <c r="J44" s="16"/>
      <c r="K44" s="16"/>
      <c r="L44" s="19">
        <f t="shared" si="2"/>
        <v>0</v>
      </c>
      <c r="M44" s="16"/>
      <c r="N44" s="16"/>
      <c r="O44" s="20">
        <f t="shared" si="3"/>
        <v>10</v>
      </c>
      <c r="P44" s="21" t="str">
        <f t="shared" si="0"/>
        <v>F</v>
      </c>
      <c r="R44" s="13"/>
    </row>
    <row r="45" spans="1:18" ht="16" x14ac:dyDescent="0.2">
      <c r="A45" s="16"/>
      <c r="B45" s="23" t="s">
        <v>55</v>
      </c>
      <c r="C45" s="23"/>
      <c r="D45" s="23" t="s">
        <v>22</v>
      </c>
      <c r="E45" s="23"/>
      <c r="F45" s="23"/>
      <c r="G45" s="30">
        <v>17</v>
      </c>
      <c r="H45" s="30">
        <v>23</v>
      </c>
      <c r="I45" s="49">
        <f t="shared" si="1"/>
        <v>23</v>
      </c>
      <c r="J45" s="16"/>
      <c r="K45" s="16"/>
      <c r="L45" s="19">
        <f t="shared" si="2"/>
        <v>0</v>
      </c>
      <c r="M45" s="16"/>
      <c r="N45" s="16"/>
      <c r="O45" s="20">
        <f t="shared" si="3"/>
        <v>23</v>
      </c>
      <c r="P45" s="21" t="str">
        <f t="shared" si="0"/>
        <v>F</v>
      </c>
      <c r="R45" s="13"/>
    </row>
    <row r="46" spans="1:18" ht="16" x14ac:dyDescent="0.2">
      <c r="A46" s="16"/>
      <c r="B46" s="23" t="s">
        <v>75</v>
      </c>
      <c r="C46" s="23"/>
      <c r="D46" s="23" t="s">
        <v>22</v>
      </c>
      <c r="E46" s="23"/>
      <c r="F46" s="23"/>
      <c r="G46" s="30">
        <v>11</v>
      </c>
      <c r="H46" s="48">
        <v>11</v>
      </c>
      <c r="I46" s="50">
        <f t="shared" si="1"/>
        <v>11</v>
      </c>
      <c r="J46" s="16"/>
      <c r="K46" s="16"/>
      <c r="L46" s="19">
        <f t="shared" si="2"/>
        <v>0</v>
      </c>
      <c r="M46" s="16"/>
      <c r="N46" s="16"/>
      <c r="O46" s="20">
        <f t="shared" si="3"/>
        <v>11</v>
      </c>
      <c r="P46" s="21" t="str">
        <f t="shared" si="0"/>
        <v>F</v>
      </c>
      <c r="R46" s="13"/>
    </row>
    <row r="47" spans="1:18" ht="16" x14ac:dyDescent="0.2">
      <c r="A47" s="16"/>
      <c r="B47" s="23" t="s">
        <v>56</v>
      </c>
      <c r="C47" s="23"/>
      <c r="D47" s="23" t="s">
        <v>22</v>
      </c>
      <c r="E47" s="23"/>
      <c r="F47" s="23"/>
      <c r="G47" s="30">
        <v>23</v>
      </c>
      <c r="H47" s="30"/>
      <c r="I47" s="49">
        <f t="shared" si="1"/>
        <v>23</v>
      </c>
      <c r="J47" s="16"/>
      <c r="K47" s="16"/>
      <c r="L47" s="19">
        <f t="shared" si="2"/>
        <v>0</v>
      </c>
      <c r="M47" s="16"/>
      <c r="N47" s="16"/>
      <c r="O47" s="20">
        <f t="shared" si="3"/>
        <v>23</v>
      </c>
      <c r="P47" s="21" t="str">
        <f t="shared" si="0"/>
        <v>F</v>
      </c>
      <c r="R47" s="13"/>
    </row>
    <row r="48" spans="1:18" ht="16" x14ac:dyDescent="0.2">
      <c r="A48" s="16"/>
      <c r="B48" s="23" t="s">
        <v>57</v>
      </c>
      <c r="C48" s="23"/>
      <c r="D48" s="23" t="s">
        <v>22</v>
      </c>
      <c r="E48" s="23"/>
      <c r="F48" s="23"/>
      <c r="G48" s="30"/>
      <c r="H48" s="30"/>
      <c r="I48" s="49">
        <f t="shared" si="1"/>
        <v>0</v>
      </c>
      <c r="J48" s="16"/>
      <c r="K48" s="16"/>
      <c r="L48" s="19">
        <f t="shared" si="2"/>
        <v>0</v>
      </c>
      <c r="M48" s="16"/>
      <c r="N48" s="16"/>
      <c r="O48" s="20">
        <f t="shared" si="3"/>
        <v>0</v>
      </c>
      <c r="P48" s="21" t="str">
        <f t="shared" si="0"/>
        <v>F</v>
      </c>
      <c r="R48" s="13"/>
    </row>
    <row r="49" spans="1:18" ht="16" x14ac:dyDescent="0.2">
      <c r="A49" s="16"/>
      <c r="B49" s="23" t="s">
        <v>58</v>
      </c>
      <c r="C49" s="23"/>
      <c r="D49" s="23" t="s">
        <v>22</v>
      </c>
      <c r="E49" s="23"/>
      <c r="F49" s="23"/>
      <c r="G49" s="30"/>
      <c r="H49" s="30">
        <v>29</v>
      </c>
      <c r="I49" s="49">
        <f t="shared" si="1"/>
        <v>29</v>
      </c>
      <c r="J49" s="16"/>
      <c r="K49" s="16"/>
      <c r="L49" s="19">
        <f t="shared" si="2"/>
        <v>0</v>
      </c>
      <c r="M49" s="16"/>
      <c r="N49" s="16"/>
      <c r="O49" s="20">
        <f t="shared" si="3"/>
        <v>29</v>
      </c>
      <c r="P49" s="21" t="str">
        <f t="shared" si="0"/>
        <v>F</v>
      </c>
      <c r="R49" s="13"/>
    </row>
    <row r="50" spans="1:18" ht="16" x14ac:dyDescent="0.2">
      <c r="A50" s="16"/>
      <c r="B50" s="23" t="s">
        <v>59</v>
      </c>
      <c r="C50" s="23"/>
      <c r="D50" s="23" t="s">
        <v>22</v>
      </c>
      <c r="E50" s="23"/>
      <c r="F50" s="23"/>
      <c r="G50" s="30"/>
      <c r="H50" s="30">
        <v>2</v>
      </c>
      <c r="I50" s="49">
        <f t="shared" si="1"/>
        <v>2</v>
      </c>
      <c r="J50" s="16"/>
      <c r="K50" s="16"/>
      <c r="L50" s="19">
        <f t="shared" si="2"/>
        <v>0</v>
      </c>
      <c r="M50" s="16"/>
      <c r="N50" s="16"/>
      <c r="O50" s="20">
        <f t="shared" si="3"/>
        <v>2</v>
      </c>
      <c r="P50" s="21" t="str">
        <f t="shared" si="0"/>
        <v>F</v>
      </c>
      <c r="R50" s="13"/>
    </row>
    <row r="51" spans="1:18" ht="16" x14ac:dyDescent="0.2">
      <c r="A51" s="16"/>
      <c r="B51" s="23" t="s">
        <v>76</v>
      </c>
      <c r="C51" s="23"/>
      <c r="D51" s="23" t="s">
        <v>22</v>
      </c>
      <c r="E51" s="23"/>
      <c r="F51" s="23"/>
      <c r="G51" s="30"/>
      <c r="H51" s="30"/>
      <c r="I51" s="49">
        <f t="shared" si="1"/>
        <v>0</v>
      </c>
      <c r="J51" s="16"/>
      <c r="K51" s="16"/>
      <c r="L51" s="19">
        <f t="shared" si="2"/>
        <v>0</v>
      </c>
      <c r="M51" s="16"/>
      <c r="N51" s="16"/>
      <c r="O51" s="20">
        <f t="shared" si="3"/>
        <v>0</v>
      </c>
      <c r="P51" s="21" t="str">
        <f t="shared" si="0"/>
        <v>F</v>
      </c>
      <c r="R51" s="13"/>
    </row>
    <row r="52" spans="1:18" ht="16" x14ac:dyDescent="0.2">
      <c r="A52" s="16"/>
      <c r="B52" s="23" t="s">
        <v>60</v>
      </c>
      <c r="C52" s="23"/>
      <c r="D52" s="23" t="s">
        <v>22</v>
      </c>
      <c r="E52" s="23"/>
      <c r="F52" s="23"/>
      <c r="G52" s="30"/>
      <c r="H52" s="30">
        <v>6</v>
      </c>
      <c r="I52" s="49">
        <f t="shared" si="1"/>
        <v>6</v>
      </c>
      <c r="J52" s="16"/>
      <c r="K52" s="16"/>
      <c r="L52" s="19">
        <f t="shared" si="2"/>
        <v>0</v>
      </c>
      <c r="M52" s="16"/>
      <c r="N52" s="16"/>
      <c r="O52" s="20">
        <f t="shared" si="3"/>
        <v>6</v>
      </c>
      <c r="P52" s="21" t="str">
        <f t="shared" si="0"/>
        <v>F</v>
      </c>
      <c r="R52" s="13"/>
    </row>
    <row r="53" spans="1:18" ht="16" x14ac:dyDescent="0.2">
      <c r="A53" s="16"/>
      <c r="B53" s="23" t="s">
        <v>61</v>
      </c>
      <c r="C53" s="23"/>
      <c r="D53" s="23" t="s">
        <v>22</v>
      </c>
      <c r="E53" s="23"/>
      <c r="F53" s="23"/>
      <c r="G53" s="30"/>
      <c r="H53" s="30"/>
      <c r="I53" s="49">
        <f t="shared" ref="I53" si="4">IF(H53&gt;0, H53,G53)</f>
        <v>0</v>
      </c>
      <c r="J53" s="16"/>
      <c r="K53" s="16"/>
      <c r="L53" s="19">
        <f t="shared" ref="L53" si="5">IF(K53&gt;0,K53,J53)</f>
        <v>0</v>
      </c>
      <c r="M53" s="16"/>
      <c r="N53" s="16"/>
      <c r="O53" s="20">
        <f t="shared" si="3"/>
        <v>0</v>
      </c>
      <c r="P53" s="21" t="str">
        <f t="shared" ref="P53" si="6">IF(O53&lt;R$1,S$1,(IF(O53&lt;R$2,S$2,(IF(O53&lt;R$3,S$3,(IF(O53&lt;R$4,S$4,(IF(O53&lt;R$5,S$5,S$6)))))))))</f>
        <v>F</v>
      </c>
      <c r="R53" s="13"/>
    </row>
    <row r="54" spans="1:18" ht="16" x14ac:dyDescent="0.2">
      <c r="A54" s="16"/>
      <c r="B54" s="23" t="s">
        <v>62</v>
      </c>
      <c r="C54" s="23"/>
      <c r="D54" s="23" t="s">
        <v>22</v>
      </c>
      <c r="E54" s="23"/>
      <c r="F54" s="23"/>
      <c r="G54" s="30"/>
      <c r="H54" s="30"/>
      <c r="I54" s="49">
        <f t="shared" si="1"/>
        <v>0</v>
      </c>
      <c r="J54" s="16"/>
      <c r="K54" s="16"/>
      <c r="L54" s="19">
        <f t="shared" si="2"/>
        <v>0</v>
      </c>
      <c r="M54" s="16"/>
      <c r="N54" s="16"/>
      <c r="O54" s="20">
        <f t="shared" si="3"/>
        <v>0</v>
      </c>
      <c r="P54" s="21" t="str">
        <f t="shared" si="0"/>
        <v>F</v>
      </c>
      <c r="R54" s="13"/>
    </row>
    <row r="55" spans="1:18" ht="16" x14ac:dyDescent="0.2">
      <c r="A55" s="16"/>
      <c r="B55" s="23" t="s">
        <v>63</v>
      </c>
      <c r="C55" s="23"/>
      <c r="D55" s="23" t="s">
        <v>22</v>
      </c>
      <c r="E55" s="23"/>
      <c r="F55" s="23"/>
      <c r="G55" s="30"/>
      <c r="H55" s="30">
        <v>12</v>
      </c>
      <c r="I55" s="49">
        <f t="shared" si="1"/>
        <v>12</v>
      </c>
      <c r="J55" s="16"/>
      <c r="K55" s="16"/>
      <c r="L55" s="19">
        <f t="shared" si="2"/>
        <v>0</v>
      </c>
      <c r="M55" s="16"/>
      <c r="N55" s="16"/>
      <c r="O55" s="20">
        <f t="shared" si="3"/>
        <v>12</v>
      </c>
      <c r="P55" s="21" t="str">
        <f t="shared" si="0"/>
        <v>F</v>
      </c>
      <c r="R55" s="13"/>
    </row>
    <row r="56" spans="1:18" ht="16" x14ac:dyDescent="0.2">
      <c r="A56" s="16"/>
      <c r="B56" s="23" t="s">
        <v>64</v>
      </c>
      <c r="C56" s="23"/>
      <c r="D56" s="23" t="s">
        <v>22</v>
      </c>
      <c r="E56" s="23"/>
      <c r="F56" s="23"/>
      <c r="G56" s="30"/>
      <c r="H56" s="30">
        <v>10</v>
      </c>
      <c r="I56" s="49">
        <f t="shared" si="1"/>
        <v>10</v>
      </c>
      <c r="J56" s="16"/>
      <c r="K56" s="16"/>
      <c r="L56" s="19">
        <f t="shared" si="2"/>
        <v>0</v>
      </c>
      <c r="M56" s="16"/>
      <c r="N56" s="16"/>
      <c r="O56" s="20">
        <f t="shared" si="3"/>
        <v>10</v>
      </c>
      <c r="P56" s="21" t="str">
        <f t="shared" si="0"/>
        <v>F</v>
      </c>
      <c r="R56" s="13"/>
    </row>
    <row r="57" spans="1:18" ht="16" x14ac:dyDescent="0.2">
      <c r="A57" s="16"/>
      <c r="B57" s="23" t="s">
        <v>65</v>
      </c>
      <c r="C57" s="23"/>
      <c r="D57" s="23" t="s">
        <v>22</v>
      </c>
      <c r="E57" s="23"/>
      <c r="F57" s="23"/>
      <c r="G57" s="30"/>
      <c r="H57" s="30"/>
      <c r="I57" s="49">
        <f t="shared" si="1"/>
        <v>0</v>
      </c>
      <c r="J57" s="16"/>
      <c r="K57" s="16"/>
      <c r="L57" s="19">
        <f t="shared" si="2"/>
        <v>0</v>
      </c>
      <c r="M57" s="16"/>
      <c r="N57" s="16"/>
      <c r="O57" s="20">
        <f t="shared" si="3"/>
        <v>0</v>
      </c>
      <c r="P57" s="21" t="str">
        <f t="shared" si="0"/>
        <v>F</v>
      </c>
      <c r="R57" s="13"/>
    </row>
    <row r="58" spans="1:18" ht="16" x14ac:dyDescent="0.2">
      <c r="A58" s="16"/>
      <c r="B58" s="23" t="s">
        <v>66</v>
      </c>
      <c r="C58" s="23"/>
      <c r="D58" s="23" t="s">
        <v>22</v>
      </c>
      <c r="E58" s="23"/>
      <c r="F58" s="23"/>
      <c r="G58" s="30"/>
      <c r="H58" s="30"/>
      <c r="I58" s="49">
        <f t="shared" si="1"/>
        <v>0</v>
      </c>
      <c r="J58" s="16"/>
      <c r="K58" s="16"/>
      <c r="L58" s="19">
        <f t="shared" si="2"/>
        <v>0</v>
      </c>
      <c r="M58" s="16"/>
      <c r="N58" s="16"/>
      <c r="O58" s="20">
        <f t="shared" si="3"/>
        <v>0</v>
      </c>
      <c r="P58" s="21" t="str">
        <f t="shared" si="0"/>
        <v>F</v>
      </c>
      <c r="R58" s="13"/>
    </row>
    <row r="59" spans="1:18" ht="16" x14ac:dyDescent="0.2">
      <c r="A59" s="16"/>
      <c r="B59" s="23" t="s">
        <v>77</v>
      </c>
      <c r="C59" s="23"/>
      <c r="D59" s="23" t="s">
        <v>22</v>
      </c>
      <c r="E59" s="23"/>
      <c r="F59" s="23"/>
      <c r="G59" s="30"/>
      <c r="H59" s="30">
        <v>7</v>
      </c>
      <c r="I59" s="49">
        <f t="shared" si="1"/>
        <v>7</v>
      </c>
      <c r="J59" s="16"/>
      <c r="K59" s="16"/>
      <c r="L59" s="19">
        <f t="shared" si="2"/>
        <v>0</v>
      </c>
      <c r="M59" s="16"/>
      <c r="N59" s="16"/>
      <c r="O59" s="20">
        <f t="shared" si="3"/>
        <v>7</v>
      </c>
      <c r="P59" s="21" t="str">
        <f t="shared" si="0"/>
        <v>F</v>
      </c>
      <c r="R59" s="13"/>
    </row>
    <row r="60" spans="1:18" ht="16" x14ac:dyDescent="0.2">
      <c r="A60" s="16"/>
      <c r="B60" s="23" t="s">
        <v>78</v>
      </c>
      <c r="C60" s="23"/>
      <c r="D60" s="23" t="s">
        <v>22</v>
      </c>
      <c r="E60" s="23"/>
      <c r="F60" s="23"/>
      <c r="G60" s="30"/>
      <c r="H60" s="30">
        <v>14</v>
      </c>
      <c r="I60" s="49">
        <f t="shared" si="1"/>
        <v>14</v>
      </c>
      <c r="J60" s="16"/>
      <c r="K60" s="16"/>
      <c r="L60" s="19">
        <f t="shared" si="2"/>
        <v>0</v>
      </c>
      <c r="M60" s="16"/>
      <c r="N60" s="16"/>
      <c r="O60" s="20">
        <f t="shared" si="3"/>
        <v>14</v>
      </c>
      <c r="P60" s="21" t="str">
        <f t="shared" si="0"/>
        <v>F</v>
      </c>
      <c r="R60" s="13"/>
    </row>
    <row r="61" spans="1:18" ht="16" x14ac:dyDescent="0.2">
      <c r="A61" s="16"/>
      <c r="B61" s="23" t="s">
        <v>67</v>
      </c>
      <c r="C61" s="23"/>
      <c r="D61" s="23" t="s">
        <v>22</v>
      </c>
      <c r="E61" s="23"/>
      <c r="F61" s="23"/>
      <c r="G61" s="30"/>
      <c r="H61" s="30">
        <v>13</v>
      </c>
      <c r="I61" s="49">
        <f t="shared" si="1"/>
        <v>13</v>
      </c>
      <c r="J61" s="16"/>
      <c r="K61" s="16"/>
      <c r="L61" s="19">
        <f t="shared" si="2"/>
        <v>0</v>
      </c>
      <c r="M61" s="16"/>
      <c r="N61" s="16"/>
      <c r="O61" s="20">
        <f t="shared" si="3"/>
        <v>13</v>
      </c>
      <c r="P61" s="21" t="str">
        <f t="shared" si="0"/>
        <v>F</v>
      </c>
      <c r="R61" s="13"/>
    </row>
    <row r="62" spans="1:18" ht="16" x14ac:dyDescent="0.2">
      <c r="A62" s="16"/>
      <c r="B62" s="23" t="s">
        <v>68</v>
      </c>
      <c r="C62" s="23"/>
      <c r="D62" s="23" t="s">
        <v>22</v>
      </c>
      <c r="E62" s="23"/>
      <c r="F62" s="23"/>
      <c r="G62" s="30"/>
      <c r="H62" s="30"/>
      <c r="I62" s="49">
        <f t="shared" si="1"/>
        <v>0</v>
      </c>
      <c r="J62" s="16"/>
      <c r="K62" s="16"/>
      <c r="L62" s="19">
        <f t="shared" si="2"/>
        <v>0</v>
      </c>
      <c r="M62" s="16"/>
      <c r="N62" s="16"/>
      <c r="O62" s="20">
        <f t="shared" si="3"/>
        <v>0</v>
      </c>
      <c r="P62" s="21" t="str">
        <f t="shared" si="0"/>
        <v>F</v>
      </c>
      <c r="R62" s="13"/>
    </row>
    <row r="63" spans="1:18" ht="16" x14ac:dyDescent="0.2">
      <c r="A63" s="16"/>
      <c r="B63" s="23" t="s">
        <v>69</v>
      </c>
      <c r="C63" s="23"/>
      <c r="D63" s="23" t="s">
        <v>22</v>
      </c>
      <c r="E63" s="23"/>
      <c r="F63" s="23"/>
      <c r="G63" s="30"/>
      <c r="H63" s="30"/>
      <c r="I63" s="49">
        <f t="shared" si="1"/>
        <v>0</v>
      </c>
      <c r="J63" s="16"/>
      <c r="K63" s="16"/>
      <c r="L63" s="19">
        <f t="shared" si="2"/>
        <v>0</v>
      </c>
      <c r="M63" s="16"/>
      <c r="N63" s="16"/>
      <c r="O63" s="20">
        <f t="shared" si="3"/>
        <v>0</v>
      </c>
      <c r="P63" s="21" t="str">
        <f t="shared" ref="P63:P66" si="7">IF(O63&lt;R$1,S$1,(IF(O63&lt;R$2,S$2,(IF(O63&lt;R$3,S$3,(IF(O63&lt;R$4,S$4,(IF(O63&lt;R$5,S$5,S$6)))))))))</f>
        <v>F</v>
      </c>
      <c r="Q63" s="13"/>
    </row>
    <row r="64" spans="1:18" ht="16" x14ac:dyDescent="0.2">
      <c r="A64" s="16"/>
      <c r="B64" s="23" t="s">
        <v>70</v>
      </c>
      <c r="C64" s="23"/>
      <c r="D64" s="23" t="s">
        <v>22</v>
      </c>
      <c r="E64" s="23"/>
      <c r="F64" s="23"/>
      <c r="G64" s="30"/>
      <c r="H64" s="30"/>
      <c r="I64" s="49">
        <f t="shared" ref="I64:I66" si="8">IF(H64&gt;0, H64,G64)</f>
        <v>0</v>
      </c>
      <c r="J64" s="16"/>
      <c r="K64" s="16"/>
      <c r="L64" s="19">
        <f t="shared" ref="L64:L66" si="9">IF(K64&gt;0,K64,J64)</f>
        <v>0</v>
      </c>
      <c r="M64" s="16"/>
      <c r="N64" s="16"/>
      <c r="O64" s="20">
        <f t="shared" si="3"/>
        <v>0</v>
      </c>
      <c r="P64" s="21" t="str">
        <f t="shared" si="7"/>
        <v>F</v>
      </c>
      <c r="Q64" s="13"/>
    </row>
    <row r="65" spans="1:17" ht="16" x14ac:dyDescent="0.2">
      <c r="A65" s="16"/>
      <c r="B65" s="23" t="s">
        <v>79</v>
      </c>
      <c r="C65" s="23"/>
      <c r="D65" s="23" t="s">
        <v>22</v>
      </c>
      <c r="E65" s="23"/>
      <c r="F65" s="23"/>
      <c r="G65" s="30"/>
      <c r="H65" s="30"/>
      <c r="I65" s="49">
        <f t="shared" si="8"/>
        <v>0</v>
      </c>
      <c r="J65" s="16"/>
      <c r="K65" s="16"/>
      <c r="L65" s="19">
        <f t="shared" si="9"/>
        <v>0</v>
      </c>
      <c r="M65" s="16"/>
      <c r="N65" s="16"/>
      <c r="O65" s="20">
        <f t="shared" si="3"/>
        <v>0</v>
      </c>
      <c r="P65" s="21" t="str">
        <f t="shared" si="7"/>
        <v>F</v>
      </c>
      <c r="Q65" s="13"/>
    </row>
    <row r="66" spans="1:17" ht="16" x14ac:dyDescent="0.2">
      <c r="A66" s="16"/>
      <c r="B66" s="23" t="s">
        <v>80</v>
      </c>
      <c r="C66" s="23"/>
      <c r="D66" s="23" t="s">
        <v>22</v>
      </c>
      <c r="E66" s="23"/>
      <c r="F66" s="23"/>
      <c r="G66" s="30"/>
      <c r="H66" s="30"/>
      <c r="I66" s="49">
        <f t="shared" si="8"/>
        <v>0</v>
      </c>
      <c r="J66" s="16"/>
      <c r="K66" s="16"/>
      <c r="L66" s="19">
        <f t="shared" si="9"/>
        <v>0</v>
      </c>
      <c r="M66" s="16"/>
      <c r="N66" s="16"/>
      <c r="O66" s="20">
        <f t="shared" si="3"/>
        <v>0</v>
      </c>
      <c r="P66" s="21" t="str">
        <f t="shared" si="7"/>
        <v>F</v>
      </c>
      <c r="Q66" s="13"/>
    </row>
    <row r="67" spans="1:17" ht="16" x14ac:dyDescent="0.2">
      <c r="A67" s="16"/>
      <c r="B67" s="23" t="s">
        <v>81</v>
      </c>
      <c r="C67" s="23"/>
      <c r="D67" s="23" t="s">
        <v>22</v>
      </c>
      <c r="E67" s="23"/>
      <c r="F67" s="23"/>
      <c r="G67" s="30">
        <v>19</v>
      </c>
      <c r="H67" s="30"/>
      <c r="I67" s="49">
        <f t="shared" ref="I67:I80" si="10">IF(H67&gt;0, H67,G67)</f>
        <v>19</v>
      </c>
      <c r="J67" s="16"/>
      <c r="K67" s="16"/>
      <c r="L67" s="19">
        <f t="shared" ref="L67:L80" si="11">IF(K67&gt;0,K67,J67)</f>
        <v>0</v>
      </c>
      <c r="M67" s="16"/>
      <c r="N67" s="16"/>
      <c r="O67" s="20">
        <f t="shared" si="3"/>
        <v>19</v>
      </c>
      <c r="P67" s="21" t="str">
        <f t="shared" ref="P67:P80" si="12">IF(O67&lt;R$1,S$1,(IF(O67&lt;R$2,S$2,(IF(O67&lt;R$3,S$3,(IF(O67&lt;R$4,S$4,(IF(O67&lt;R$5,S$5,S$6)))))))))</f>
        <v>F</v>
      </c>
      <c r="Q67" s="13"/>
    </row>
    <row r="68" spans="1:17" ht="16" x14ac:dyDescent="0.2">
      <c r="A68" s="16"/>
      <c r="B68" s="23" t="s">
        <v>82</v>
      </c>
      <c r="C68" s="23"/>
      <c r="D68" s="23" t="s">
        <v>22</v>
      </c>
      <c r="E68" s="23"/>
      <c r="F68" s="23"/>
      <c r="G68" s="30"/>
      <c r="H68" s="30"/>
      <c r="I68" s="49">
        <f t="shared" si="10"/>
        <v>0</v>
      </c>
      <c r="J68" s="16"/>
      <c r="K68" s="16"/>
      <c r="L68" s="19">
        <f t="shared" si="11"/>
        <v>0</v>
      </c>
      <c r="M68" s="16"/>
      <c r="N68" s="16"/>
      <c r="O68" s="20">
        <f t="shared" si="3"/>
        <v>0</v>
      </c>
      <c r="P68" s="21" t="str">
        <f t="shared" si="12"/>
        <v>F</v>
      </c>
      <c r="Q68" s="13"/>
    </row>
    <row r="69" spans="1:17" ht="16" x14ac:dyDescent="0.2">
      <c r="A69" s="16"/>
      <c r="B69" s="23" t="s">
        <v>83</v>
      </c>
      <c r="C69" s="23"/>
      <c r="D69" s="23" t="s">
        <v>22</v>
      </c>
      <c r="E69" s="23"/>
      <c r="F69" s="23"/>
      <c r="G69" s="30"/>
      <c r="H69" s="30"/>
      <c r="I69" s="49">
        <f t="shared" si="10"/>
        <v>0</v>
      </c>
      <c r="J69" s="16"/>
      <c r="K69" s="16"/>
      <c r="L69" s="19">
        <f t="shared" si="11"/>
        <v>0</v>
      </c>
      <c r="M69" s="16"/>
      <c r="N69" s="16"/>
      <c r="O69" s="20">
        <f t="shared" si="3"/>
        <v>0</v>
      </c>
      <c r="P69" s="21" t="str">
        <f t="shared" si="12"/>
        <v>F</v>
      </c>
    </row>
    <row r="70" spans="1:17" ht="16" x14ac:dyDescent="0.2">
      <c r="A70" s="16"/>
      <c r="B70" s="23" t="s">
        <v>84</v>
      </c>
      <c r="C70" s="23"/>
      <c r="D70" s="23" t="s">
        <v>22</v>
      </c>
      <c r="E70" s="23"/>
      <c r="F70" s="23"/>
      <c r="G70" s="30"/>
      <c r="H70" s="30"/>
      <c r="I70" s="49">
        <f t="shared" si="10"/>
        <v>0</v>
      </c>
      <c r="J70" s="16"/>
      <c r="K70" s="16"/>
      <c r="L70" s="19">
        <f t="shared" si="11"/>
        <v>0</v>
      </c>
      <c r="M70" s="16"/>
      <c r="N70" s="16"/>
      <c r="O70" s="20">
        <f t="shared" si="3"/>
        <v>0</v>
      </c>
      <c r="P70" s="21" t="str">
        <f t="shared" si="12"/>
        <v>F</v>
      </c>
    </row>
    <row r="71" spans="1:17" ht="16" x14ac:dyDescent="0.2">
      <c r="A71" s="16"/>
      <c r="B71" s="23" t="s">
        <v>85</v>
      </c>
      <c r="C71" s="23"/>
      <c r="D71" s="23" t="s">
        <v>112</v>
      </c>
      <c r="E71" s="23"/>
      <c r="F71" s="23"/>
      <c r="G71" s="30"/>
      <c r="H71" s="30">
        <v>24</v>
      </c>
      <c r="I71" s="49">
        <f t="shared" si="10"/>
        <v>24</v>
      </c>
      <c r="J71" s="16"/>
      <c r="K71" s="16"/>
      <c r="L71" s="19">
        <f t="shared" si="11"/>
        <v>0</v>
      </c>
      <c r="M71" s="16"/>
      <c r="N71" s="16"/>
      <c r="O71" s="20">
        <f t="shared" si="3"/>
        <v>24</v>
      </c>
      <c r="P71" s="21" t="str">
        <f t="shared" si="12"/>
        <v>F</v>
      </c>
    </row>
    <row r="72" spans="1:17" ht="16" x14ac:dyDescent="0.2">
      <c r="A72" s="16"/>
      <c r="B72" s="23" t="s">
        <v>86</v>
      </c>
      <c r="C72" s="23"/>
      <c r="D72" s="23" t="s">
        <v>112</v>
      </c>
      <c r="E72" s="23"/>
      <c r="F72" s="23"/>
      <c r="G72" s="30">
        <v>12</v>
      </c>
      <c r="H72" s="30">
        <v>17</v>
      </c>
      <c r="I72" s="49">
        <f t="shared" si="10"/>
        <v>17</v>
      </c>
      <c r="J72" s="16"/>
      <c r="K72" s="16"/>
      <c r="L72" s="19">
        <f t="shared" si="11"/>
        <v>0</v>
      </c>
      <c r="M72" s="16"/>
      <c r="N72" s="16"/>
      <c r="O72" s="20">
        <f t="shared" si="3"/>
        <v>17</v>
      </c>
      <c r="P72" s="21" t="str">
        <f t="shared" si="12"/>
        <v>F</v>
      </c>
    </row>
    <row r="73" spans="1:17" ht="16" x14ac:dyDescent="0.2">
      <c r="A73" s="16"/>
      <c r="B73" s="23" t="s">
        <v>87</v>
      </c>
      <c r="C73" s="23"/>
      <c r="D73" s="23" t="s">
        <v>112</v>
      </c>
      <c r="E73" s="23"/>
      <c r="F73" s="23"/>
      <c r="G73" s="30"/>
      <c r="H73" s="30">
        <v>13</v>
      </c>
      <c r="I73" s="49">
        <f t="shared" si="10"/>
        <v>13</v>
      </c>
      <c r="J73" s="16"/>
      <c r="K73" s="16"/>
      <c r="L73" s="19">
        <f t="shared" si="11"/>
        <v>0</v>
      </c>
      <c r="M73" s="16"/>
      <c r="N73" s="16"/>
      <c r="O73" s="20">
        <f t="shared" si="3"/>
        <v>13</v>
      </c>
      <c r="P73" s="21" t="str">
        <f t="shared" si="12"/>
        <v>F</v>
      </c>
    </row>
    <row r="74" spans="1:17" ht="16" x14ac:dyDescent="0.2">
      <c r="A74" s="16"/>
      <c r="B74" s="23" t="s">
        <v>88</v>
      </c>
      <c r="C74" s="23"/>
      <c r="D74" s="23" t="s">
        <v>112</v>
      </c>
      <c r="E74" s="23"/>
      <c r="F74" s="23"/>
      <c r="G74" s="30">
        <v>2</v>
      </c>
      <c r="H74" s="30">
        <v>5</v>
      </c>
      <c r="I74" s="49">
        <f t="shared" si="10"/>
        <v>5</v>
      </c>
      <c r="J74" s="16"/>
      <c r="K74" s="16"/>
      <c r="L74" s="19">
        <f t="shared" si="11"/>
        <v>0</v>
      </c>
      <c r="M74" s="16"/>
      <c r="N74" s="16"/>
      <c r="O74" s="20">
        <f t="shared" si="3"/>
        <v>5</v>
      </c>
      <c r="P74" s="21" t="str">
        <f t="shared" si="12"/>
        <v>F</v>
      </c>
    </row>
    <row r="75" spans="1:17" ht="16" x14ac:dyDescent="0.2">
      <c r="A75" s="16"/>
      <c r="B75" s="23" t="s">
        <v>89</v>
      </c>
      <c r="C75" s="23"/>
      <c r="D75" s="23" t="s">
        <v>112</v>
      </c>
      <c r="E75" s="23"/>
      <c r="F75" s="23"/>
      <c r="G75" s="30">
        <v>12</v>
      </c>
      <c r="H75" s="30">
        <v>17</v>
      </c>
      <c r="I75" s="49">
        <f t="shared" si="10"/>
        <v>17</v>
      </c>
      <c r="J75" s="16"/>
      <c r="K75" s="16"/>
      <c r="L75" s="19">
        <f t="shared" si="11"/>
        <v>0</v>
      </c>
      <c r="M75" s="16"/>
      <c r="N75" s="16"/>
      <c r="O75" s="20">
        <f t="shared" si="3"/>
        <v>17</v>
      </c>
      <c r="P75" s="21" t="str">
        <f t="shared" si="12"/>
        <v>F</v>
      </c>
    </row>
    <row r="76" spans="1:17" ht="16" x14ac:dyDescent="0.2">
      <c r="A76" s="16"/>
      <c r="B76" s="23" t="s">
        <v>90</v>
      </c>
      <c r="C76" s="23"/>
      <c r="D76" s="23" t="s">
        <v>112</v>
      </c>
      <c r="E76" s="23"/>
      <c r="F76" s="23"/>
      <c r="G76" s="30">
        <v>11</v>
      </c>
      <c r="H76" s="30">
        <v>27</v>
      </c>
      <c r="I76" s="49">
        <f t="shared" si="10"/>
        <v>27</v>
      </c>
      <c r="J76" s="16"/>
      <c r="K76" s="16"/>
      <c r="L76" s="19">
        <f t="shared" si="11"/>
        <v>0</v>
      </c>
      <c r="M76" s="16"/>
      <c r="N76" s="16"/>
      <c r="O76" s="20">
        <f t="shared" ref="O76:O80" si="13">I76+L76</f>
        <v>27</v>
      </c>
      <c r="P76" s="21" t="str">
        <f t="shared" si="12"/>
        <v>F</v>
      </c>
    </row>
    <row r="77" spans="1:17" ht="16" x14ac:dyDescent="0.2">
      <c r="A77" s="16"/>
      <c r="B77" s="23" t="s">
        <v>91</v>
      </c>
      <c r="C77" s="23"/>
      <c r="D77" s="23" t="s">
        <v>112</v>
      </c>
      <c r="E77" s="23"/>
      <c r="F77" s="23"/>
      <c r="G77" s="30">
        <v>11</v>
      </c>
      <c r="H77" s="30">
        <v>16</v>
      </c>
      <c r="I77" s="49">
        <f t="shared" si="10"/>
        <v>16</v>
      </c>
      <c r="J77" s="16"/>
      <c r="K77" s="16"/>
      <c r="L77" s="19">
        <f t="shared" si="11"/>
        <v>0</v>
      </c>
      <c r="M77" s="16"/>
      <c r="N77" s="16"/>
      <c r="O77" s="20">
        <f t="shared" si="13"/>
        <v>16</v>
      </c>
      <c r="P77" s="21" t="str">
        <f t="shared" si="12"/>
        <v>F</v>
      </c>
    </row>
    <row r="78" spans="1:17" ht="16" x14ac:dyDescent="0.2">
      <c r="A78" s="16"/>
      <c r="B78" s="23" t="s">
        <v>92</v>
      </c>
      <c r="C78" s="23"/>
      <c r="D78" s="23" t="s">
        <v>112</v>
      </c>
      <c r="E78" s="23"/>
      <c r="F78" s="23"/>
      <c r="G78" s="30">
        <v>21</v>
      </c>
      <c r="H78" s="30"/>
      <c r="I78" s="49">
        <f t="shared" si="10"/>
        <v>21</v>
      </c>
      <c r="J78" s="16"/>
      <c r="K78" s="16"/>
      <c r="L78" s="19">
        <f t="shared" si="11"/>
        <v>0</v>
      </c>
      <c r="M78" s="16"/>
      <c r="N78" s="16"/>
      <c r="O78" s="20">
        <f t="shared" si="13"/>
        <v>21</v>
      </c>
      <c r="P78" s="21" t="str">
        <f t="shared" si="12"/>
        <v>F</v>
      </c>
    </row>
    <row r="79" spans="1:17" ht="16" x14ac:dyDescent="0.2">
      <c r="A79" s="16"/>
      <c r="B79" s="23" t="s">
        <v>93</v>
      </c>
      <c r="C79" s="23"/>
      <c r="D79" s="23" t="s">
        <v>112</v>
      </c>
      <c r="E79" s="23"/>
      <c r="F79" s="23"/>
      <c r="G79" s="30">
        <v>16</v>
      </c>
      <c r="H79" s="30">
        <v>21</v>
      </c>
      <c r="I79" s="49">
        <f t="shared" si="10"/>
        <v>21</v>
      </c>
      <c r="J79" s="16"/>
      <c r="K79" s="16"/>
      <c r="L79" s="19">
        <f t="shared" si="11"/>
        <v>0</v>
      </c>
      <c r="M79" s="16"/>
      <c r="N79" s="16"/>
      <c r="O79" s="20">
        <f t="shared" si="13"/>
        <v>21</v>
      </c>
      <c r="P79" s="21" t="str">
        <f t="shared" si="12"/>
        <v>F</v>
      </c>
    </row>
    <row r="80" spans="1:17" ht="16" x14ac:dyDescent="0.2">
      <c r="A80" s="16"/>
      <c r="B80" s="23" t="s">
        <v>94</v>
      </c>
      <c r="C80" s="23"/>
      <c r="D80" s="23" t="s">
        <v>112</v>
      </c>
      <c r="E80" s="23"/>
      <c r="F80" s="23"/>
      <c r="G80" s="30"/>
      <c r="H80" s="30">
        <v>15</v>
      </c>
      <c r="I80" s="49">
        <f t="shared" si="10"/>
        <v>15</v>
      </c>
      <c r="J80" s="16"/>
      <c r="K80" s="16"/>
      <c r="L80" s="19">
        <f t="shared" si="11"/>
        <v>0</v>
      </c>
      <c r="M80" s="16"/>
      <c r="N80" s="16"/>
      <c r="O80" s="20">
        <f t="shared" si="13"/>
        <v>15</v>
      </c>
      <c r="P80" s="21" t="str">
        <f t="shared" si="12"/>
        <v>F</v>
      </c>
    </row>
    <row r="81" spans="1:16" ht="16" x14ac:dyDescent="0.2">
      <c r="A81" s="16"/>
      <c r="B81" s="23" t="s">
        <v>95</v>
      </c>
      <c r="C81" s="23"/>
      <c r="D81" s="23" t="s">
        <v>112</v>
      </c>
      <c r="E81" s="23"/>
      <c r="F81" s="23"/>
      <c r="G81" s="30"/>
      <c r="H81" s="30"/>
      <c r="I81" s="49">
        <f t="shared" ref="I81:I98" si="14">IF(H81&gt;0, H81,G81)</f>
        <v>0</v>
      </c>
      <c r="J81" s="16"/>
      <c r="K81" s="16"/>
      <c r="L81" s="19">
        <f t="shared" ref="L81:L98" si="15">IF(K81&gt;0,K81,J81)</f>
        <v>0</v>
      </c>
      <c r="M81" s="16"/>
      <c r="N81" s="16"/>
      <c r="O81" s="20">
        <f t="shared" ref="O81:O98" si="16">I81+L81</f>
        <v>0</v>
      </c>
      <c r="P81" s="21" t="str">
        <f t="shared" ref="P81:P98" si="17">IF(O81&lt;R$1,S$1,(IF(O81&lt;R$2,S$2,(IF(O81&lt;R$3,S$3,(IF(O81&lt;R$4,S$4,(IF(O81&lt;R$5,S$5,S$6)))))))))</f>
        <v>F</v>
      </c>
    </row>
    <row r="82" spans="1:16" ht="16" x14ac:dyDescent="0.2">
      <c r="A82" s="16"/>
      <c r="B82" s="23" t="s">
        <v>96</v>
      </c>
      <c r="C82" s="23"/>
      <c r="D82" s="23" t="s">
        <v>112</v>
      </c>
      <c r="E82" s="23"/>
      <c r="F82" s="23"/>
      <c r="G82" s="30">
        <v>19</v>
      </c>
      <c r="H82" s="30"/>
      <c r="I82" s="49">
        <f t="shared" si="14"/>
        <v>19</v>
      </c>
      <c r="J82" s="16"/>
      <c r="K82" s="16"/>
      <c r="L82" s="19">
        <f t="shared" si="15"/>
        <v>0</v>
      </c>
      <c r="M82" s="16"/>
      <c r="N82" s="16"/>
      <c r="O82" s="20">
        <f t="shared" si="16"/>
        <v>19</v>
      </c>
      <c r="P82" s="21" t="str">
        <f t="shared" si="17"/>
        <v>F</v>
      </c>
    </row>
    <row r="83" spans="1:16" ht="16" x14ac:dyDescent="0.2">
      <c r="A83" s="16"/>
      <c r="B83" s="23" t="s">
        <v>97</v>
      </c>
      <c r="C83" s="23"/>
      <c r="D83" s="23" t="s">
        <v>112</v>
      </c>
      <c r="E83" s="23"/>
      <c r="F83" s="23"/>
      <c r="G83" s="30"/>
      <c r="H83" s="30"/>
      <c r="I83" s="49">
        <f t="shared" si="14"/>
        <v>0</v>
      </c>
      <c r="J83" s="16"/>
      <c r="K83" s="16"/>
      <c r="L83" s="19">
        <f t="shared" si="15"/>
        <v>0</v>
      </c>
      <c r="M83" s="16"/>
      <c r="N83" s="16"/>
      <c r="O83" s="20">
        <f t="shared" si="16"/>
        <v>0</v>
      </c>
      <c r="P83" s="21" t="str">
        <f t="shared" si="17"/>
        <v>F</v>
      </c>
    </row>
    <row r="84" spans="1:16" ht="16" x14ac:dyDescent="0.2">
      <c r="A84" s="16"/>
      <c r="B84" s="23" t="s">
        <v>98</v>
      </c>
      <c r="C84" s="23"/>
      <c r="D84" s="23" t="s">
        <v>112</v>
      </c>
      <c r="E84" s="23"/>
      <c r="F84" s="23"/>
      <c r="G84" s="30"/>
      <c r="H84" s="30"/>
      <c r="I84" s="49">
        <f t="shared" si="14"/>
        <v>0</v>
      </c>
      <c r="J84" s="16"/>
      <c r="K84" s="16"/>
      <c r="L84" s="19">
        <f t="shared" si="15"/>
        <v>0</v>
      </c>
      <c r="M84" s="16"/>
      <c r="N84" s="16"/>
      <c r="O84" s="20">
        <f t="shared" si="16"/>
        <v>0</v>
      </c>
      <c r="P84" s="21" t="str">
        <f t="shared" si="17"/>
        <v>F</v>
      </c>
    </row>
    <row r="85" spans="1:16" ht="16" x14ac:dyDescent="0.2">
      <c r="A85" s="16"/>
      <c r="B85" s="23" t="s">
        <v>99</v>
      </c>
      <c r="C85" s="23"/>
      <c r="D85" s="23" t="s">
        <v>112</v>
      </c>
      <c r="E85" s="23"/>
      <c r="F85" s="23"/>
      <c r="G85" s="30"/>
      <c r="H85" s="30"/>
      <c r="I85" s="49">
        <f t="shared" si="14"/>
        <v>0</v>
      </c>
      <c r="J85" s="16"/>
      <c r="K85" s="16"/>
      <c r="L85" s="19">
        <f t="shared" si="15"/>
        <v>0</v>
      </c>
      <c r="M85" s="16"/>
      <c r="N85" s="16"/>
      <c r="O85" s="20">
        <f t="shared" si="16"/>
        <v>0</v>
      </c>
      <c r="P85" s="21" t="str">
        <f t="shared" si="17"/>
        <v>F</v>
      </c>
    </row>
    <row r="86" spans="1:16" ht="16" x14ac:dyDescent="0.2">
      <c r="A86" s="16"/>
      <c r="B86" s="23" t="s">
        <v>100</v>
      </c>
      <c r="C86" s="23"/>
      <c r="D86" s="23" t="s">
        <v>112</v>
      </c>
      <c r="E86" s="23"/>
      <c r="F86" s="23"/>
      <c r="G86" s="30"/>
      <c r="H86" s="30">
        <v>14</v>
      </c>
      <c r="I86" s="49">
        <f t="shared" si="14"/>
        <v>14</v>
      </c>
      <c r="J86" s="16"/>
      <c r="K86" s="16"/>
      <c r="L86" s="19">
        <f t="shared" si="15"/>
        <v>0</v>
      </c>
      <c r="M86" s="16"/>
      <c r="N86" s="16"/>
      <c r="O86" s="20">
        <f t="shared" si="16"/>
        <v>14</v>
      </c>
      <c r="P86" s="21" t="str">
        <f t="shared" si="17"/>
        <v>F</v>
      </c>
    </row>
    <row r="87" spans="1:16" ht="16" x14ac:dyDescent="0.2">
      <c r="A87" s="16"/>
      <c r="B87" s="23" t="s">
        <v>101</v>
      </c>
      <c r="C87" s="23"/>
      <c r="D87" s="23" t="s">
        <v>112</v>
      </c>
      <c r="E87" s="23"/>
      <c r="F87" s="23"/>
      <c r="G87" s="30"/>
      <c r="H87" s="30">
        <v>23</v>
      </c>
      <c r="I87" s="49">
        <f t="shared" si="14"/>
        <v>23</v>
      </c>
      <c r="J87" s="16"/>
      <c r="K87" s="16"/>
      <c r="L87" s="19">
        <f t="shared" si="15"/>
        <v>0</v>
      </c>
      <c r="M87" s="16"/>
      <c r="N87" s="16"/>
      <c r="O87" s="20">
        <f t="shared" si="16"/>
        <v>23</v>
      </c>
      <c r="P87" s="21" t="str">
        <f t="shared" si="17"/>
        <v>F</v>
      </c>
    </row>
    <row r="88" spans="1:16" ht="16" x14ac:dyDescent="0.2">
      <c r="A88" s="16"/>
      <c r="B88" s="23" t="s">
        <v>102</v>
      </c>
      <c r="C88" s="23"/>
      <c r="D88" s="23" t="s">
        <v>112</v>
      </c>
      <c r="E88" s="23"/>
      <c r="F88" s="23"/>
      <c r="G88" s="30"/>
      <c r="H88" s="30"/>
      <c r="I88" s="49">
        <f t="shared" si="14"/>
        <v>0</v>
      </c>
      <c r="J88" s="16"/>
      <c r="K88" s="16"/>
      <c r="L88" s="19">
        <f t="shared" si="15"/>
        <v>0</v>
      </c>
      <c r="M88" s="16"/>
      <c r="N88" s="16"/>
      <c r="O88" s="20">
        <f t="shared" si="16"/>
        <v>0</v>
      </c>
      <c r="P88" s="21" t="str">
        <f t="shared" si="17"/>
        <v>F</v>
      </c>
    </row>
    <row r="89" spans="1:16" ht="16" x14ac:dyDescent="0.2">
      <c r="A89" s="16"/>
      <c r="B89" s="23" t="s">
        <v>103</v>
      </c>
      <c r="C89" s="23"/>
      <c r="D89" s="23" t="s">
        <v>112</v>
      </c>
      <c r="E89" s="23"/>
      <c r="F89" s="23"/>
      <c r="G89" s="30"/>
      <c r="H89" s="30">
        <v>15</v>
      </c>
      <c r="I89" s="49">
        <f t="shared" si="14"/>
        <v>15</v>
      </c>
      <c r="J89" s="16"/>
      <c r="K89" s="16"/>
      <c r="L89" s="19">
        <f t="shared" si="15"/>
        <v>0</v>
      </c>
      <c r="M89" s="16"/>
      <c r="N89" s="16"/>
      <c r="O89" s="20">
        <f t="shared" si="16"/>
        <v>15</v>
      </c>
      <c r="P89" s="21" t="str">
        <f t="shared" si="17"/>
        <v>F</v>
      </c>
    </row>
    <row r="90" spans="1:16" ht="16" x14ac:dyDescent="0.2">
      <c r="A90" s="16"/>
      <c r="B90" s="23" t="s">
        <v>104</v>
      </c>
      <c r="C90" s="23"/>
      <c r="D90" s="23" t="s">
        <v>112</v>
      </c>
      <c r="E90" s="23"/>
      <c r="F90" s="23"/>
      <c r="G90" s="30"/>
      <c r="H90" s="30">
        <v>24</v>
      </c>
      <c r="I90" s="49">
        <f t="shared" si="14"/>
        <v>24</v>
      </c>
      <c r="J90" s="16"/>
      <c r="K90" s="16"/>
      <c r="L90" s="19">
        <f t="shared" si="15"/>
        <v>0</v>
      </c>
      <c r="M90" s="16"/>
      <c r="N90" s="16"/>
      <c r="O90" s="20">
        <f t="shared" si="16"/>
        <v>24</v>
      </c>
      <c r="P90" s="21" t="str">
        <f t="shared" si="17"/>
        <v>F</v>
      </c>
    </row>
    <row r="91" spans="1:16" ht="16" x14ac:dyDescent="0.2">
      <c r="A91" s="16"/>
      <c r="B91" s="23" t="s">
        <v>105</v>
      </c>
      <c r="C91" s="23"/>
      <c r="D91" s="23" t="s">
        <v>112</v>
      </c>
      <c r="E91" s="23"/>
      <c r="F91" s="23"/>
      <c r="G91" s="30"/>
      <c r="H91" s="30"/>
      <c r="I91" s="49">
        <f t="shared" si="14"/>
        <v>0</v>
      </c>
      <c r="J91" s="16"/>
      <c r="K91" s="16"/>
      <c r="L91" s="19">
        <f t="shared" si="15"/>
        <v>0</v>
      </c>
      <c r="M91" s="16"/>
      <c r="N91" s="16"/>
      <c r="O91" s="20">
        <f t="shared" si="16"/>
        <v>0</v>
      </c>
      <c r="P91" s="21" t="str">
        <f t="shared" si="17"/>
        <v>F</v>
      </c>
    </row>
    <row r="92" spans="1:16" ht="16" x14ac:dyDescent="0.2">
      <c r="A92" s="16"/>
      <c r="B92" s="23" t="s">
        <v>106</v>
      </c>
      <c r="C92" s="23"/>
      <c r="D92" s="23" t="s">
        <v>112</v>
      </c>
      <c r="E92" s="23"/>
      <c r="F92" s="23"/>
      <c r="G92" s="30"/>
      <c r="H92" s="30"/>
      <c r="I92" s="49">
        <f t="shared" si="14"/>
        <v>0</v>
      </c>
      <c r="J92" s="16"/>
      <c r="K92" s="16"/>
      <c r="L92" s="18">
        <f t="shared" ref="L92:L93" si="18">IF(K92&gt;0, K92,J92)</f>
        <v>0</v>
      </c>
      <c r="M92" s="16"/>
      <c r="N92" s="16"/>
      <c r="O92" s="18">
        <f t="shared" ref="O92:O93" si="19">IF(N92&gt;0, N92,M92)</f>
        <v>0</v>
      </c>
      <c r="P92" s="21" t="str">
        <f t="shared" si="17"/>
        <v>F</v>
      </c>
    </row>
    <row r="93" spans="1:16" ht="16" x14ac:dyDescent="0.2">
      <c r="A93" s="16"/>
      <c r="B93" s="23" t="s">
        <v>120</v>
      </c>
      <c r="C93" s="23"/>
      <c r="D93" s="23" t="s">
        <v>112</v>
      </c>
      <c r="E93" s="23"/>
      <c r="F93" s="23"/>
      <c r="G93" s="30"/>
      <c r="H93" s="30">
        <v>18</v>
      </c>
      <c r="I93" s="49">
        <f t="shared" si="14"/>
        <v>18</v>
      </c>
      <c r="J93" s="16"/>
      <c r="K93" s="16"/>
      <c r="L93" s="18">
        <f t="shared" si="18"/>
        <v>0</v>
      </c>
      <c r="M93" s="16"/>
      <c r="N93" s="16"/>
      <c r="O93" s="18">
        <f t="shared" si="19"/>
        <v>0</v>
      </c>
      <c r="P93" s="21" t="str">
        <f t="shared" si="17"/>
        <v>F</v>
      </c>
    </row>
    <row r="94" spans="1:16" ht="16" x14ac:dyDescent="0.2">
      <c r="A94" s="16"/>
      <c r="B94" s="23" t="s">
        <v>107</v>
      </c>
      <c r="C94" s="23"/>
      <c r="D94" s="23" t="s">
        <v>112</v>
      </c>
      <c r="E94" s="23"/>
      <c r="F94" s="23"/>
      <c r="G94" s="30">
        <v>3</v>
      </c>
      <c r="H94" s="30"/>
      <c r="I94" s="49">
        <f t="shared" si="14"/>
        <v>3</v>
      </c>
      <c r="J94" s="16"/>
      <c r="K94" s="16"/>
      <c r="L94" s="19">
        <f t="shared" si="15"/>
        <v>0</v>
      </c>
      <c r="M94" s="16"/>
      <c r="N94" s="16"/>
      <c r="O94" s="20">
        <f t="shared" si="16"/>
        <v>3</v>
      </c>
      <c r="P94" s="21" t="str">
        <f t="shared" si="17"/>
        <v>F</v>
      </c>
    </row>
    <row r="95" spans="1:16" ht="16" x14ac:dyDescent="0.2">
      <c r="A95" s="16"/>
      <c r="B95" s="23" t="s">
        <v>108</v>
      </c>
      <c r="C95" s="23"/>
      <c r="D95" s="23" t="s">
        <v>112</v>
      </c>
      <c r="E95" s="23"/>
      <c r="F95" s="23"/>
      <c r="G95" s="30"/>
      <c r="H95" s="30">
        <v>6</v>
      </c>
      <c r="I95" s="49">
        <f t="shared" si="14"/>
        <v>6</v>
      </c>
      <c r="J95" s="16"/>
      <c r="K95" s="16"/>
      <c r="L95" s="19">
        <f t="shared" si="15"/>
        <v>0</v>
      </c>
      <c r="M95" s="16"/>
      <c r="N95" s="16"/>
      <c r="O95" s="20">
        <f t="shared" si="16"/>
        <v>6</v>
      </c>
      <c r="P95" s="21" t="str">
        <f t="shared" si="17"/>
        <v>F</v>
      </c>
    </row>
    <row r="96" spans="1:16" ht="16" x14ac:dyDescent="0.2">
      <c r="A96" s="16"/>
      <c r="B96" s="23" t="s">
        <v>109</v>
      </c>
      <c r="C96" s="23"/>
      <c r="D96" s="23" t="s">
        <v>112</v>
      </c>
      <c r="E96" s="23"/>
      <c r="F96" s="23"/>
      <c r="G96" s="30">
        <v>8</v>
      </c>
      <c r="H96" s="30">
        <v>25</v>
      </c>
      <c r="I96" s="49">
        <f t="shared" si="14"/>
        <v>25</v>
      </c>
      <c r="J96" s="16"/>
      <c r="K96" s="16"/>
      <c r="L96" s="19">
        <f t="shared" si="15"/>
        <v>0</v>
      </c>
      <c r="M96" s="16"/>
      <c r="N96" s="16"/>
      <c r="O96" s="20">
        <f t="shared" si="16"/>
        <v>25</v>
      </c>
      <c r="P96" s="21" t="str">
        <f t="shared" si="17"/>
        <v>F</v>
      </c>
    </row>
    <row r="97" spans="1:16" ht="16" x14ac:dyDescent="0.2">
      <c r="A97" s="16"/>
      <c r="B97" s="23" t="s">
        <v>110</v>
      </c>
      <c r="C97" s="23"/>
      <c r="D97" s="23" t="s">
        <v>112</v>
      </c>
      <c r="E97" s="23"/>
      <c r="F97" s="23"/>
      <c r="G97" s="30"/>
      <c r="H97" s="30"/>
      <c r="I97" s="49">
        <f t="shared" si="14"/>
        <v>0</v>
      </c>
      <c r="J97" s="16"/>
      <c r="K97" s="16"/>
      <c r="L97" s="19">
        <f t="shared" si="15"/>
        <v>0</v>
      </c>
      <c r="M97" s="16"/>
      <c r="N97" s="16"/>
      <c r="O97" s="20">
        <f t="shared" si="16"/>
        <v>0</v>
      </c>
      <c r="P97" s="21" t="str">
        <f t="shared" si="17"/>
        <v>F</v>
      </c>
    </row>
    <row r="98" spans="1:16" ht="16" x14ac:dyDescent="0.2">
      <c r="A98" s="16"/>
      <c r="B98" s="26" t="s">
        <v>111</v>
      </c>
      <c r="C98" s="27"/>
      <c r="D98" s="27" t="s">
        <v>112</v>
      </c>
      <c r="E98" s="27"/>
      <c r="F98" s="27"/>
      <c r="G98" s="31"/>
      <c r="H98" s="31"/>
      <c r="I98" s="51">
        <f t="shared" si="14"/>
        <v>0</v>
      </c>
      <c r="J98" s="24"/>
      <c r="K98" s="24"/>
      <c r="L98" s="25">
        <f t="shared" si="15"/>
        <v>0</v>
      </c>
      <c r="M98" s="24"/>
      <c r="N98" s="24"/>
      <c r="O98" s="20">
        <f t="shared" si="16"/>
        <v>0</v>
      </c>
      <c r="P98" s="21" t="str">
        <f t="shared" si="17"/>
        <v>F</v>
      </c>
    </row>
  </sheetData>
  <mergeCells count="16">
    <mergeCell ref="P7:P9"/>
    <mergeCell ref="G8:H8"/>
    <mergeCell ref="J8:K8"/>
    <mergeCell ref="A1:O1"/>
    <mergeCell ref="A3:C3"/>
    <mergeCell ref="A7:A9"/>
    <mergeCell ref="D7:D9"/>
    <mergeCell ref="O7:O9"/>
    <mergeCell ref="B8:B9"/>
    <mergeCell ref="I8:I9"/>
    <mergeCell ref="M8:M9"/>
    <mergeCell ref="N8:N9"/>
    <mergeCell ref="C7:C9"/>
    <mergeCell ref="G5:H5"/>
    <mergeCell ref="F8:F9"/>
    <mergeCell ref="E8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6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2024-12-11T16:24:40Z</dcterms:modified>
</cp:coreProperties>
</file>