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NemanjaB/Desktop/FPN 2021/"/>
    </mc:Choice>
  </mc:AlternateContent>
  <xr:revisionPtr revIDLastSave="0" documentId="8_{2F20D6CA-C195-634B-8510-8E1D30CC13D2}" xr6:coauthVersionLast="47" xr6:coauthVersionMax="47" xr10:uidLastSave="{00000000-0000-0000-0000-000000000000}"/>
  <bookViews>
    <workbookView xWindow="0" yWindow="460" windowWidth="19380" windowHeight="14140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1" l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K38" i="1"/>
  <c r="M38" i="1"/>
  <c r="M37" i="1"/>
  <c r="K36" i="1"/>
  <c r="M36" i="1"/>
  <c r="M35" i="1"/>
  <c r="M34" i="1"/>
  <c r="M33" i="1"/>
  <c r="K32" i="1"/>
  <c r="M32" i="1"/>
  <c r="K31" i="1"/>
  <c r="M31" i="1"/>
  <c r="M30" i="1"/>
  <c r="K29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7" i="1"/>
  <c r="K35" i="1"/>
  <c r="K34" i="1"/>
  <c r="K33" i="1"/>
  <c r="K30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J21" i="1"/>
  <c r="N21" i="1"/>
  <c r="J20" i="1"/>
  <c r="N20" i="1"/>
  <c r="J19" i="1"/>
  <c r="N19" i="1"/>
  <c r="J58" i="1"/>
  <c r="J49" i="1"/>
  <c r="N49" i="1"/>
  <c r="J48" i="1"/>
  <c r="N48" i="1"/>
  <c r="J47" i="1"/>
  <c r="N47" i="1"/>
  <c r="J46" i="1"/>
  <c r="N46" i="1"/>
  <c r="J45" i="1"/>
  <c r="N45" i="1"/>
  <c r="J44" i="1"/>
  <c r="N44" i="1"/>
  <c r="J43" i="1"/>
  <c r="N43" i="1"/>
  <c r="J42" i="1"/>
  <c r="N42" i="1"/>
  <c r="J41" i="1"/>
  <c r="N41" i="1"/>
  <c r="J40" i="1"/>
  <c r="N40" i="1"/>
  <c r="J54" i="1"/>
  <c r="J38" i="1"/>
  <c r="J32" i="1"/>
  <c r="N32" i="1"/>
  <c r="J31" i="1"/>
  <c r="N31" i="1"/>
  <c r="J30" i="1"/>
  <c r="N30" i="1"/>
  <c r="J29" i="1"/>
  <c r="N29" i="1"/>
  <c r="N28" i="1"/>
  <c r="J27" i="1"/>
  <c r="N27" i="1"/>
  <c r="J26" i="1"/>
  <c r="N26" i="1"/>
  <c r="J25" i="1"/>
  <c r="N25" i="1"/>
  <c r="J24" i="1"/>
  <c r="N24" i="1"/>
  <c r="J23" i="1"/>
  <c r="N23" i="1"/>
  <c r="N38" i="1"/>
  <c r="J37" i="1"/>
  <c r="N37" i="1"/>
  <c r="J36" i="1"/>
  <c r="N36" i="1"/>
  <c r="J35" i="1"/>
  <c r="N35" i="1"/>
  <c r="J34" i="1"/>
  <c r="N34" i="1"/>
  <c r="J33" i="1"/>
  <c r="N33" i="1"/>
  <c r="N54" i="1"/>
  <c r="J53" i="1"/>
  <c r="N53" i="1"/>
  <c r="J52" i="1"/>
  <c r="N52" i="1"/>
  <c r="J51" i="1"/>
  <c r="N51" i="1"/>
  <c r="J50" i="1"/>
  <c r="N50" i="1"/>
  <c r="J39" i="1"/>
  <c r="N39" i="1"/>
  <c r="J57" i="1"/>
  <c r="J56" i="1"/>
  <c r="J55" i="1"/>
  <c r="J22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N58" i="1"/>
  <c r="N57" i="1"/>
  <c r="N56" i="1"/>
  <c r="N55" i="1"/>
  <c r="N22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V2" i="1"/>
  <c r="R2" i="1"/>
  <c r="S2" i="1"/>
  <c r="T2" i="1"/>
  <c r="U2" i="1"/>
  <c r="P2" i="1"/>
  <c r="Q2" i="1"/>
  <c r="P3" i="1"/>
  <c r="V3" i="1"/>
  <c r="T3" i="1"/>
  <c r="Q3" i="1"/>
  <c r="U3" i="1"/>
  <c r="P4" i="1"/>
  <c r="S3" i="1"/>
  <c r="R3" i="1"/>
</calcChain>
</file>

<file path=xl/sharedStrings.xml><?xml version="1.0" encoding="utf-8"?>
<sst xmlns="http://schemas.openxmlformats.org/spreadsheetml/2006/main" count="76" uniqueCount="28">
  <si>
    <t>Redni broj</t>
  </si>
  <si>
    <t>Prezime i ime studenta</t>
  </si>
  <si>
    <t>Studijski program</t>
  </si>
  <si>
    <t>Broj indexa</t>
  </si>
  <si>
    <t>Ocjena</t>
  </si>
  <si>
    <t>Kol:</t>
  </si>
  <si>
    <t>KolP:</t>
  </si>
  <si>
    <t>ZI:</t>
  </si>
  <si>
    <t>UkBod:</t>
  </si>
  <si>
    <t>Vjezbe</t>
  </si>
  <si>
    <t>B</t>
  </si>
  <si>
    <t>A</t>
  </si>
  <si>
    <t>C</t>
  </si>
  <si>
    <t>D</t>
  </si>
  <si>
    <t>E</t>
  </si>
  <si>
    <t>F</t>
  </si>
  <si>
    <t>Broj</t>
  </si>
  <si>
    <t>Procenat</t>
  </si>
  <si>
    <t>Prolaznost</t>
  </si>
  <si>
    <t>Neaktivno</t>
  </si>
  <si>
    <t>PREDMET: Politicki marketing</t>
  </si>
  <si>
    <t>POL</t>
  </si>
  <si>
    <t>NOV</t>
  </si>
  <si>
    <t>POL-MO</t>
  </si>
  <si>
    <t>SOC</t>
  </si>
  <si>
    <t>MED</t>
  </si>
  <si>
    <t>Uk-Kol:</t>
  </si>
  <si>
    <t>Uk-Sem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</si>
</sst>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Verdana"/>
      <family val="2"/>
    </font>
    <font>
      <sz val="11"/>
      <color theme="1"/>
      <name val="Book Antiqua"/>
      <family val="1"/>
    </font>
    <font>
      <sz val="11"/>
      <color rgb="FF333333"/>
      <name val="Book Antiqua"/>
      <family val="1"/>
    </font>
    <font>
      <sz val="11"/>
      <name val="Book Antiqua"/>
      <family val="1"/>
    </font>
    <font>
      <sz val="11"/>
      <color rgb="FF33333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3" fillId="0" borderId="0" xfId="0" applyFont="1"/>
    <xf numFmtId="0" fontId="3" fillId="2" borderId="14" xfId="0" applyFont="1" applyFill="1" applyBorder="1"/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2" xfId="0" applyFont="1" applyFill="1" applyBorder="1"/>
    <xf numFmtId="0" fontId="3" fillId="2" borderId="17" xfId="0" applyFont="1" applyFill="1" applyBorder="1"/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0" xfId="0" applyFont="1" applyFill="1" applyBorder="1"/>
    <xf numFmtId="0" fontId="2" fillId="2" borderId="26" xfId="0" applyFont="1" applyFill="1" applyBorder="1"/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/>
    <xf numFmtId="0" fontId="1" fillId="2" borderId="5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center"/>
    </xf>
    <xf numFmtId="0" fontId="2" fillId="2" borderId="32" xfId="0" applyFont="1" applyFill="1" applyBorder="1" applyAlignment="1"/>
    <xf numFmtId="0" fontId="2" fillId="2" borderId="32" xfId="0" applyFont="1" applyFill="1" applyBorder="1" applyAlignment="1">
      <alignment horizontal="center" vertical="center"/>
    </xf>
    <xf numFmtId="0" fontId="3" fillId="2" borderId="32" xfId="0" applyFont="1" applyFill="1" applyBorder="1"/>
    <xf numFmtId="0" fontId="3" fillId="2" borderId="32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4" xfId="0" applyFont="1" applyBorder="1"/>
    <xf numFmtId="0" fontId="6" fillId="0" borderId="27" xfId="0" applyFont="1" applyBorder="1"/>
    <xf numFmtId="0" fontId="8" fillId="0" borderId="16" xfId="0" applyFont="1" applyFill="1" applyBorder="1"/>
    <xf numFmtId="0" fontId="9" fillId="0" borderId="0" xfId="0" applyFont="1"/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18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 shrinkToFit="1"/>
    </xf>
    <xf numFmtId="0" fontId="2" fillId="5" borderId="16" xfId="0" applyFont="1" applyFill="1" applyBorder="1" applyAlignment="1">
      <alignment horizontal="center" vertical="center" wrapText="1" shrinkToFit="1"/>
    </xf>
    <xf numFmtId="0" fontId="3" fillId="5" borderId="22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6"/>
  <sheetViews>
    <sheetView tabSelected="1" workbookViewId="0">
      <selection activeCell="D6" sqref="D6:E58"/>
    </sheetView>
  </sheetViews>
  <sheetFormatPr baseColWidth="10" defaultColWidth="9.1640625" defaultRowHeight="15" x14ac:dyDescent="0.2"/>
  <cols>
    <col min="1" max="1" width="6" style="4" customWidth="1"/>
    <col min="2" max="2" width="5.5" style="4" customWidth="1"/>
    <col min="3" max="3" width="6.5" style="4" customWidth="1"/>
    <col min="4" max="4" width="11.83203125" style="4" customWidth="1"/>
    <col min="5" max="5" width="13.33203125" style="4" customWidth="1"/>
    <col min="6" max="6" width="10.5" style="4" customWidth="1"/>
    <col min="7" max="7" width="6.83203125" style="4" customWidth="1"/>
    <col min="8" max="8" width="6" style="4" customWidth="1"/>
    <col min="9" max="9" width="5.5" style="4" customWidth="1"/>
    <col min="10" max="11" width="7.6640625" style="15" customWidth="1"/>
    <col min="12" max="12" width="6.6640625" style="37" customWidth="1"/>
    <col min="13" max="13" width="6.83203125" style="37" customWidth="1"/>
    <col min="14" max="14" width="9.1640625" style="4"/>
    <col min="15" max="21" width="9.1640625" style="39"/>
    <col min="22" max="22" width="10.5" style="39" customWidth="1"/>
    <col min="23" max="16384" width="9.1640625" style="39"/>
  </cols>
  <sheetData>
    <row r="1" spans="1:22" ht="17" thickTop="1" thickBot="1" x14ac:dyDescent="0.25">
      <c r="A1" s="20" t="s">
        <v>20</v>
      </c>
      <c r="B1" s="21"/>
      <c r="C1" s="22"/>
      <c r="D1" s="23"/>
      <c r="E1" s="24"/>
      <c r="F1" s="25"/>
      <c r="G1" s="26"/>
      <c r="H1" s="26"/>
      <c r="I1" s="26"/>
      <c r="J1" s="27"/>
      <c r="K1" s="27"/>
      <c r="L1" s="35"/>
      <c r="M1" s="35"/>
      <c r="N1" s="28"/>
      <c r="O1" s="19"/>
      <c r="P1" s="16" t="s">
        <v>11</v>
      </c>
      <c r="Q1" s="17" t="s">
        <v>10</v>
      </c>
      <c r="R1" s="17" t="s">
        <v>12</v>
      </c>
      <c r="S1" s="17" t="s">
        <v>13</v>
      </c>
      <c r="T1" s="17" t="s">
        <v>14</v>
      </c>
      <c r="U1" s="18" t="s">
        <v>15</v>
      </c>
      <c r="V1" s="18" t="s">
        <v>19</v>
      </c>
    </row>
    <row r="2" spans="1:22" ht="17" thickTop="1" thickBot="1" x14ac:dyDescent="0.25">
      <c r="A2" s="29"/>
      <c r="B2" s="30"/>
      <c r="C2" s="31"/>
      <c r="D2" s="32"/>
      <c r="E2" s="1"/>
      <c r="F2" s="33"/>
      <c r="G2" s="12"/>
      <c r="H2" s="12"/>
      <c r="I2" s="12"/>
      <c r="J2" s="34"/>
      <c r="K2" s="34"/>
      <c r="L2" s="36"/>
      <c r="M2" s="36"/>
      <c r="N2" s="8"/>
      <c r="O2" s="19" t="s">
        <v>16</v>
      </c>
      <c r="P2" s="16">
        <f>COUNTIF(N6:N138,"A")</f>
        <v>0</v>
      </c>
      <c r="Q2" s="17">
        <f>COUNTIF(N6:N138,"B")</f>
        <v>0</v>
      </c>
      <c r="R2" s="17">
        <f>COUNTIF(N6:N138,"C")</f>
        <v>0</v>
      </c>
      <c r="S2" s="17">
        <f>COUNTIF(N6:N138,"D")</f>
        <v>0</v>
      </c>
      <c r="T2" s="17">
        <f>COUNTIF(N6:N138,"E")</f>
        <v>0</v>
      </c>
      <c r="U2" s="18">
        <f>COUNTIF(N6:N59,"F")</f>
        <v>39</v>
      </c>
      <c r="V2" s="18">
        <f>COUNTIF(N6:N59,"Neaktivno")</f>
        <v>14</v>
      </c>
    </row>
    <row r="3" spans="1:22" ht="17" thickTop="1" thickBot="1" x14ac:dyDescent="0.25">
      <c r="A3" s="47" t="s">
        <v>0</v>
      </c>
      <c r="B3" s="2"/>
      <c r="C3" s="3"/>
      <c r="D3" s="50" t="s">
        <v>1</v>
      </c>
      <c r="E3" s="51"/>
      <c r="F3" s="56" t="s">
        <v>2</v>
      </c>
      <c r="G3" s="12"/>
      <c r="H3" s="12"/>
      <c r="I3" s="12"/>
      <c r="J3" s="34"/>
      <c r="K3" s="34"/>
      <c r="L3" s="36"/>
      <c r="M3" s="36"/>
      <c r="N3" s="9"/>
      <c r="O3" s="19" t="s">
        <v>17</v>
      </c>
      <c r="P3" s="16">
        <f>(P2/SUM(P2:U2))*100</f>
        <v>0</v>
      </c>
      <c r="Q3" s="16">
        <f>(Q2/SUM(P2:U2))*100</f>
        <v>0</v>
      </c>
      <c r="R3" s="16">
        <f>(R2/SUM(P2:U2))*100</f>
        <v>0</v>
      </c>
      <c r="S3" s="16">
        <f>(S2/SUM(P2:U2))*100</f>
        <v>0</v>
      </c>
      <c r="T3" s="16">
        <f>(T2/SUM(P2:U2))*100</f>
        <v>0</v>
      </c>
      <c r="U3" s="18">
        <f>(U2/SUM(P2:U2))*100</f>
        <v>100</v>
      </c>
      <c r="V3" s="18">
        <f>(V2/SUM(P2:V2))*100</f>
        <v>26.415094339622641</v>
      </c>
    </row>
    <row r="4" spans="1:22" ht="18" customHeight="1" thickTop="1" thickBot="1" x14ac:dyDescent="0.25">
      <c r="A4" s="48"/>
      <c r="B4" s="59" t="s">
        <v>3</v>
      </c>
      <c r="C4" s="60"/>
      <c r="D4" s="52"/>
      <c r="E4" s="53"/>
      <c r="F4" s="57"/>
      <c r="G4" s="66" t="s">
        <v>9</v>
      </c>
      <c r="H4" s="7" t="s">
        <v>5</v>
      </c>
      <c r="I4" s="7" t="s">
        <v>6</v>
      </c>
      <c r="J4" s="69" t="s">
        <v>26</v>
      </c>
      <c r="K4" s="64" t="s">
        <v>27</v>
      </c>
      <c r="L4" s="7" t="s">
        <v>7</v>
      </c>
      <c r="M4" s="7" t="s">
        <v>8</v>
      </c>
      <c r="N4" s="7" t="s">
        <v>4</v>
      </c>
      <c r="O4" s="19" t="s">
        <v>18</v>
      </c>
      <c r="P4" s="16">
        <f>100-U3</f>
        <v>0</v>
      </c>
      <c r="Q4" s="17"/>
      <c r="R4" s="17"/>
      <c r="S4" s="17"/>
      <c r="T4" s="17"/>
      <c r="U4" s="18"/>
    </row>
    <row r="5" spans="1:22" ht="17" thickTop="1" thickBot="1" x14ac:dyDescent="0.25">
      <c r="A5" s="49"/>
      <c r="B5" s="61"/>
      <c r="C5" s="62"/>
      <c r="D5" s="54"/>
      <c r="E5" s="55"/>
      <c r="F5" s="58"/>
      <c r="G5" s="67"/>
      <c r="H5" s="12"/>
      <c r="I5" s="12"/>
      <c r="J5" s="70"/>
      <c r="K5" s="34"/>
      <c r="L5" s="36"/>
      <c r="M5" s="36"/>
      <c r="N5" s="5"/>
    </row>
    <row r="6" spans="1:22" ht="18" thickTop="1" thickBot="1" x14ac:dyDescent="0.25">
      <c r="A6" s="38"/>
      <c r="B6" s="42">
        <v>2</v>
      </c>
      <c r="C6" s="42">
        <v>2018</v>
      </c>
      <c r="D6" s="42"/>
      <c r="E6" s="42"/>
      <c r="F6" s="42" t="s">
        <v>23</v>
      </c>
      <c r="G6" s="68">
        <v>17</v>
      </c>
      <c r="H6" s="6"/>
      <c r="I6" s="6">
        <v>26</v>
      </c>
      <c r="J6" s="71">
        <f>IF(I6&gt;H6, I6, H6)</f>
        <v>26</v>
      </c>
      <c r="K6" s="65">
        <f>SUM(G6,J6)</f>
        <v>43</v>
      </c>
      <c r="L6" s="6"/>
      <c r="M6" s="6">
        <f>SUM(K6,L6)</f>
        <v>43</v>
      </c>
      <c r="N6" s="6" t="str">
        <f>IF(M6=0,"Neaktivno", IF(M6&gt;89.9,"A",IF(M6&gt;79.9,"B",IF(M6&gt;69.9,"C",IF(M6&gt;59.9,"D",IF(M6&gt;49.9,"E","F"))))))</f>
        <v>F</v>
      </c>
    </row>
    <row r="7" spans="1:22" ht="18" thickTop="1" thickBot="1" x14ac:dyDescent="0.25">
      <c r="A7" s="38"/>
      <c r="B7" s="42">
        <v>3</v>
      </c>
      <c r="C7" s="42">
        <v>2018</v>
      </c>
      <c r="D7" s="42"/>
      <c r="E7" s="42"/>
      <c r="F7" s="42" t="s">
        <v>23</v>
      </c>
      <c r="G7" s="68">
        <v>19</v>
      </c>
      <c r="H7" s="10">
        <v>28</v>
      </c>
      <c r="I7" s="10"/>
      <c r="J7" s="71">
        <f t="shared" ref="J7:J58" si="0">IF(I7&gt;H7, I7, H7)</f>
        <v>28</v>
      </c>
      <c r="K7" s="65">
        <f t="shared" ref="K7:K58" si="1">SUM(G7,J7)</f>
        <v>47</v>
      </c>
      <c r="L7" s="10"/>
      <c r="M7" s="6">
        <f t="shared" ref="M7:M58" si="2">SUM(K7,L7)</f>
        <v>47</v>
      </c>
      <c r="N7" s="6" t="str">
        <f t="shared" ref="N7:N58" si="3">IF(M7=0,"Neaktivno", IF(M7&gt;89.9,"A",IF(M7&gt;79.9,"B",IF(M7&gt;69.9,"C",IF(M7&gt;59.9,"D",IF(M7&gt;49.9,"E","F"))))))</f>
        <v>F</v>
      </c>
    </row>
    <row r="8" spans="1:22" ht="18" thickTop="1" thickBot="1" x14ac:dyDescent="0.25">
      <c r="A8" s="38"/>
      <c r="B8" s="42">
        <v>4</v>
      </c>
      <c r="C8" s="42">
        <v>2018</v>
      </c>
      <c r="D8" s="42"/>
      <c r="E8" s="42"/>
      <c r="F8" s="42" t="s">
        <v>23</v>
      </c>
      <c r="G8" s="68">
        <v>17</v>
      </c>
      <c r="H8" s="10">
        <v>22</v>
      </c>
      <c r="I8" s="10"/>
      <c r="J8" s="71">
        <f t="shared" si="0"/>
        <v>22</v>
      </c>
      <c r="K8" s="65">
        <f t="shared" si="1"/>
        <v>39</v>
      </c>
      <c r="L8" s="10"/>
      <c r="M8" s="6">
        <f t="shared" si="2"/>
        <v>39</v>
      </c>
      <c r="N8" s="6" t="str">
        <f t="shared" si="3"/>
        <v>F</v>
      </c>
    </row>
    <row r="9" spans="1:22" ht="18" thickTop="1" thickBot="1" x14ac:dyDescent="0.25">
      <c r="A9" s="38"/>
      <c r="B9" s="42">
        <v>17</v>
      </c>
      <c r="C9" s="42">
        <v>2018</v>
      </c>
      <c r="D9" s="42"/>
      <c r="E9" s="42"/>
      <c r="F9" s="42" t="s">
        <v>23</v>
      </c>
      <c r="G9" s="68"/>
      <c r="H9" s="10"/>
      <c r="I9" s="10"/>
      <c r="J9" s="71">
        <f t="shared" si="0"/>
        <v>0</v>
      </c>
      <c r="K9" s="65">
        <f t="shared" si="1"/>
        <v>0</v>
      </c>
      <c r="L9" s="10"/>
      <c r="M9" s="6">
        <f t="shared" si="2"/>
        <v>0</v>
      </c>
      <c r="N9" s="6" t="str">
        <f t="shared" si="3"/>
        <v>Neaktivno</v>
      </c>
    </row>
    <row r="10" spans="1:22" ht="18" thickTop="1" thickBot="1" x14ac:dyDescent="0.25">
      <c r="A10" s="38"/>
      <c r="B10" s="42">
        <v>19</v>
      </c>
      <c r="C10" s="42">
        <v>2018</v>
      </c>
      <c r="D10" s="42"/>
      <c r="E10" s="42"/>
      <c r="F10" s="42" t="s">
        <v>23</v>
      </c>
      <c r="G10" s="68">
        <v>15</v>
      </c>
      <c r="H10" s="10">
        <v>7</v>
      </c>
      <c r="I10" s="10">
        <v>20</v>
      </c>
      <c r="J10" s="71">
        <f t="shared" si="0"/>
        <v>20</v>
      </c>
      <c r="K10" s="65">
        <f t="shared" si="1"/>
        <v>35</v>
      </c>
      <c r="L10" s="10"/>
      <c r="M10" s="6">
        <f t="shared" si="2"/>
        <v>35</v>
      </c>
      <c r="N10" s="6" t="str">
        <f t="shared" si="3"/>
        <v>F</v>
      </c>
    </row>
    <row r="11" spans="1:22" ht="18" thickTop="1" thickBot="1" x14ac:dyDescent="0.25">
      <c r="A11" s="38"/>
      <c r="B11" s="42">
        <v>29</v>
      </c>
      <c r="C11" s="42">
        <v>2018</v>
      </c>
      <c r="D11" s="42"/>
      <c r="E11" s="42"/>
      <c r="F11" s="42" t="s">
        <v>23</v>
      </c>
      <c r="G11" s="68"/>
      <c r="H11" s="10">
        <v>16</v>
      </c>
      <c r="I11" s="10"/>
      <c r="J11" s="71">
        <f t="shared" si="0"/>
        <v>16</v>
      </c>
      <c r="K11" s="65">
        <f t="shared" si="1"/>
        <v>16</v>
      </c>
      <c r="L11" s="10"/>
      <c r="M11" s="6">
        <f t="shared" si="2"/>
        <v>16</v>
      </c>
      <c r="N11" s="6" t="str">
        <f t="shared" si="3"/>
        <v>F</v>
      </c>
    </row>
    <row r="12" spans="1:22" ht="18" thickTop="1" thickBot="1" x14ac:dyDescent="0.25">
      <c r="A12" s="38"/>
      <c r="B12" s="42">
        <v>31</v>
      </c>
      <c r="C12" s="42">
        <v>2018</v>
      </c>
      <c r="D12" s="42"/>
      <c r="E12" s="42"/>
      <c r="F12" s="42" t="s">
        <v>23</v>
      </c>
      <c r="G12" s="68">
        <v>17</v>
      </c>
      <c r="H12" s="10">
        <v>18</v>
      </c>
      <c r="I12" s="10"/>
      <c r="J12" s="71">
        <f t="shared" si="0"/>
        <v>18</v>
      </c>
      <c r="K12" s="65">
        <f t="shared" si="1"/>
        <v>35</v>
      </c>
      <c r="L12" s="10"/>
      <c r="M12" s="6">
        <f t="shared" si="2"/>
        <v>35</v>
      </c>
      <c r="N12" s="6" t="str">
        <f t="shared" si="3"/>
        <v>F</v>
      </c>
    </row>
    <row r="13" spans="1:22" ht="18" thickTop="1" thickBot="1" x14ac:dyDescent="0.25">
      <c r="A13" s="38"/>
      <c r="B13" s="42">
        <v>32</v>
      </c>
      <c r="C13" s="42">
        <v>2018</v>
      </c>
      <c r="D13" s="42"/>
      <c r="E13" s="42"/>
      <c r="F13" s="42" t="s">
        <v>23</v>
      </c>
      <c r="G13" s="68">
        <v>19</v>
      </c>
      <c r="H13" s="10">
        <v>22</v>
      </c>
      <c r="I13" s="10"/>
      <c r="J13" s="71">
        <f t="shared" si="0"/>
        <v>22</v>
      </c>
      <c r="K13" s="65">
        <f t="shared" si="1"/>
        <v>41</v>
      </c>
      <c r="L13" s="10"/>
      <c r="M13" s="6">
        <f t="shared" si="2"/>
        <v>41</v>
      </c>
      <c r="N13" s="6" t="str">
        <f t="shared" si="3"/>
        <v>F</v>
      </c>
    </row>
    <row r="14" spans="1:22" ht="18" thickTop="1" thickBot="1" x14ac:dyDescent="0.25">
      <c r="A14" s="38"/>
      <c r="B14" s="42">
        <v>41</v>
      </c>
      <c r="C14" s="42">
        <v>2018</v>
      </c>
      <c r="D14" s="42"/>
      <c r="E14" s="42"/>
      <c r="F14" s="42" t="s">
        <v>23</v>
      </c>
      <c r="G14" s="68"/>
      <c r="H14" s="10">
        <v>15</v>
      </c>
      <c r="I14" s="10"/>
      <c r="J14" s="71">
        <f t="shared" si="0"/>
        <v>15</v>
      </c>
      <c r="K14" s="65">
        <f t="shared" si="1"/>
        <v>15</v>
      </c>
      <c r="L14" s="10"/>
      <c r="M14" s="6">
        <f t="shared" si="2"/>
        <v>15</v>
      </c>
      <c r="N14" s="6" t="str">
        <f t="shared" si="3"/>
        <v>F</v>
      </c>
    </row>
    <row r="15" spans="1:22" ht="18" thickTop="1" thickBot="1" x14ac:dyDescent="0.25">
      <c r="A15" s="38"/>
      <c r="B15" s="42">
        <v>48</v>
      </c>
      <c r="C15" s="42">
        <v>2018</v>
      </c>
      <c r="D15" s="42"/>
      <c r="E15" s="42"/>
      <c r="F15" s="42" t="s">
        <v>23</v>
      </c>
      <c r="G15" s="68">
        <v>19</v>
      </c>
      <c r="H15" s="10"/>
      <c r="I15" s="10"/>
      <c r="J15" s="71">
        <f t="shared" si="0"/>
        <v>0</v>
      </c>
      <c r="K15" s="65">
        <f t="shared" si="1"/>
        <v>19</v>
      </c>
      <c r="L15" s="10"/>
      <c r="M15" s="6">
        <f t="shared" si="2"/>
        <v>19</v>
      </c>
      <c r="N15" s="6" t="str">
        <f t="shared" si="3"/>
        <v>F</v>
      </c>
    </row>
    <row r="16" spans="1:22" ht="18" thickTop="1" thickBot="1" x14ac:dyDescent="0.25">
      <c r="A16" s="38"/>
      <c r="B16" s="42">
        <v>52</v>
      </c>
      <c r="C16" s="42">
        <v>2018</v>
      </c>
      <c r="D16" s="42"/>
      <c r="E16" s="42"/>
      <c r="F16" s="42" t="s">
        <v>23</v>
      </c>
      <c r="G16" s="68"/>
      <c r="H16" s="10">
        <v>18</v>
      </c>
      <c r="I16" s="10"/>
      <c r="J16" s="71">
        <f t="shared" si="0"/>
        <v>18</v>
      </c>
      <c r="K16" s="65">
        <f t="shared" si="1"/>
        <v>18</v>
      </c>
      <c r="L16" s="10"/>
      <c r="M16" s="6">
        <f t="shared" si="2"/>
        <v>18</v>
      </c>
      <c r="N16" s="6" t="str">
        <f t="shared" si="3"/>
        <v>F</v>
      </c>
    </row>
    <row r="17" spans="1:14" ht="18" thickTop="1" thickBot="1" x14ac:dyDescent="0.25">
      <c r="A17" s="38"/>
      <c r="B17" s="42">
        <v>36</v>
      </c>
      <c r="C17" s="42">
        <v>2017</v>
      </c>
      <c r="D17" s="42"/>
      <c r="E17" s="42"/>
      <c r="F17" s="42" t="s">
        <v>23</v>
      </c>
      <c r="G17" s="68"/>
      <c r="H17" s="10"/>
      <c r="I17" s="10"/>
      <c r="J17" s="71">
        <f t="shared" si="0"/>
        <v>0</v>
      </c>
      <c r="K17" s="65">
        <f t="shared" si="1"/>
        <v>0</v>
      </c>
      <c r="L17" s="10"/>
      <c r="M17" s="6">
        <f t="shared" si="2"/>
        <v>0</v>
      </c>
      <c r="N17" s="6" t="str">
        <f t="shared" si="3"/>
        <v>Neaktivno</v>
      </c>
    </row>
    <row r="18" spans="1:14" ht="18" thickTop="1" thickBot="1" x14ac:dyDescent="0.25">
      <c r="A18" s="38"/>
      <c r="B18" s="42">
        <v>45</v>
      </c>
      <c r="C18" s="42">
        <v>2017</v>
      </c>
      <c r="D18" s="42"/>
      <c r="E18" s="42"/>
      <c r="F18" s="42" t="s">
        <v>23</v>
      </c>
      <c r="G18" s="68">
        <v>19</v>
      </c>
      <c r="H18" s="10"/>
      <c r="I18" s="10"/>
      <c r="J18" s="71">
        <f t="shared" si="0"/>
        <v>0</v>
      </c>
      <c r="K18" s="65">
        <f t="shared" si="1"/>
        <v>19</v>
      </c>
      <c r="L18" s="10"/>
      <c r="M18" s="6">
        <f t="shared" si="2"/>
        <v>19</v>
      </c>
      <c r="N18" s="6" t="str">
        <f t="shared" si="3"/>
        <v>F</v>
      </c>
    </row>
    <row r="19" spans="1:14" ht="17" thickTop="1" thickBot="1" x14ac:dyDescent="0.25">
      <c r="A19" s="46"/>
      <c r="B19" s="42">
        <v>64</v>
      </c>
      <c r="C19" s="42">
        <v>2018</v>
      </c>
      <c r="D19" s="42"/>
      <c r="E19" s="42"/>
      <c r="F19" s="42" t="s">
        <v>24</v>
      </c>
      <c r="G19" s="68">
        <v>17</v>
      </c>
      <c r="H19" s="10">
        <v>27</v>
      </c>
      <c r="I19" s="10"/>
      <c r="J19" s="71">
        <f t="shared" si="0"/>
        <v>27</v>
      </c>
      <c r="K19" s="65">
        <f t="shared" si="1"/>
        <v>44</v>
      </c>
      <c r="L19" s="10"/>
      <c r="M19" s="6">
        <f t="shared" si="2"/>
        <v>44</v>
      </c>
      <c r="N19" s="6" t="str">
        <f t="shared" si="3"/>
        <v>F</v>
      </c>
    </row>
    <row r="20" spans="1:14" ht="17" thickTop="1" thickBot="1" x14ac:dyDescent="0.25">
      <c r="A20" s="46"/>
      <c r="B20" s="42">
        <v>66</v>
      </c>
      <c r="C20" s="42">
        <v>2018</v>
      </c>
      <c r="D20" s="42"/>
      <c r="E20" s="42"/>
      <c r="F20" s="42" t="s">
        <v>24</v>
      </c>
      <c r="G20" s="68">
        <v>17</v>
      </c>
      <c r="H20" s="10">
        <v>24</v>
      </c>
      <c r="I20" s="10"/>
      <c r="J20" s="71">
        <f t="shared" si="0"/>
        <v>24</v>
      </c>
      <c r="K20" s="65">
        <f t="shared" si="1"/>
        <v>41</v>
      </c>
      <c r="L20" s="10"/>
      <c r="M20" s="6">
        <f t="shared" si="2"/>
        <v>41</v>
      </c>
      <c r="N20" s="6" t="str">
        <f t="shared" si="3"/>
        <v>F</v>
      </c>
    </row>
    <row r="21" spans="1:14" ht="17" thickTop="1" thickBot="1" x14ac:dyDescent="0.25">
      <c r="A21" s="46"/>
      <c r="B21" s="42">
        <v>84</v>
      </c>
      <c r="C21" s="42">
        <v>2017</v>
      </c>
      <c r="D21" s="42"/>
      <c r="E21" s="42"/>
      <c r="F21" s="42" t="s">
        <v>24</v>
      </c>
      <c r="G21" s="68"/>
      <c r="H21" s="10"/>
      <c r="I21" s="10"/>
      <c r="J21" s="71">
        <f t="shared" si="0"/>
        <v>0</v>
      </c>
      <c r="K21" s="65">
        <f t="shared" si="1"/>
        <v>0</v>
      </c>
      <c r="L21" s="10"/>
      <c r="M21" s="6">
        <f t="shared" si="2"/>
        <v>0</v>
      </c>
      <c r="N21" s="6" t="str">
        <f t="shared" si="3"/>
        <v>Neaktivno</v>
      </c>
    </row>
    <row r="22" spans="1:14" ht="18" thickTop="1" thickBot="1" x14ac:dyDescent="0.25">
      <c r="A22" s="38"/>
      <c r="B22" s="42">
        <v>125</v>
      </c>
      <c r="C22" s="42">
        <v>2018</v>
      </c>
      <c r="D22" s="42"/>
      <c r="E22" s="42"/>
      <c r="F22" s="42" t="s">
        <v>25</v>
      </c>
      <c r="G22" s="68">
        <v>13</v>
      </c>
      <c r="H22" s="10"/>
      <c r="I22" s="10">
        <v>11</v>
      </c>
      <c r="J22" s="71">
        <f t="shared" si="0"/>
        <v>11</v>
      </c>
      <c r="K22" s="65">
        <f t="shared" si="1"/>
        <v>24</v>
      </c>
      <c r="L22" s="10"/>
      <c r="M22" s="6">
        <f t="shared" si="2"/>
        <v>24</v>
      </c>
      <c r="N22" s="6" t="str">
        <f t="shared" si="3"/>
        <v>F</v>
      </c>
    </row>
    <row r="23" spans="1:14" ht="18" thickTop="1" thickBot="1" x14ac:dyDescent="0.25">
      <c r="A23" s="38"/>
      <c r="B23" s="42">
        <v>134</v>
      </c>
      <c r="C23" s="42">
        <v>2018</v>
      </c>
      <c r="D23" s="42"/>
      <c r="E23" s="42"/>
      <c r="F23" s="42" t="s">
        <v>25</v>
      </c>
      <c r="G23" s="68">
        <v>14</v>
      </c>
      <c r="H23" s="10">
        <v>23</v>
      </c>
      <c r="I23" s="10"/>
      <c r="J23" s="71">
        <f t="shared" ref="J23:J27" si="4">IF(I23&gt;H23, I23, H23)</f>
        <v>23</v>
      </c>
      <c r="K23" s="65">
        <f t="shared" si="1"/>
        <v>37</v>
      </c>
      <c r="L23" s="10"/>
      <c r="M23" s="6">
        <f t="shared" si="2"/>
        <v>37</v>
      </c>
      <c r="N23" s="6" t="str">
        <f t="shared" ref="N23:N32" si="5">IF(M23=0,"Neaktivno", IF(M23&gt;89.9,"A",IF(M23&gt;79.9,"B",IF(M23&gt;69.9,"C",IF(M23&gt;59.9,"D",IF(M23&gt;49.9,"E","F"))))))</f>
        <v>F</v>
      </c>
    </row>
    <row r="24" spans="1:14" ht="18" thickTop="1" thickBot="1" x14ac:dyDescent="0.25">
      <c r="A24" s="38"/>
      <c r="B24" s="42">
        <v>136</v>
      </c>
      <c r="C24" s="42">
        <v>2018</v>
      </c>
      <c r="D24" s="42"/>
      <c r="E24" s="42"/>
      <c r="F24" s="42" t="s">
        <v>25</v>
      </c>
      <c r="G24" s="68">
        <v>14</v>
      </c>
      <c r="H24" s="10">
        <v>22</v>
      </c>
      <c r="I24" s="10"/>
      <c r="J24" s="71">
        <f t="shared" si="4"/>
        <v>22</v>
      </c>
      <c r="K24" s="65">
        <f t="shared" si="1"/>
        <v>36</v>
      </c>
      <c r="L24" s="10"/>
      <c r="M24" s="6">
        <f t="shared" si="2"/>
        <v>36</v>
      </c>
      <c r="N24" s="6" t="str">
        <f t="shared" si="5"/>
        <v>F</v>
      </c>
    </row>
    <row r="25" spans="1:14" ht="18" thickTop="1" thickBot="1" x14ac:dyDescent="0.25">
      <c r="A25" s="38"/>
      <c r="B25" s="42">
        <v>142</v>
      </c>
      <c r="C25" s="42">
        <v>2018</v>
      </c>
      <c r="D25" s="42"/>
      <c r="E25" s="42"/>
      <c r="F25" s="42" t="s">
        <v>25</v>
      </c>
      <c r="G25" s="68">
        <v>13</v>
      </c>
      <c r="H25" s="10"/>
      <c r="I25" s="10">
        <v>9</v>
      </c>
      <c r="J25" s="71">
        <f t="shared" si="4"/>
        <v>9</v>
      </c>
      <c r="K25" s="65">
        <f t="shared" si="1"/>
        <v>22</v>
      </c>
      <c r="L25" s="10"/>
      <c r="M25" s="6">
        <f t="shared" si="2"/>
        <v>22</v>
      </c>
      <c r="N25" s="6" t="str">
        <f t="shared" si="5"/>
        <v>F</v>
      </c>
    </row>
    <row r="26" spans="1:14" ht="18" thickTop="1" thickBot="1" x14ac:dyDescent="0.25">
      <c r="A26" s="38"/>
      <c r="B26" s="42">
        <v>143</v>
      </c>
      <c r="C26" s="42">
        <v>2018</v>
      </c>
      <c r="D26" s="42"/>
      <c r="E26" s="42"/>
      <c r="F26" s="42" t="s">
        <v>25</v>
      </c>
      <c r="G26" s="68">
        <v>14</v>
      </c>
      <c r="H26" s="10"/>
      <c r="I26" s="10"/>
      <c r="J26" s="71">
        <f t="shared" si="4"/>
        <v>0</v>
      </c>
      <c r="K26" s="65">
        <f t="shared" si="1"/>
        <v>14</v>
      </c>
      <c r="L26" s="10"/>
      <c r="M26" s="6">
        <f t="shared" si="2"/>
        <v>14</v>
      </c>
      <c r="N26" s="6" t="str">
        <f t="shared" si="5"/>
        <v>F</v>
      </c>
    </row>
    <row r="27" spans="1:14" ht="18" thickTop="1" thickBot="1" x14ac:dyDescent="0.25">
      <c r="A27" s="38"/>
      <c r="B27" s="42">
        <v>156</v>
      </c>
      <c r="C27" s="42">
        <v>2018</v>
      </c>
      <c r="D27" s="42"/>
      <c r="E27" s="42"/>
      <c r="F27" s="42" t="s">
        <v>25</v>
      </c>
      <c r="G27" s="68">
        <v>14</v>
      </c>
      <c r="H27" s="10">
        <v>17</v>
      </c>
      <c r="I27" s="10"/>
      <c r="J27" s="71">
        <f t="shared" si="4"/>
        <v>17</v>
      </c>
      <c r="K27" s="65">
        <f t="shared" si="1"/>
        <v>31</v>
      </c>
      <c r="L27" s="10"/>
      <c r="M27" s="6">
        <f t="shared" si="2"/>
        <v>31</v>
      </c>
      <c r="N27" s="6" t="str">
        <f t="shared" si="5"/>
        <v>F</v>
      </c>
    </row>
    <row r="28" spans="1:14" ht="18" thickTop="1" thickBot="1" x14ac:dyDescent="0.25">
      <c r="A28" s="38"/>
      <c r="B28" s="42">
        <v>121</v>
      </c>
      <c r="C28" s="42">
        <v>2017</v>
      </c>
      <c r="D28" s="42"/>
      <c r="E28" s="42"/>
      <c r="F28" s="42" t="s">
        <v>25</v>
      </c>
      <c r="G28" s="68">
        <v>15</v>
      </c>
      <c r="H28" s="10"/>
      <c r="I28" s="10">
        <v>21</v>
      </c>
      <c r="J28" s="71"/>
      <c r="K28" s="65">
        <f t="shared" si="1"/>
        <v>15</v>
      </c>
      <c r="L28" s="10"/>
      <c r="M28" s="6">
        <f t="shared" si="2"/>
        <v>15</v>
      </c>
      <c r="N28" s="6" t="str">
        <f t="shared" si="5"/>
        <v>F</v>
      </c>
    </row>
    <row r="29" spans="1:14" ht="18" thickTop="1" thickBot="1" x14ac:dyDescent="0.25">
      <c r="A29" s="38"/>
      <c r="B29" s="42">
        <v>122</v>
      </c>
      <c r="C29" s="42">
        <v>2017</v>
      </c>
      <c r="D29" s="42"/>
      <c r="E29" s="42"/>
      <c r="F29" s="42" t="s">
        <v>25</v>
      </c>
      <c r="G29" s="68">
        <v>15</v>
      </c>
      <c r="H29" s="10"/>
      <c r="I29" s="10">
        <v>15</v>
      </c>
      <c r="J29" s="71">
        <f t="shared" ref="J29:J32" si="6">IF(I29&gt;H29, I29, H29)</f>
        <v>15</v>
      </c>
      <c r="K29" s="65">
        <f t="shared" si="1"/>
        <v>30</v>
      </c>
      <c r="L29" s="10"/>
      <c r="M29" s="6">
        <f t="shared" si="2"/>
        <v>30</v>
      </c>
      <c r="N29" s="6" t="str">
        <f t="shared" si="5"/>
        <v>F</v>
      </c>
    </row>
    <row r="30" spans="1:14" ht="18" thickTop="1" thickBot="1" x14ac:dyDescent="0.25">
      <c r="A30" s="38"/>
      <c r="B30" s="42">
        <v>126</v>
      </c>
      <c r="C30" s="42">
        <v>2017</v>
      </c>
      <c r="D30" s="42"/>
      <c r="E30" s="42"/>
      <c r="F30" s="42" t="s">
        <v>25</v>
      </c>
      <c r="G30" s="68">
        <v>13</v>
      </c>
      <c r="H30" s="10"/>
      <c r="I30" s="10"/>
      <c r="J30" s="71">
        <f t="shared" si="6"/>
        <v>0</v>
      </c>
      <c r="K30" s="65">
        <f t="shared" si="1"/>
        <v>13</v>
      </c>
      <c r="L30" s="10"/>
      <c r="M30" s="6">
        <f t="shared" si="2"/>
        <v>13</v>
      </c>
      <c r="N30" s="6" t="str">
        <f t="shared" si="5"/>
        <v>F</v>
      </c>
    </row>
    <row r="31" spans="1:14" ht="18" thickTop="1" thickBot="1" x14ac:dyDescent="0.25">
      <c r="A31" s="38"/>
      <c r="B31" s="42">
        <v>135</v>
      </c>
      <c r="C31" s="42">
        <v>2017</v>
      </c>
      <c r="D31" s="42"/>
      <c r="E31" s="42"/>
      <c r="F31" s="42" t="s">
        <v>25</v>
      </c>
      <c r="G31" s="68">
        <v>15</v>
      </c>
      <c r="H31" s="10">
        <v>22</v>
      </c>
      <c r="I31" s="10"/>
      <c r="J31" s="71">
        <f t="shared" si="6"/>
        <v>22</v>
      </c>
      <c r="K31" s="65">
        <f t="shared" si="1"/>
        <v>37</v>
      </c>
      <c r="L31" s="10"/>
      <c r="M31" s="6">
        <f t="shared" si="2"/>
        <v>37</v>
      </c>
      <c r="N31" s="6" t="str">
        <f t="shared" si="5"/>
        <v>F</v>
      </c>
    </row>
    <row r="32" spans="1:14" ht="18" thickTop="1" thickBot="1" x14ac:dyDescent="0.25">
      <c r="A32" s="38"/>
      <c r="B32" s="42">
        <v>141</v>
      </c>
      <c r="C32" s="42">
        <v>2017</v>
      </c>
      <c r="D32" s="42"/>
      <c r="E32" s="42"/>
      <c r="F32" s="42" t="s">
        <v>25</v>
      </c>
      <c r="G32" s="68">
        <v>15</v>
      </c>
      <c r="H32" s="10"/>
      <c r="I32" s="10"/>
      <c r="J32" s="71">
        <f t="shared" si="6"/>
        <v>0</v>
      </c>
      <c r="K32" s="65">
        <f t="shared" si="1"/>
        <v>15</v>
      </c>
      <c r="L32" s="10"/>
      <c r="M32" s="6">
        <f t="shared" si="2"/>
        <v>15</v>
      </c>
      <c r="N32" s="6" t="str">
        <f t="shared" si="5"/>
        <v>F</v>
      </c>
    </row>
    <row r="33" spans="1:14" ht="18" thickTop="1" thickBot="1" x14ac:dyDescent="0.25">
      <c r="A33" s="38"/>
      <c r="B33" s="42">
        <v>142</v>
      </c>
      <c r="C33" s="42">
        <v>2017</v>
      </c>
      <c r="D33" s="42"/>
      <c r="E33" s="42"/>
      <c r="F33" s="42" t="s">
        <v>25</v>
      </c>
      <c r="G33" s="68"/>
      <c r="H33" s="10"/>
      <c r="I33" s="10"/>
      <c r="J33" s="71">
        <f t="shared" si="0"/>
        <v>0</v>
      </c>
      <c r="K33" s="65">
        <f t="shared" si="1"/>
        <v>0</v>
      </c>
      <c r="L33" s="10"/>
      <c r="M33" s="6">
        <f t="shared" si="2"/>
        <v>0</v>
      </c>
      <c r="N33" s="6" t="str">
        <f t="shared" si="3"/>
        <v>Neaktivno</v>
      </c>
    </row>
    <row r="34" spans="1:14" ht="18" thickTop="1" thickBot="1" x14ac:dyDescent="0.25">
      <c r="A34" s="38"/>
      <c r="B34" s="42">
        <v>147</v>
      </c>
      <c r="C34" s="42">
        <v>2017</v>
      </c>
      <c r="D34" s="42"/>
      <c r="E34" s="42"/>
      <c r="F34" s="42" t="s">
        <v>25</v>
      </c>
      <c r="G34" s="68">
        <v>14</v>
      </c>
      <c r="H34" s="10"/>
      <c r="I34" s="10"/>
      <c r="J34" s="71">
        <f t="shared" si="0"/>
        <v>0</v>
      </c>
      <c r="K34" s="65">
        <f t="shared" si="1"/>
        <v>14</v>
      </c>
      <c r="L34" s="10"/>
      <c r="M34" s="6">
        <f t="shared" si="2"/>
        <v>14</v>
      </c>
      <c r="N34" s="6" t="str">
        <f t="shared" si="3"/>
        <v>F</v>
      </c>
    </row>
    <row r="35" spans="1:14" ht="18" thickTop="1" thickBot="1" x14ac:dyDescent="0.25">
      <c r="A35" s="38"/>
      <c r="B35" s="42">
        <v>152</v>
      </c>
      <c r="C35" s="42">
        <v>2017</v>
      </c>
      <c r="D35" s="42"/>
      <c r="E35" s="42"/>
      <c r="F35" s="42" t="s">
        <v>25</v>
      </c>
      <c r="G35" s="68">
        <v>15</v>
      </c>
      <c r="H35" s="10"/>
      <c r="I35" s="10">
        <v>22</v>
      </c>
      <c r="J35" s="71">
        <f t="shared" si="0"/>
        <v>22</v>
      </c>
      <c r="K35" s="65">
        <f t="shared" si="1"/>
        <v>37</v>
      </c>
      <c r="L35" s="10"/>
      <c r="M35" s="6">
        <f t="shared" si="2"/>
        <v>37</v>
      </c>
      <c r="N35" s="6" t="str">
        <f t="shared" si="3"/>
        <v>F</v>
      </c>
    </row>
    <row r="36" spans="1:14" ht="18" thickTop="1" thickBot="1" x14ac:dyDescent="0.25">
      <c r="A36" s="38"/>
      <c r="B36" s="42">
        <v>154</v>
      </c>
      <c r="C36" s="42">
        <v>2017</v>
      </c>
      <c r="D36" s="42"/>
      <c r="E36" s="42"/>
      <c r="F36" s="42" t="s">
        <v>25</v>
      </c>
      <c r="G36" s="68">
        <v>15</v>
      </c>
      <c r="H36" s="10"/>
      <c r="I36" s="10"/>
      <c r="J36" s="71">
        <f t="shared" si="0"/>
        <v>0</v>
      </c>
      <c r="K36" s="65">
        <f t="shared" si="1"/>
        <v>15</v>
      </c>
      <c r="L36" s="10"/>
      <c r="M36" s="6">
        <f t="shared" si="2"/>
        <v>15</v>
      </c>
      <c r="N36" s="6" t="str">
        <f t="shared" si="3"/>
        <v>F</v>
      </c>
    </row>
    <row r="37" spans="1:14" ht="18" thickTop="1" thickBot="1" x14ac:dyDescent="0.25">
      <c r="A37" s="38"/>
      <c r="B37" s="42">
        <v>157</v>
      </c>
      <c r="C37" s="42">
        <v>2017</v>
      </c>
      <c r="D37" s="42"/>
      <c r="E37" s="42"/>
      <c r="F37" s="42" t="s">
        <v>25</v>
      </c>
      <c r="G37" s="68">
        <v>14</v>
      </c>
      <c r="H37" s="10"/>
      <c r="I37" s="10">
        <v>10</v>
      </c>
      <c r="J37" s="71">
        <f t="shared" si="0"/>
        <v>10</v>
      </c>
      <c r="K37" s="65">
        <f t="shared" si="1"/>
        <v>24</v>
      </c>
      <c r="L37" s="10"/>
      <c r="M37" s="6">
        <f t="shared" si="2"/>
        <v>24</v>
      </c>
      <c r="N37" s="6" t="str">
        <f t="shared" si="3"/>
        <v>F</v>
      </c>
    </row>
    <row r="38" spans="1:14" ht="18" thickTop="1" thickBot="1" x14ac:dyDescent="0.25">
      <c r="A38" s="38"/>
      <c r="B38" s="42">
        <v>159</v>
      </c>
      <c r="C38" s="42">
        <v>2017</v>
      </c>
      <c r="D38" s="42"/>
      <c r="E38" s="42"/>
      <c r="F38" s="42" t="s">
        <v>25</v>
      </c>
      <c r="G38" s="68">
        <v>15</v>
      </c>
      <c r="H38" s="10">
        <v>23</v>
      </c>
      <c r="I38" s="10"/>
      <c r="J38" s="71">
        <f t="shared" si="0"/>
        <v>23</v>
      </c>
      <c r="K38" s="65">
        <f t="shared" si="1"/>
        <v>38</v>
      </c>
      <c r="L38" s="10"/>
      <c r="M38" s="6">
        <f t="shared" si="2"/>
        <v>38</v>
      </c>
      <c r="N38" s="6" t="str">
        <f t="shared" si="3"/>
        <v>F</v>
      </c>
    </row>
    <row r="39" spans="1:14" ht="18" thickTop="1" thickBot="1" x14ac:dyDescent="0.25">
      <c r="A39" s="38"/>
      <c r="B39" s="42">
        <v>17</v>
      </c>
      <c r="C39" s="42">
        <v>2016</v>
      </c>
      <c r="D39" s="42"/>
      <c r="E39" s="42"/>
      <c r="F39" s="42" t="s">
        <v>21</v>
      </c>
      <c r="G39" s="68"/>
      <c r="H39" s="10">
        <v>0</v>
      </c>
      <c r="I39" s="10">
        <v>28</v>
      </c>
      <c r="J39" s="71">
        <f t="shared" ref="J39:J53" si="7">IF(I39&gt;H39, I39, H39)</f>
        <v>28</v>
      </c>
      <c r="K39" s="65">
        <f t="shared" si="1"/>
        <v>28</v>
      </c>
      <c r="L39" s="10"/>
      <c r="M39" s="6">
        <f t="shared" si="2"/>
        <v>28</v>
      </c>
      <c r="N39" s="6" t="str">
        <f t="shared" ref="N39:N54" si="8">IF(M39=0,"Neaktivno", IF(M39&gt;89.9,"A",IF(M39&gt;79.9,"B",IF(M39&gt;69.9,"C",IF(M39&gt;59.9,"D",IF(M39&gt;49.9,"E","F"))))))</f>
        <v>F</v>
      </c>
    </row>
    <row r="40" spans="1:14" ht="18" thickTop="1" thickBot="1" x14ac:dyDescent="0.25">
      <c r="A40" s="38"/>
      <c r="B40" s="42">
        <v>24</v>
      </c>
      <c r="C40" s="42">
        <v>2016</v>
      </c>
      <c r="D40" s="42"/>
      <c r="E40" s="42"/>
      <c r="F40" s="42" t="s">
        <v>21</v>
      </c>
      <c r="G40" s="68"/>
      <c r="H40" s="10">
        <v>5</v>
      </c>
      <c r="I40" s="10">
        <v>16</v>
      </c>
      <c r="J40" s="71">
        <f t="shared" ref="J40:J49" si="9">IF(I40&gt;H40, I40, H40)</f>
        <v>16</v>
      </c>
      <c r="K40" s="65">
        <f t="shared" si="1"/>
        <v>16</v>
      </c>
      <c r="L40" s="10"/>
      <c r="M40" s="6">
        <f t="shared" si="2"/>
        <v>16</v>
      </c>
      <c r="N40" s="6" t="str">
        <f t="shared" ref="N40:N49" si="10">IF(M40=0,"Neaktivno", IF(M40&gt;89.9,"A",IF(M40&gt;79.9,"B",IF(M40&gt;69.9,"C",IF(M40&gt;59.9,"D",IF(M40&gt;49.9,"E","F"))))))</f>
        <v>F</v>
      </c>
    </row>
    <row r="41" spans="1:14" ht="18" thickTop="1" thickBot="1" x14ac:dyDescent="0.25">
      <c r="A41" s="38"/>
      <c r="B41" s="42">
        <v>33</v>
      </c>
      <c r="C41" s="42">
        <v>2016</v>
      </c>
      <c r="D41" s="42"/>
      <c r="E41" s="42"/>
      <c r="F41" s="42" t="s">
        <v>21</v>
      </c>
      <c r="G41" s="68"/>
      <c r="H41" s="10"/>
      <c r="I41" s="10">
        <v>16</v>
      </c>
      <c r="J41" s="71">
        <f t="shared" si="9"/>
        <v>16</v>
      </c>
      <c r="K41" s="65">
        <f t="shared" si="1"/>
        <v>16</v>
      </c>
      <c r="L41" s="10"/>
      <c r="M41" s="6">
        <f t="shared" si="2"/>
        <v>16</v>
      </c>
      <c r="N41" s="6" t="str">
        <f t="shared" si="10"/>
        <v>F</v>
      </c>
    </row>
    <row r="42" spans="1:14" ht="18" thickTop="1" thickBot="1" x14ac:dyDescent="0.25">
      <c r="A42" s="38"/>
      <c r="B42" s="42">
        <v>39</v>
      </c>
      <c r="C42" s="42">
        <v>2016</v>
      </c>
      <c r="D42" s="42"/>
      <c r="E42" s="42"/>
      <c r="F42" s="42" t="s">
        <v>21</v>
      </c>
      <c r="G42" s="68"/>
      <c r="H42" s="10"/>
      <c r="I42" s="10">
        <v>13</v>
      </c>
      <c r="J42" s="71">
        <f t="shared" si="9"/>
        <v>13</v>
      </c>
      <c r="K42" s="65">
        <f t="shared" si="1"/>
        <v>13</v>
      </c>
      <c r="L42" s="10"/>
      <c r="M42" s="6">
        <f t="shared" si="2"/>
        <v>13</v>
      </c>
      <c r="N42" s="6" t="str">
        <f t="shared" si="10"/>
        <v>F</v>
      </c>
    </row>
    <row r="43" spans="1:14" ht="18" thickTop="1" thickBot="1" x14ac:dyDescent="0.25">
      <c r="A43" s="38"/>
      <c r="B43" s="42">
        <v>25</v>
      </c>
      <c r="C43" s="42">
        <v>2015</v>
      </c>
      <c r="D43" s="42"/>
      <c r="E43" s="42"/>
      <c r="F43" s="42" t="s">
        <v>21</v>
      </c>
      <c r="G43" s="68"/>
      <c r="H43" s="10"/>
      <c r="I43" s="10"/>
      <c r="J43" s="71">
        <f t="shared" si="9"/>
        <v>0</v>
      </c>
      <c r="K43" s="65">
        <f t="shared" si="1"/>
        <v>0</v>
      </c>
      <c r="L43" s="10"/>
      <c r="M43" s="6">
        <f t="shared" si="2"/>
        <v>0</v>
      </c>
      <c r="N43" s="6" t="str">
        <f t="shared" si="10"/>
        <v>Neaktivno</v>
      </c>
    </row>
    <row r="44" spans="1:14" ht="18" thickTop="1" thickBot="1" x14ac:dyDescent="0.25">
      <c r="A44" s="38"/>
      <c r="B44" s="42">
        <v>39</v>
      </c>
      <c r="C44" s="42">
        <v>2015</v>
      </c>
      <c r="D44" s="42"/>
      <c r="E44" s="42"/>
      <c r="F44" s="42" t="s">
        <v>21</v>
      </c>
      <c r="G44" s="68"/>
      <c r="H44" s="10"/>
      <c r="I44" s="10"/>
      <c r="J44" s="71">
        <f t="shared" si="9"/>
        <v>0</v>
      </c>
      <c r="K44" s="65">
        <f t="shared" si="1"/>
        <v>0</v>
      </c>
      <c r="L44" s="10"/>
      <c r="M44" s="6">
        <f t="shared" si="2"/>
        <v>0</v>
      </c>
      <c r="N44" s="6" t="str">
        <f t="shared" si="10"/>
        <v>Neaktivno</v>
      </c>
    </row>
    <row r="45" spans="1:14" ht="18" thickTop="1" thickBot="1" x14ac:dyDescent="0.25">
      <c r="A45" s="38"/>
      <c r="B45" s="42">
        <v>1</v>
      </c>
      <c r="C45" s="42">
        <v>2014</v>
      </c>
      <c r="D45" s="42"/>
      <c r="E45" s="42"/>
      <c r="F45" s="42" t="s">
        <v>21</v>
      </c>
      <c r="G45" s="68"/>
      <c r="H45" s="10"/>
      <c r="I45" s="10">
        <v>12</v>
      </c>
      <c r="J45" s="71">
        <f t="shared" si="9"/>
        <v>12</v>
      </c>
      <c r="K45" s="65">
        <f t="shared" si="1"/>
        <v>12</v>
      </c>
      <c r="L45" s="10"/>
      <c r="M45" s="6">
        <f t="shared" si="2"/>
        <v>12</v>
      </c>
      <c r="N45" s="6" t="str">
        <f t="shared" si="10"/>
        <v>F</v>
      </c>
    </row>
    <row r="46" spans="1:14" ht="18" thickTop="1" thickBot="1" x14ac:dyDescent="0.25">
      <c r="A46" s="38"/>
      <c r="B46" s="42">
        <v>8</v>
      </c>
      <c r="C46" s="42">
        <v>2014</v>
      </c>
      <c r="D46" s="42"/>
      <c r="E46" s="42"/>
      <c r="F46" s="42" t="s">
        <v>21</v>
      </c>
      <c r="G46" s="68"/>
      <c r="H46" s="10"/>
      <c r="I46" s="10"/>
      <c r="J46" s="71">
        <f t="shared" si="9"/>
        <v>0</v>
      </c>
      <c r="K46" s="65">
        <f t="shared" si="1"/>
        <v>0</v>
      </c>
      <c r="L46" s="10"/>
      <c r="M46" s="6">
        <f t="shared" si="2"/>
        <v>0</v>
      </c>
      <c r="N46" s="6" t="str">
        <f t="shared" si="10"/>
        <v>Neaktivno</v>
      </c>
    </row>
    <row r="47" spans="1:14" ht="18" thickTop="1" thickBot="1" x14ac:dyDescent="0.25">
      <c r="A47" s="38"/>
      <c r="B47" s="42">
        <v>30</v>
      </c>
      <c r="C47" s="42">
        <v>2014</v>
      </c>
      <c r="D47" s="42"/>
      <c r="E47" s="42"/>
      <c r="F47" s="42" t="s">
        <v>21</v>
      </c>
      <c r="G47" s="68"/>
      <c r="H47" s="10"/>
      <c r="I47" s="10"/>
      <c r="J47" s="71">
        <f t="shared" si="9"/>
        <v>0</v>
      </c>
      <c r="K47" s="65">
        <f t="shared" si="1"/>
        <v>0</v>
      </c>
      <c r="L47" s="10"/>
      <c r="M47" s="6">
        <f t="shared" si="2"/>
        <v>0</v>
      </c>
      <c r="N47" s="6" t="str">
        <f t="shared" si="10"/>
        <v>Neaktivno</v>
      </c>
    </row>
    <row r="48" spans="1:14" ht="18" thickTop="1" thickBot="1" x14ac:dyDescent="0.25">
      <c r="A48" s="38"/>
      <c r="B48" s="42">
        <v>22</v>
      </c>
      <c r="C48" s="42">
        <v>2013</v>
      </c>
      <c r="D48" s="42"/>
      <c r="E48" s="42"/>
      <c r="F48" s="42" t="s">
        <v>21</v>
      </c>
      <c r="G48" s="68"/>
      <c r="H48" s="10"/>
      <c r="I48" s="10">
        <v>12</v>
      </c>
      <c r="J48" s="71">
        <f t="shared" si="9"/>
        <v>12</v>
      </c>
      <c r="K48" s="65">
        <f t="shared" si="1"/>
        <v>12</v>
      </c>
      <c r="L48" s="10"/>
      <c r="M48" s="6">
        <f t="shared" si="2"/>
        <v>12</v>
      </c>
      <c r="N48" s="6" t="str">
        <f t="shared" si="10"/>
        <v>F</v>
      </c>
    </row>
    <row r="49" spans="1:14" ht="18" thickTop="1" thickBot="1" x14ac:dyDescent="0.25">
      <c r="A49" s="38"/>
      <c r="B49" s="42">
        <v>26</v>
      </c>
      <c r="C49" s="42">
        <v>2013</v>
      </c>
      <c r="D49" s="42"/>
      <c r="E49" s="42"/>
      <c r="F49" s="42" t="s">
        <v>21</v>
      </c>
      <c r="G49" s="68"/>
      <c r="H49" s="10"/>
      <c r="I49" s="10"/>
      <c r="J49" s="71">
        <f t="shared" si="9"/>
        <v>0</v>
      </c>
      <c r="K49" s="65">
        <f t="shared" si="1"/>
        <v>0</v>
      </c>
      <c r="L49" s="10"/>
      <c r="M49" s="6">
        <f t="shared" si="2"/>
        <v>0</v>
      </c>
      <c r="N49" s="6" t="str">
        <f t="shared" si="10"/>
        <v>Neaktivno</v>
      </c>
    </row>
    <row r="50" spans="1:14" ht="18" thickTop="1" thickBot="1" x14ac:dyDescent="0.25">
      <c r="A50" s="38"/>
      <c r="B50" s="42">
        <v>29</v>
      </c>
      <c r="C50" s="42">
        <v>2009</v>
      </c>
      <c r="D50" s="42"/>
      <c r="E50" s="42"/>
      <c r="F50" s="42" t="s">
        <v>21</v>
      </c>
      <c r="G50" s="68"/>
      <c r="H50" s="10"/>
      <c r="I50" s="10"/>
      <c r="J50" s="71">
        <f t="shared" si="7"/>
        <v>0</v>
      </c>
      <c r="K50" s="65">
        <f t="shared" si="1"/>
        <v>0</v>
      </c>
      <c r="L50" s="10"/>
      <c r="M50" s="6">
        <f t="shared" si="2"/>
        <v>0</v>
      </c>
      <c r="N50" s="6" t="str">
        <f t="shared" si="8"/>
        <v>Neaktivno</v>
      </c>
    </row>
    <row r="51" spans="1:14" ht="18" thickTop="1" thickBot="1" x14ac:dyDescent="0.25">
      <c r="A51" s="38"/>
      <c r="B51" s="42">
        <v>90</v>
      </c>
      <c r="C51" s="42">
        <v>2007</v>
      </c>
      <c r="D51" s="42"/>
      <c r="E51" s="42"/>
      <c r="F51" s="42" t="s">
        <v>21</v>
      </c>
      <c r="G51" s="68"/>
      <c r="H51" s="10">
        <v>5</v>
      </c>
      <c r="I51" s="10"/>
      <c r="J51" s="71">
        <f t="shared" si="7"/>
        <v>5</v>
      </c>
      <c r="K51" s="65">
        <f t="shared" si="1"/>
        <v>5</v>
      </c>
      <c r="L51" s="10"/>
      <c r="M51" s="6">
        <f t="shared" si="2"/>
        <v>5</v>
      </c>
      <c r="N51" s="6" t="str">
        <f t="shared" si="8"/>
        <v>F</v>
      </c>
    </row>
    <row r="52" spans="1:14" ht="18" thickTop="1" thickBot="1" x14ac:dyDescent="0.25">
      <c r="A52" s="38"/>
      <c r="B52" s="42">
        <v>132</v>
      </c>
      <c r="C52" s="42">
        <v>2016</v>
      </c>
      <c r="D52" s="42"/>
      <c r="E52" s="42"/>
      <c r="F52" s="42" t="s">
        <v>22</v>
      </c>
      <c r="G52" s="68">
        <v>15</v>
      </c>
      <c r="H52" s="10"/>
      <c r="I52" s="10">
        <v>20</v>
      </c>
      <c r="J52" s="71">
        <f t="shared" si="7"/>
        <v>20</v>
      </c>
      <c r="K52" s="65">
        <f t="shared" si="1"/>
        <v>35</v>
      </c>
      <c r="L52" s="10"/>
      <c r="M52" s="6">
        <f t="shared" si="2"/>
        <v>35</v>
      </c>
      <c r="N52" s="6" t="str">
        <f t="shared" si="8"/>
        <v>F</v>
      </c>
    </row>
    <row r="53" spans="1:14" ht="18" thickTop="1" thickBot="1" x14ac:dyDescent="0.25">
      <c r="A53" s="38"/>
      <c r="B53" s="42">
        <v>144</v>
      </c>
      <c r="C53" s="42">
        <v>2015</v>
      </c>
      <c r="D53" s="42"/>
      <c r="E53" s="42"/>
      <c r="F53" s="42" t="s">
        <v>22</v>
      </c>
      <c r="G53" s="68"/>
      <c r="H53" s="10"/>
      <c r="I53" s="10">
        <v>10</v>
      </c>
      <c r="J53" s="71">
        <f t="shared" si="7"/>
        <v>10</v>
      </c>
      <c r="K53" s="65">
        <f t="shared" si="1"/>
        <v>10</v>
      </c>
      <c r="L53" s="10"/>
      <c r="M53" s="6">
        <f t="shared" si="2"/>
        <v>10</v>
      </c>
      <c r="N53" s="6" t="str">
        <f t="shared" si="8"/>
        <v>F</v>
      </c>
    </row>
    <row r="54" spans="1:14" ht="18" thickTop="1" thickBot="1" x14ac:dyDescent="0.25">
      <c r="A54" s="38"/>
      <c r="B54" s="42">
        <v>150</v>
      </c>
      <c r="C54" s="42">
        <v>2015</v>
      </c>
      <c r="D54" s="42"/>
      <c r="E54" s="42"/>
      <c r="F54" s="42" t="s">
        <v>22</v>
      </c>
      <c r="G54" s="68"/>
      <c r="H54" s="10"/>
      <c r="I54" s="10"/>
      <c r="J54" s="71">
        <f t="shared" si="0"/>
        <v>0</v>
      </c>
      <c r="K54" s="65">
        <f t="shared" si="1"/>
        <v>0</v>
      </c>
      <c r="L54" s="10"/>
      <c r="M54" s="6">
        <f t="shared" si="2"/>
        <v>0</v>
      </c>
      <c r="N54" s="6" t="str">
        <f t="shared" si="8"/>
        <v>Neaktivno</v>
      </c>
    </row>
    <row r="55" spans="1:14" ht="18" thickTop="1" thickBot="1" x14ac:dyDescent="0.25">
      <c r="A55" s="38"/>
      <c r="B55" s="42">
        <v>175</v>
      </c>
      <c r="C55" s="42">
        <v>2014</v>
      </c>
      <c r="D55" s="42"/>
      <c r="E55" s="42"/>
      <c r="F55" s="42" t="s">
        <v>22</v>
      </c>
      <c r="G55" s="68"/>
      <c r="H55" s="10"/>
      <c r="I55" s="10"/>
      <c r="J55" s="71">
        <f t="shared" si="0"/>
        <v>0</v>
      </c>
      <c r="K55" s="65">
        <f t="shared" si="1"/>
        <v>0</v>
      </c>
      <c r="L55" s="10"/>
      <c r="M55" s="6">
        <f t="shared" si="2"/>
        <v>0</v>
      </c>
      <c r="N55" s="6" t="str">
        <f t="shared" si="3"/>
        <v>Neaktivno</v>
      </c>
    </row>
    <row r="56" spans="1:14" ht="18" thickTop="1" thickBot="1" x14ac:dyDescent="0.25">
      <c r="A56" s="38"/>
      <c r="B56" s="42">
        <v>153</v>
      </c>
      <c r="C56" s="42">
        <v>2013</v>
      </c>
      <c r="D56" s="42"/>
      <c r="E56" s="42"/>
      <c r="F56" s="42" t="s">
        <v>22</v>
      </c>
      <c r="G56" s="68"/>
      <c r="H56" s="10"/>
      <c r="I56" s="10"/>
      <c r="J56" s="71">
        <f t="shared" si="0"/>
        <v>0</v>
      </c>
      <c r="K56" s="65">
        <f t="shared" si="1"/>
        <v>0</v>
      </c>
      <c r="L56" s="10"/>
      <c r="M56" s="6">
        <f t="shared" si="2"/>
        <v>0</v>
      </c>
      <c r="N56" s="6" t="str">
        <f t="shared" si="3"/>
        <v>Neaktivno</v>
      </c>
    </row>
    <row r="57" spans="1:14" ht="18" thickTop="1" thickBot="1" x14ac:dyDescent="0.25">
      <c r="A57" s="38"/>
      <c r="B57" s="42">
        <v>226</v>
      </c>
      <c r="C57" s="42">
        <v>2012</v>
      </c>
      <c r="D57" s="42"/>
      <c r="E57" s="42"/>
      <c r="F57" s="42" t="s">
        <v>22</v>
      </c>
      <c r="G57" s="68"/>
      <c r="H57" s="10"/>
      <c r="I57" s="10"/>
      <c r="J57" s="71">
        <f t="shared" si="0"/>
        <v>0</v>
      </c>
      <c r="K57" s="65">
        <f t="shared" si="1"/>
        <v>0</v>
      </c>
      <c r="L57" s="10"/>
      <c r="M57" s="6">
        <f t="shared" si="2"/>
        <v>0</v>
      </c>
      <c r="N57" s="6" t="str">
        <f t="shared" si="3"/>
        <v>Neaktivno</v>
      </c>
    </row>
    <row r="58" spans="1:14" ht="18" thickTop="1" thickBot="1" x14ac:dyDescent="0.25">
      <c r="A58" s="38"/>
      <c r="B58" s="42">
        <v>309</v>
      </c>
      <c r="C58" s="42">
        <v>2011</v>
      </c>
      <c r="D58" s="42"/>
      <c r="E58" s="42"/>
      <c r="F58" s="42" t="s">
        <v>22</v>
      </c>
      <c r="G58" s="68">
        <v>15</v>
      </c>
      <c r="H58" s="10">
        <v>12</v>
      </c>
      <c r="I58" s="10">
        <v>19</v>
      </c>
      <c r="J58" s="71">
        <f t="shared" si="0"/>
        <v>19</v>
      </c>
      <c r="K58" s="65">
        <f t="shared" si="1"/>
        <v>34</v>
      </c>
      <c r="L58" s="10"/>
      <c r="M58" s="6">
        <f t="shared" si="2"/>
        <v>34</v>
      </c>
      <c r="N58" s="6" t="str">
        <f t="shared" si="3"/>
        <v>F</v>
      </c>
    </row>
    <row r="59" spans="1:14" ht="17" thickTop="1" thickBot="1" x14ac:dyDescent="0.25">
      <c r="A59" s="13"/>
      <c r="B59" s="43"/>
      <c r="C59" s="43"/>
      <c r="D59" s="43"/>
      <c r="E59" s="44"/>
      <c r="F59" s="45"/>
      <c r="G59" s="7"/>
      <c r="H59" s="11"/>
      <c r="I59" s="11"/>
      <c r="J59" s="14"/>
      <c r="K59" s="63"/>
      <c r="L59" s="11"/>
      <c r="M59" s="14"/>
      <c r="N59" s="7"/>
    </row>
    <row r="60" spans="1:14" ht="16" thickTop="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40"/>
      <c r="K60" s="40"/>
      <c r="L60" s="41"/>
      <c r="M60" s="41"/>
      <c r="N60" s="39"/>
    </row>
    <row r="61" spans="1:14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41"/>
      <c r="M61" s="41"/>
      <c r="N61" s="39"/>
    </row>
    <row r="62" spans="1:14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41"/>
      <c r="M62" s="41"/>
      <c r="N62" s="39"/>
    </row>
    <row r="63" spans="1:14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41"/>
      <c r="M63" s="41"/>
      <c r="N63" s="39"/>
    </row>
    <row r="64" spans="1:14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41"/>
      <c r="M64" s="41"/>
      <c r="N64" s="39"/>
    </row>
    <row r="65" spans="1:14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41"/>
      <c r="M65" s="41"/>
      <c r="N65" s="39"/>
    </row>
    <row r="66" spans="1:14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41"/>
      <c r="M66" s="41"/>
      <c r="N66" s="39"/>
    </row>
  </sheetData>
  <mergeCells count="4">
    <mergeCell ref="A3:A5"/>
    <mergeCell ref="D3:E5"/>
    <mergeCell ref="F3:F5"/>
    <mergeCell ref="B4:C5"/>
  </mergeCells>
  <conditionalFormatting sqref="N67:N1048576 N55:N59 N1:N22">
    <cfRule type="containsText" dxfId="13" priority="22" operator="containsText" text="F">
      <formula>NOT(ISERROR(SEARCH("F",N1)))</formula>
    </cfRule>
  </conditionalFormatting>
  <conditionalFormatting sqref="N55:N1048576 N1:N22">
    <cfRule type="cellIs" dxfId="12" priority="14" operator="equal">
      <formula>"Neaktivno"</formula>
    </cfRule>
  </conditionalFormatting>
  <conditionalFormatting sqref="N39 N50:N54">
    <cfRule type="containsText" dxfId="11" priority="12" operator="containsText" text="F">
      <formula>NOT(ISERROR(SEARCH("F",N39)))</formula>
    </cfRule>
  </conditionalFormatting>
  <conditionalFormatting sqref="N39 N50:N54">
    <cfRule type="cellIs" dxfId="10" priority="11" operator="equal">
      <formula>"Neaktivno"</formula>
    </cfRule>
  </conditionalFormatting>
  <conditionalFormatting sqref="N33:N38">
    <cfRule type="containsText" dxfId="9" priority="10" operator="containsText" text="F">
      <formula>NOT(ISERROR(SEARCH("F",N33)))</formula>
    </cfRule>
  </conditionalFormatting>
  <conditionalFormatting sqref="N33:N38">
    <cfRule type="cellIs" dxfId="8" priority="9" operator="equal">
      <formula>"Neaktivno"</formula>
    </cfRule>
  </conditionalFormatting>
  <conditionalFormatting sqref="N29:N32">
    <cfRule type="containsText" dxfId="7" priority="8" operator="containsText" text="F">
      <formula>NOT(ISERROR(SEARCH("F",N29)))</formula>
    </cfRule>
  </conditionalFormatting>
  <conditionalFormatting sqref="N29:N32">
    <cfRule type="cellIs" dxfId="6" priority="7" operator="equal">
      <formula>"Neaktivno"</formula>
    </cfRule>
  </conditionalFormatting>
  <conditionalFormatting sqref="N23:N28">
    <cfRule type="containsText" dxfId="5" priority="6" operator="containsText" text="F">
      <formula>NOT(ISERROR(SEARCH("F",N23)))</formula>
    </cfRule>
  </conditionalFormatting>
  <conditionalFormatting sqref="N23:N28">
    <cfRule type="cellIs" dxfId="4" priority="5" operator="equal">
      <formula>"Neaktivno"</formula>
    </cfRule>
  </conditionalFormatting>
  <conditionalFormatting sqref="N45:N49">
    <cfRule type="containsText" dxfId="3" priority="4" operator="containsText" text="F">
      <formula>NOT(ISERROR(SEARCH("F",N45)))</formula>
    </cfRule>
  </conditionalFormatting>
  <conditionalFormatting sqref="N45:N49">
    <cfRule type="cellIs" dxfId="2" priority="3" operator="equal">
      <formula>"Neaktivno"</formula>
    </cfRule>
  </conditionalFormatting>
  <conditionalFormatting sqref="N40:N44">
    <cfRule type="containsText" dxfId="1" priority="2" operator="containsText" text="F">
      <formula>NOT(ISERROR(SEARCH("F",N40)))</formula>
    </cfRule>
  </conditionalFormatting>
  <conditionalFormatting sqref="N40:N44">
    <cfRule type="cellIs" dxfId="0" priority="1" operator="equal">
      <formula>"Neaktivno"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3"/>
  <sheetViews>
    <sheetView topLeftCell="A8" workbookViewId="0">
      <selection activeCell="A8" sqref="A1:XFD1048576"/>
    </sheetView>
  </sheetViews>
  <sheetFormatPr baseColWidth="10" defaultColWidth="8.83203125" defaultRowHeight="15" x14ac:dyDescent="0.2"/>
  <cols>
    <col min="6" max="6" width="13.1640625" customWidth="1"/>
  </cols>
  <sheetData>
    <row r="1" spans="1:11" ht="16" x14ac:dyDescent="0.2">
      <c r="A1" s="38"/>
      <c r="B1" s="38"/>
      <c r="C1" s="38"/>
      <c r="D1" s="38"/>
      <c r="E1" s="38"/>
      <c r="F1" s="38"/>
      <c r="G1" s="38"/>
      <c r="H1" s="38"/>
    </row>
    <row r="2" spans="1:11" ht="16" x14ac:dyDescent="0.2">
      <c r="A2" s="38"/>
      <c r="B2" s="38"/>
      <c r="C2" s="38"/>
      <c r="D2" s="38"/>
      <c r="E2" s="38"/>
      <c r="F2" s="38"/>
      <c r="G2" s="38"/>
      <c r="H2" s="38"/>
    </row>
    <row r="3" spans="1:11" ht="16" x14ac:dyDescent="0.2">
      <c r="A3" s="38"/>
      <c r="B3" s="38"/>
      <c r="C3" s="38"/>
      <c r="D3" s="38"/>
      <c r="E3" s="38"/>
      <c r="F3" s="38"/>
      <c r="G3" s="38"/>
      <c r="H3" s="38"/>
    </row>
    <row r="4" spans="1:11" ht="16" x14ac:dyDescent="0.2">
      <c r="A4" s="38"/>
      <c r="B4" s="38"/>
      <c r="C4" s="38"/>
      <c r="D4" s="38"/>
      <c r="E4" s="38"/>
      <c r="F4" s="38"/>
      <c r="G4" s="38"/>
      <c r="H4" s="38"/>
    </row>
    <row r="5" spans="1:11" ht="16" x14ac:dyDescent="0.2">
      <c r="A5" s="38"/>
      <c r="B5" s="38"/>
      <c r="C5" s="38"/>
      <c r="D5" s="38"/>
      <c r="E5" s="38"/>
      <c r="F5" s="38"/>
      <c r="G5" s="38"/>
      <c r="H5" s="38"/>
    </row>
    <row r="6" spans="1:11" ht="16" x14ac:dyDescent="0.2">
      <c r="A6" s="38"/>
      <c r="B6" s="38"/>
      <c r="C6" s="38"/>
      <c r="D6" s="38"/>
      <c r="E6" s="38"/>
      <c r="F6" s="38"/>
      <c r="G6" s="38"/>
      <c r="H6" s="38"/>
    </row>
    <row r="7" spans="1:11" ht="16" x14ac:dyDescent="0.2">
      <c r="A7" s="38"/>
      <c r="B7" s="38"/>
      <c r="C7" s="38"/>
      <c r="D7" s="38"/>
      <c r="E7" s="38"/>
      <c r="F7" s="38"/>
      <c r="G7" s="38"/>
      <c r="H7" s="38"/>
    </row>
    <row r="8" spans="1:11" ht="16" x14ac:dyDescent="0.2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 ht="16" x14ac:dyDescent="0.2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16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ht="16" x14ac:dyDescent="0.2">
      <c r="A11" s="38"/>
      <c r="B11" s="46"/>
      <c r="C11" s="46"/>
      <c r="D11" s="46"/>
      <c r="E11" s="46"/>
      <c r="F11" s="46"/>
      <c r="G11" s="46"/>
      <c r="H11" s="46"/>
      <c r="I11" s="46"/>
      <c r="J11" s="38"/>
      <c r="K11" s="38"/>
    </row>
    <row r="12" spans="1:11" ht="16" x14ac:dyDescent="0.2">
      <c r="A12" s="38"/>
      <c r="B12" s="46"/>
      <c r="C12" s="46"/>
      <c r="D12" s="46"/>
      <c r="E12" s="46"/>
      <c r="F12" s="46"/>
      <c r="G12" s="46"/>
      <c r="H12" s="46"/>
      <c r="I12" s="46"/>
      <c r="J12" s="38"/>
      <c r="K12" s="38"/>
    </row>
    <row r="13" spans="1:11" ht="16" x14ac:dyDescent="0.2">
      <c r="A13" s="38"/>
      <c r="B13" s="46"/>
      <c r="C13" s="46"/>
      <c r="D13" s="46"/>
      <c r="E13" s="46"/>
      <c r="F13" s="46"/>
      <c r="G13" s="46"/>
      <c r="H13" s="46"/>
      <c r="I13" s="46"/>
      <c r="J13" s="38"/>
      <c r="K13" s="38"/>
    </row>
    <row r="14" spans="1:11" ht="16" x14ac:dyDescent="0.2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 ht="16" x14ac:dyDescent="0.2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16" x14ac:dyDescent="0.2">
      <c r="A16" s="38"/>
      <c r="B16" s="38"/>
      <c r="C16" s="38"/>
      <c r="D16" s="38"/>
      <c r="E16" s="38"/>
      <c r="F16" s="38"/>
      <c r="G16" s="38"/>
      <c r="H16" s="38"/>
      <c r="I16" s="38"/>
    </row>
    <row r="17" spans="1:10" ht="16" x14ac:dyDescent="0.2">
      <c r="A17" s="38"/>
      <c r="B17" s="38"/>
      <c r="C17" s="38"/>
      <c r="D17" s="38"/>
      <c r="E17" s="38"/>
      <c r="F17" s="38"/>
      <c r="G17" s="38"/>
      <c r="H17" s="38"/>
      <c r="I17" s="38"/>
    </row>
    <row r="18" spans="1:10" ht="16" x14ac:dyDescent="0.2">
      <c r="A18" s="38"/>
      <c r="B18" s="38"/>
      <c r="C18" s="38"/>
      <c r="D18" s="38"/>
      <c r="E18" s="38"/>
      <c r="F18" s="38"/>
      <c r="G18" s="38"/>
      <c r="H18" s="38"/>
      <c r="I18" s="38"/>
    </row>
    <row r="19" spans="1:10" ht="16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</row>
    <row r="20" spans="1:10" ht="16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</row>
    <row r="21" spans="1:10" ht="16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</row>
    <row r="22" spans="1:10" ht="16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16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</row>
    <row r="24" spans="1:10" ht="16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5" spans="1:10" ht="16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ht="16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</row>
    <row r="27" spans="1:10" ht="16" x14ac:dyDescent="0.2">
      <c r="A27" s="38"/>
      <c r="B27" s="38"/>
      <c r="C27" s="38"/>
      <c r="D27" s="38"/>
      <c r="E27" s="38"/>
      <c r="F27" s="38"/>
      <c r="G27" s="38"/>
      <c r="H27" s="38"/>
      <c r="I27" s="38"/>
      <c r="J27" s="38"/>
    </row>
    <row r="28" spans="1:10" ht="16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</row>
    <row r="29" spans="1:10" ht="16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</row>
    <row r="30" spans="1:10" ht="16" x14ac:dyDescent="0.2">
      <c r="A30" s="38"/>
      <c r="B30" s="38"/>
      <c r="C30" s="38"/>
      <c r="D30" s="38"/>
      <c r="E30" s="38"/>
      <c r="F30" s="38"/>
      <c r="G30" s="38"/>
      <c r="H30" s="38"/>
      <c r="I30" s="38"/>
    </row>
    <row r="31" spans="1:10" ht="16" x14ac:dyDescent="0.2">
      <c r="A31" s="38"/>
      <c r="B31" s="38"/>
      <c r="C31" s="38"/>
      <c r="D31" s="38"/>
      <c r="E31" s="38"/>
      <c r="F31" s="38"/>
      <c r="G31" s="38"/>
      <c r="H31" s="38"/>
      <c r="I31" s="38"/>
    </row>
    <row r="32" spans="1:10" ht="16" x14ac:dyDescent="0.2">
      <c r="A32" s="38"/>
      <c r="B32" s="38"/>
      <c r="C32" s="38"/>
      <c r="D32" s="38"/>
      <c r="E32" s="38"/>
      <c r="F32" s="38"/>
      <c r="G32" s="38"/>
      <c r="H32" s="38"/>
      <c r="I32" s="38"/>
    </row>
    <row r="33" spans="1:9" ht="16" x14ac:dyDescent="0.2">
      <c r="A33" s="38"/>
      <c r="B33" s="38"/>
      <c r="C33" s="38"/>
      <c r="D33" s="38"/>
      <c r="E33" s="38"/>
      <c r="F33" s="38"/>
      <c r="G33" s="38"/>
      <c r="H33" s="38"/>
      <c r="I33" s="38"/>
    </row>
    <row r="34" spans="1:9" ht="16" x14ac:dyDescent="0.2">
      <c r="A34" s="38"/>
      <c r="B34" s="38"/>
      <c r="C34" s="38"/>
      <c r="D34" s="38"/>
      <c r="E34" s="38"/>
      <c r="F34" s="38"/>
      <c r="G34" s="38"/>
      <c r="H34" s="38"/>
      <c r="I34" s="38"/>
    </row>
    <row r="35" spans="1:9" ht="16" x14ac:dyDescent="0.2">
      <c r="A35" s="38"/>
      <c r="B35" s="38"/>
      <c r="C35" s="38"/>
      <c r="D35" s="38"/>
      <c r="E35" s="38"/>
      <c r="F35" s="38"/>
      <c r="G35" s="38"/>
      <c r="H35" s="38"/>
      <c r="I35" s="38"/>
    </row>
    <row r="36" spans="1:9" ht="16" x14ac:dyDescent="0.2">
      <c r="A36" s="38"/>
      <c r="B36" s="38"/>
      <c r="C36" s="38"/>
      <c r="D36" s="38"/>
      <c r="E36" s="38"/>
      <c r="F36" s="38"/>
      <c r="G36" s="38"/>
      <c r="H36" s="38"/>
      <c r="I36" s="38"/>
    </row>
    <row r="37" spans="1:9" ht="16" x14ac:dyDescent="0.2">
      <c r="A37" s="38"/>
      <c r="B37" s="38"/>
      <c r="C37" s="38"/>
      <c r="D37" s="38"/>
      <c r="E37" s="38"/>
      <c r="F37" s="38"/>
      <c r="G37" s="38"/>
      <c r="H37" s="38"/>
      <c r="I37" s="38"/>
    </row>
    <row r="38" spans="1:9" ht="16" x14ac:dyDescent="0.2">
      <c r="A38" s="38"/>
      <c r="B38" s="38"/>
      <c r="C38" s="38"/>
      <c r="D38" s="38"/>
      <c r="E38" s="38"/>
      <c r="F38" s="38"/>
      <c r="G38" s="38"/>
      <c r="H38" s="38"/>
      <c r="I38" s="38"/>
    </row>
    <row r="39" spans="1:9" ht="16" x14ac:dyDescent="0.2">
      <c r="A39" s="38"/>
      <c r="B39" s="38"/>
      <c r="C39" s="38"/>
      <c r="D39" s="38"/>
      <c r="E39" s="38"/>
      <c r="F39" s="38"/>
      <c r="G39" s="38"/>
      <c r="H39" s="38"/>
      <c r="I39" s="38"/>
    </row>
    <row r="40" spans="1:9" ht="16" x14ac:dyDescent="0.2">
      <c r="A40" s="38"/>
      <c r="B40" s="38"/>
      <c r="C40" s="38"/>
      <c r="D40" s="38"/>
      <c r="E40" s="38"/>
      <c r="F40" s="38"/>
      <c r="G40" s="38"/>
      <c r="H40" s="38"/>
      <c r="I40" s="38"/>
    </row>
    <row r="41" spans="1:9" ht="16" x14ac:dyDescent="0.2">
      <c r="A41" s="38"/>
      <c r="B41" s="38"/>
      <c r="C41" s="38"/>
      <c r="D41" s="38"/>
      <c r="E41" s="38"/>
      <c r="F41" s="38"/>
      <c r="G41" s="38"/>
      <c r="H41" s="38"/>
      <c r="I41" s="38"/>
    </row>
    <row r="42" spans="1:9" ht="16" x14ac:dyDescent="0.2">
      <c r="A42" s="38"/>
      <c r="B42" s="38"/>
      <c r="C42" s="38"/>
      <c r="D42" s="38"/>
      <c r="E42" s="38"/>
      <c r="F42" s="38"/>
      <c r="G42" s="38"/>
    </row>
    <row r="43" spans="1:9" ht="16" x14ac:dyDescent="0.2">
      <c r="A43" s="38"/>
      <c r="B43" s="38"/>
      <c r="C43" s="38"/>
      <c r="D43" s="38"/>
      <c r="E43" s="38"/>
      <c r="F43" s="38"/>
      <c r="G43" s="38"/>
      <c r="H43" s="38"/>
      <c r="I43" s="38"/>
    </row>
    <row r="44" spans="1:9" ht="16" x14ac:dyDescent="0.2">
      <c r="A44" s="38"/>
      <c r="B44" s="38"/>
      <c r="C44" s="38"/>
      <c r="D44" s="38"/>
      <c r="E44" s="38"/>
      <c r="F44" s="38"/>
      <c r="G44" s="38"/>
      <c r="H44" s="38"/>
      <c r="I44" s="38"/>
    </row>
    <row r="45" spans="1:9" ht="16" x14ac:dyDescent="0.2">
      <c r="A45" s="38"/>
      <c r="B45" s="38"/>
      <c r="C45" s="38"/>
      <c r="D45" s="38"/>
      <c r="E45" s="38"/>
      <c r="F45" s="38"/>
      <c r="G45" s="38"/>
      <c r="H45" s="38"/>
      <c r="I45" s="38"/>
    </row>
    <row r="46" spans="1:9" ht="16" x14ac:dyDescent="0.2">
      <c r="A46" s="38"/>
      <c r="B46" s="38"/>
      <c r="C46" s="38"/>
      <c r="D46" s="38"/>
      <c r="E46" s="38"/>
      <c r="F46" s="38"/>
      <c r="G46" s="38"/>
      <c r="H46" s="38"/>
    </row>
    <row r="47" spans="1:9" ht="16" x14ac:dyDescent="0.2">
      <c r="A47" s="38"/>
      <c r="B47" s="38"/>
      <c r="C47" s="38"/>
      <c r="D47" s="38"/>
      <c r="E47" s="38"/>
      <c r="F47" s="38"/>
      <c r="G47" s="38"/>
      <c r="H47" s="38"/>
      <c r="I47" s="38"/>
    </row>
    <row r="48" spans="1:9" ht="16" x14ac:dyDescent="0.2">
      <c r="A48" s="38"/>
      <c r="B48" s="38"/>
      <c r="C48" s="38"/>
      <c r="D48" s="38"/>
      <c r="E48" s="38"/>
      <c r="F48" s="38"/>
      <c r="G48" s="38"/>
      <c r="H48" s="38"/>
      <c r="I48" s="38"/>
    </row>
    <row r="49" spans="1:9" ht="16" x14ac:dyDescent="0.2">
      <c r="A49" s="38"/>
      <c r="B49" s="38"/>
      <c r="C49" s="38"/>
      <c r="D49" s="38"/>
      <c r="E49" s="38"/>
      <c r="F49" s="38"/>
      <c r="G49" s="38"/>
      <c r="H49" s="38"/>
      <c r="I49" s="38"/>
    </row>
    <row r="50" spans="1:9" ht="16" x14ac:dyDescent="0.2">
      <c r="A50" s="38"/>
      <c r="B50" s="38"/>
      <c r="C50" s="38"/>
      <c r="D50" s="38"/>
      <c r="E50" s="38"/>
      <c r="F50" s="38"/>
      <c r="G50" s="38"/>
      <c r="H50" s="38"/>
      <c r="I50" s="38"/>
    </row>
    <row r="51" spans="1:9" ht="16" x14ac:dyDescent="0.2">
      <c r="A51" s="38"/>
      <c r="B51" s="38"/>
      <c r="C51" s="38"/>
      <c r="D51" s="38"/>
      <c r="E51" s="38"/>
      <c r="F51" s="38"/>
      <c r="G51" s="38"/>
      <c r="H51" s="38"/>
      <c r="I51" s="38"/>
    </row>
    <row r="52" spans="1:9" ht="16" x14ac:dyDescent="0.2">
      <c r="A52" s="38"/>
      <c r="B52" s="38"/>
      <c r="C52" s="38"/>
      <c r="D52" s="38"/>
      <c r="E52" s="38"/>
      <c r="F52" s="38"/>
      <c r="G52" s="38"/>
      <c r="H52" s="38"/>
      <c r="I52" s="38"/>
    </row>
    <row r="53" spans="1:9" ht="16" x14ac:dyDescent="0.2">
      <c r="A53" s="38"/>
      <c r="B53" s="38"/>
      <c r="C53" s="38"/>
      <c r="D53" s="38"/>
      <c r="E53" s="38"/>
      <c r="F53" s="38"/>
      <c r="G53" s="38"/>
      <c r="H53" s="38"/>
      <c r="I53" s="38"/>
    </row>
    <row r="54" spans="1:9" ht="16" x14ac:dyDescent="0.2">
      <c r="A54" s="38"/>
      <c r="B54" s="38"/>
      <c r="C54" s="38"/>
      <c r="D54" s="38"/>
      <c r="E54" s="38"/>
      <c r="F54" s="38"/>
      <c r="G54" s="38"/>
      <c r="H54" s="38"/>
      <c r="I54" s="38"/>
    </row>
    <row r="55" spans="1:9" ht="16" x14ac:dyDescent="0.2">
      <c r="B55" s="38"/>
      <c r="C55" s="38"/>
      <c r="D55" s="38"/>
      <c r="E55" s="38"/>
      <c r="F55" s="38"/>
      <c r="G55" s="38"/>
      <c r="H55" s="38"/>
      <c r="I55" s="38"/>
    </row>
    <row r="56" spans="1:9" ht="16" x14ac:dyDescent="0.2">
      <c r="B56" s="38"/>
      <c r="C56" s="38"/>
      <c r="D56" s="38"/>
      <c r="E56" s="38"/>
      <c r="F56" s="38"/>
      <c r="G56" s="38"/>
      <c r="H56" s="38"/>
      <c r="I56" s="38"/>
    </row>
    <row r="57" spans="1:9" ht="16" x14ac:dyDescent="0.2">
      <c r="B57" s="38"/>
      <c r="C57" s="38"/>
      <c r="D57" s="38"/>
      <c r="E57" s="38"/>
      <c r="F57" s="38"/>
      <c r="G57" s="38"/>
      <c r="H57" s="38"/>
      <c r="I57" s="38"/>
    </row>
    <row r="58" spans="1:9" ht="16" x14ac:dyDescent="0.2">
      <c r="B58" s="38"/>
      <c r="C58" s="38"/>
      <c r="D58" s="38"/>
      <c r="E58" s="38"/>
      <c r="F58" s="38"/>
      <c r="G58" s="38"/>
      <c r="H58" s="38"/>
      <c r="I58" s="38"/>
    </row>
    <row r="59" spans="1:9" ht="16" x14ac:dyDescent="0.2">
      <c r="B59" s="38"/>
      <c r="C59" s="38"/>
      <c r="D59" s="38"/>
      <c r="E59" s="38"/>
      <c r="F59" s="38"/>
      <c r="G59" s="38"/>
      <c r="H59" s="38"/>
      <c r="I59" s="38"/>
    </row>
    <row r="60" spans="1:9" ht="16" x14ac:dyDescent="0.2">
      <c r="B60" s="38"/>
      <c r="C60" s="38"/>
      <c r="D60" s="38"/>
      <c r="E60" s="38"/>
      <c r="F60" s="38"/>
      <c r="G60" s="38"/>
      <c r="H60" s="38"/>
      <c r="I60" s="38"/>
    </row>
    <row r="61" spans="1:9" ht="16" x14ac:dyDescent="0.2">
      <c r="B61" s="38"/>
      <c r="C61" s="38"/>
      <c r="D61" s="38"/>
      <c r="E61" s="38"/>
      <c r="F61" s="38"/>
      <c r="G61" s="38"/>
      <c r="H61" s="38"/>
      <c r="I61" s="38"/>
    </row>
    <row r="62" spans="1:9" ht="16" x14ac:dyDescent="0.2">
      <c r="B62" s="38"/>
      <c r="C62" s="38"/>
      <c r="D62" s="38"/>
      <c r="E62" s="38"/>
      <c r="F62" s="38"/>
      <c r="G62" s="38"/>
      <c r="H62" s="38"/>
      <c r="I62" s="38"/>
    </row>
    <row r="63" spans="1:9" ht="16" x14ac:dyDescent="0.2">
      <c r="B63" s="38"/>
      <c r="C63" s="38"/>
      <c r="D63" s="38"/>
      <c r="E63" s="38"/>
      <c r="F63" s="38"/>
      <c r="G63" s="38"/>
      <c r="H63" s="38"/>
      <c r="I63" s="38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Batricevic</cp:lastModifiedBy>
  <cp:lastPrinted>2017-02-15T16:05:41Z</cp:lastPrinted>
  <dcterms:created xsi:type="dcterms:W3CDTF">2017-02-15T16:03:58Z</dcterms:created>
  <dcterms:modified xsi:type="dcterms:W3CDTF">2021-05-30T10:48:32Z</dcterms:modified>
</cp:coreProperties>
</file>