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I/polmar/results/"/>
    </mc:Choice>
  </mc:AlternateContent>
  <xr:revisionPtr revIDLastSave="0" documentId="13_ncr:1_{6A191EF1-AE67-4443-82E1-D58DA981A29F}" xr6:coauthVersionLast="47" xr6:coauthVersionMax="47" xr10:uidLastSave="{00000000-0000-0000-0000-000000000000}"/>
  <bookViews>
    <workbookView xWindow="9820" yWindow="500" windowWidth="15780" windowHeight="13720" xr2:uid="{00000000-000D-0000-FFFF-FFFF00000000}"/>
  </bookViews>
  <sheets>
    <sheet name="Bodovi" sheetId="1" r:id="rId1"/>
  </sheets>
  <definedNames>
    <definedName name="_xlnm.Print_Area" localSheetId="0">Bodovi!$A$1:$R$53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M10" i="1" s="1"/>
  <c r="M52" i="1"/>
  <c r="M51" i="1"/>
  <c r="M50" i="1"/>
  <c r="M49" i="1"/>
  <c r="M42" i="1"/>
  <c r="M35" i="1"/>
  <c r="M20" i="1"/>
  <c r="M19" i="1"/>
  <c r="M12" i="1"/>
  <c r="G54" i="1"/>
  <c r="M54" i="1" s="1"/>
  <c r="G53" i="1"/>
  <c r="M53" i="1" s="1"/>
  <c r="G52" i="1"/>
  <c r="G51" i="1"/>
  <c r="G50" i="1"/>
  <c r="G49" i="1"/>
  <c r="G48" i="1"/>
  <c r="M48" i="1" s="1"/>
  <c r="G47" i="1"/>
  <c r="M47" i="1" s="1"/>
  <c r="G46" i="1"/>
  <c r="M46" i="1" s="1"/>
  <c r="G45" i="1"/>
  <c r="M45" i="1" s="1"/>
  <c r="G44" i="1"/>
  <c r="M44" i="1" s="1"/>
  <c r="G43" i="1"/>
  <c r="M43" i="1" s="1"/>
  <c r="G42" i="1"/>
  <c r="G41" i="1"/>
  <c r="M41" i="1" s="1"/>
  <c r="G40" i="1"/>
  <c r="M40" i="1" s="1"/>
  <c r="G39" i="1"/>
  <c r="M39" i="1" s="1"/>
  <c r="G38" i="1"/>
  <c r="M38" i="1" s="1"/>
  <c r="G37" i="1"/>
  <c r="M37" i="1" s="1"/>
  <c r="G36" i="1"/>
  <c r="M36" i="1" s="1"/>
  <c r="G35" i="1"/>
  <c r="G34" i="1"/>
  <c r="M34" i="1" s="1"/>
  <c r="G33" i="1"/>
  <c r="M33" i="1" s="1"/>
  <c r="G32" i="1"/>
  <c r="M32" i="1" s="1"/>
  <c r="G31" i="1"/>
  <c r="M31" i="1" s="1"/>
  <c r="G30" i="1"/>
  <c r="M30" i="1" s="1"/>
  <c r="G29" i="1"/>
  <c r="M29" i="1" s="1"/>
  <c r="G28" i="1"/>
  <c r="M28" i="1" s="1"/>
  <c r="G27" i="1"/>
  <c r="M27" i="1" s="1"/>
  <c r="R8" i="1"/>
  <c r="G26" i="1"/>
  <c r="M26" i="1" s="1"/>
  <c r="G25" i="1"/>
  <c r="M25" i="1" s="1"/>
  <c r="G24" i="1"/>
  <c r="M24" i="1" s="1"/>
  <c r="G23" i="1"/>
  <c r="M23" i="1" s="1"/>
  <c r="G22" i="1"/>
  <c r="M22" i="1" s="1"/>
  <c r="G21" i="1"/>
  <c r="M21" i="1" s="1"/>
  <c r="G20" i="1"/>
  <c r="G19" i="1"/>
  <c r="G18" i="1"/>
  <c r="M18" i="1" s="1"/>
  <c r="G17" i="1"/>
  <c r="M17" i="1" s="1"/>
  <c r="G16" i="1"/>
  <c r="M16" i="1" s="1"/>
  <c r="G15" i="1"/>
  <c r="M15" i="1" s="1"/>
  <c r="G14" i="1"/>
  <c r="M14" i="1" s="1"/>
  <c r="G13" i="1"/>
  <c r="M13" i="1" s="1"/>
  <c r="G12" i="1"/>
  <c r="G11" i="1"/>
  <c r="M11" i="1" s="1"/>
  <c r="N38" i="1" l="1"/>
  <c r="N41" i="1"/>
  <c r="N50" i="1"/>
  <c r="N35" i="1"/>
  <c r="N36" i="1"/>
  <c r="N53" i="1"/>
  <c r="N49" i="1"/>
  <c r="N45" i="1"/>
  <c r="N48" i="1"/>
  <c r="N43" i="1"/>
  <c r="N51" i="1"/>
  <c r="N37" i="1"/>
  <c r="N39" i="1"/>
  <c r="N54" i="1"/>
  <c r="N52" i="1"/>
  <c r="N44" i="1"/>
  <c r="N46" i="1"/>
  <c r="N34" i="1"/>
  <c r="N40" i="1"/>
  <c r="N47" i="1"/>
  <c r="N42" i="1"/>
  <c r="N29" i="1"/>
  <c r="N19" i="1"/>
  <c r="N31" i="1"/>
  <c r="N28" i="1"/>
  <c r="N20" i="1"/>
  <c r="N33" i="1"/>
  <c r="N15" i="1"/>
  <c r="N17" i="1"/>
  <c r="N23" i="1"/>
  <c r="N11" i="1"/>
  <c r="N13" i="1"/>
  <c r="N10" i="1"/>
  <c r="N27" i="1"/>
  <c r="N21" i="1"/>
  <c r="N14" i="1"/>
  <c r="N22" i="1"/>
  <c r="N30" i="1"/>
  <c r="N16" i="1"/>
  <c r="N24" i="1"/>
  <c r="N32" i="1"/>
  <c r="N25" i="1"/>
  <c r="N18" i="1"/>
  <c r="N26" i="1"/>
  <c r="N12" i="1"/>
  <c r="Q6" i="1" l="1"/>
  <c r="Q5" i="1"/>
  <c r="Q2" i="1"/>
  <c r="Q4" i="1"/>
  <c r="Q3" i="1"/>
  <c r="R5" i="1" l="1"/>
  <c r="R4" i="1"/>
  <c r="Q1" i="1"/>
  <c r="R1" i="1" s="1"/>
  <c r="R9" i="1"/>
  <c r="S9" i="1" s="1"/>
  <c r="R2" i="1"/>
  <c r="R6" i="1"/>
  <c r="R3" i="1"/>
</calcChain>
</file>

<file path=xl/sharedStrings.xml><?xml version="1.0" encoding="utf-8"?>
<sst xmlns="http://schemas.openxmlformats.org/spreadsheetml/2006/main" count="152" uniqueCount="114">
  <si>
    <t>Redni broj</t>
  </si>
  <si>
    <t>Prezime i ime studenta</t>
  </si>
  <si>
    <t>UKUPAN BROJ POENA</t>
  </si>
  <si>
    <t>PRIJEDLOG OCJENE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</si>
  <si>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</si>
  <si>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</si>
  <si>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</si>
  <si>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</si>
  <si>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</si>
  <si>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</si>
  <si>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</si>
  <si>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</si>
  <si>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</si>
  <si>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</si>
  <si>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Popravni</t>
  </si>
  <si>
    <t>Prvi avgustovski rok</t>
  </si>
  <si>
    <t>Drugi avgustovski rok</t>
  </si>
  <si>
    <t>Izašlo</t>
  </si>
  <si>
    <t>Položilo</t>
  </si>
  <si>
    <t>OBRAZAC za evidenciju osvojenih poena na predmetu i prijedlog ocjene, studijske 2024-2025. zimski semestar</t>
  </si>
  <si>
    <t>Redovni</t>
  </si>
  <si>
    <t>Ispit (50 poena)</t>
  </si>
  <si>
    <t>Semestar</t>
  </si>
  <si>
    <t>NOV</t>
  </si>
  <si>
    <t>PMO</t>
  </si>
  <si>
    <t>PREDMET: Politički marketing</t>
  </si>
  <si>
    <t>Prisustvo (10)</t>
  </si>
  <si>
    <t>Kampanja (40)</t>
  </si>
  <si>
    <t>4 / 2022</t>
  </si>
  <si>
    <t>Giljanović Nina</t>
  </si>
  <si>
    <t>7 / 2022</t>
  </si>
  <si>
    <t>Vojinović Dragana</t>
  </si>
  <si>
    <t>12 / 2022</t>
  </si>
  <si>
    <t>Čabarkapa Slađana</t>
  </si>
  <si>
    <t>21 / 2022</t>
  </si>
  <si>
    <t>Perazić Ivona</t>
  </si>
  <si>
    <t>25 / 2022</t>
  </si>
  <si>
    <t>Marković Jovana</t>
  </si>
  <si>
    <t>28 / 2022</t>
  </si>
  <si>
    <t>Vujović Matea</t>
  </si>
  <si>
    <t>29 / 2022</t>
  </si>
  <si>
    <t>Bulatović Nađa</t>
  </si>
  <si>
    <t>34 / 2022</t>
  </si>
  <si>
    <t>Tomović Jovana</t>
  </si>
  <si>
    <t>35 / 2022</t>
  </si>
  <si>
    <t>Krgović Ksenija</t>
  </si>
  <si>
    <t>43 / 2022</t>
  </si>
  <si>
    <t>Minić Vasilisa</t>
  </si>
  <si>
    <t>51 / 2022</t>
  </si>
  <si>
    <t>Rukavina Milica</t>
  </si>
  <si>
    <t>26 / 2021</t>
  </si>
  <si>
    <t>Husović Nurko</t>
  </si>
  <si>
    <t>32 / 2021</t>
  </si>
  <si>
    <t>Žarković Jovana</t>
  </si>
  <si>
    <t>48 / 2021</t>
  </si>
  <si>
    <t>Miljanić Ksenija</t>
  </si>
  <si>
    <t>40 / 2020</t>
  </si>
  <si>
    <t>Milatović Sara</t>
  </si>
  <si>
    <t>49 / 2020</t>
  </si>
  <si>
    <t>Đoković Arta</t>
  </si>
  <si>
    <t>105 / 2022</t>
  </si>
  <si>
    <t>Delibašić Jovana</t>
  </si>
  <si>
    <t>111 / 2022</t>
  </si>
  <si>
    <t>Terzić Sara</t>
  </si>
  <si>
    <t>122 / 2022</t>
  </si>
  <si>
    <t>Popović Ivana</t>
  </si>
  <si>
    <t>128 / 2022</t>
  </si>
  <si>
    <t>Dragović Anastasija</t>
  </si>
  <si>
    <t>131 / 2022</t>
  </si>
  <si>
    <t>Krivokapić Jovana</t>
  </si>
  <si>
    <t>104 / 2021</t>
  </si>
  <si>
    <t>Stanić Nikolina</t>
  </si>
  <si>
    <t>106 / 2021</t>
  </si>
  <si>
    <t>Lukovac Katarina</t>
  </si>
  <si>
    <t>107 / 2021</t>
  </si>
  <si>
    <t>Šarčević Milica</t>
  </si>
  <si>
    <t>115 / 2021</t>
  </si>
  <si>
    <t>Mustafić Dalila</t>
  </si>
  <si>
    <t>130 / 2021</t>
  </si>
  <si>
    <t>Durković Miloš</t>
  </si>
  <si>
    <t>135 / 2021</t>
  </si>
  <si>
    <t>Lakić Anđela</t>
  </si>
  <si>
    <t>144 / 2021</t>
  </si>
  <si>
    <t>Đurović Anđela</t>
  </si>
  <si>
    <t>105 / 2020</t>
  </si>
  <si>
    <t>Stefanović Nataša</t>
  </si>
  <si>
    <t>137 / 2020</t>
  </si>
  <si>
    <t>Marić Nevena</t>
  </si>
  <si>
    <t>111 / 2019</t>
  </si>
  <si>
    <t>Rakočević Anja</t>
  </si>
  <si>
    <t>120 / 2019</t>
  </si>
  <si>
    <t>Raković Maja</t>
  </si>
  <si>
    <t>131 / 2019</t>
  </si>
  <si>
    <t>Ivanović Draga</t>
  </si>
  <si>
    <t>136 / 2019</t>
  </si>
  <si>
    <t>Vučković Kristina</t>
  </si>
  <si>
    <t>160 / 2018</t>
  </si>
  <si>
    <t>Koćalo Anđela</t>
  </si>
  <si>
    <t>126 / 2017</t>
  </si>
  <si>
    <t>Rajković Nemanja</t>
  </si>
  <si>
    <t>MED</t>
  </si>
  <si>
    <t>30 / 2014</t>
  </si>
  <si>
    <t>Dragaš Antonija</t>
  </si>
  <si>
    <t>232 / 2013</t>
  </si>
  <si>
    <t>Šćepanović Milena</t>
  </si>
  <si>
    <t>POL</t>
  </si>
  <si>
    <t>150 / 2015</t>
  </si>
  <si>
    <t>Mrkaić Nevena</t>
  </si>
  <si>
    <t>175 / 2014</t>
  </si>
  <si>
    <t>Ćetković Nataša</t>
  </si>
  <si>
    <t>148 / 2013</t>
  </si>
  <si>
    <t>Popović Nađa</t>
  </si>
  <si>
    <t>116 / 2007</t>
  </si>
  <si>
    <t>Milanović Nevena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</si>
</sst>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vertical="center" wrapText="1" shrinkToFit="1"/>
    </xf>
    <xf numFmtId="0" fontId="2" fillId="2" borderId="0" xfId="0" applyFont="1" applyFill="1" applyAlignment="1">
      <alignment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vertical="center" wrapText="1" shrinkToFit="1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vertical="center" wrapText="1" shrinkToFit="1"/>
    </xf>
    <xf numFmtId="0" fontId="5" fillId="2" borderId="1" xfId="0" applyFont="1" applyFill="1" applyBorder="1"/>
    <xf numFmtId="0" fontId="5" fillId="0" borderId="1" xfId="0" applyFont="1" applyBorder="1"/>
    <xf numFmtId="0" fontId="5" fillId="3" borderId="1" xfId="0" applyFont="1" applyFill="1" applyBorder="1"/>
    <xf numFmtId="0" fontId="5" fillId="2" borderId="4" xfId="0" applyFont="1" applyFill="1" applyBorder="1"/>
    <xf numFmtId="0" fontId="5" fillId="3" borderId="4" xfId="0" applyFont="1" applyFill="1" applyBorder="1"/>
    <xf numFmtId="0" fontId="6" fillId="0" borderId="2" xfId="0" applyFont="1" applyBorder="1"/>
    <xf numFmtId="0" fontId="2" fillId="2" borderId="5" xfId="0" applyFont="1" applyFill="1" applyBorder="1" applyAlignment="1">
      <alignment horizontal="center" vertical="center" textRotation="90" wrapText="1" shrinkToFit="1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164" fontId="5" fillId="3" borderId="7" xfId="0" applyNumberFormat="1" applyFont="1" applyFill="1" applyBorder="1"/>
    <xf numFmtId="0" fontId="2" fillId="2" borderId="0" xfId="0" applyFont="1" applyFill="1" applyAlignment="1">
      <alignment horizontal="center" vertical="center" wrapText="1" shrinkToFit="1"/>
    </xf>
    <xf numFmtId="0" fontId="5" fillId="0" borderId="9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 textRotation="90" wrapText="1" shrinkToFit="1"/>
    </xf>
    <xf numFmtId="0" fontId="2" fillId="2" borderId="5" xfId="0" applyFont="1" applyFill="1" applyBorder="1" applyAlignment="1">
      <alignment horizontal="center" vertical="center" textRotation="90" wrapText="1" shrinkToFit="1"/>
    </xf>
    <xf numFmtId="0" fontId="2" fillId="3" borderId="6" xfId="0" applyFont="1" applyFill="1" applyBorder="1" applyAlignment="1">
      <alignment horizontal="center" vertical="center" textRotation="90" wrapText="1" shrinkToFit="1"/>
    </xf>
    <xf numFmtId="0" fontId="2" fillId="3" borderId="5" xfId="0" applyFont="1" applyFill="1" applyBorder="1" applyAlignment="1">
      <alignment horizontal="center" vertical="center" textRotation="90" wrapText="1" shrinkToFit="1"/>
    </xf>
    <xf numFmtId="0" fontId="2" fillId="2" borderId="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textRotation="90" wrapText="1" shrinkToFit="1"/>
    </xf>
    <xf numFmtId="0" fontId="2" fillId="2" borderId="10" xfId="0" applyFont="1" applyFill="1" applyBorder="1" applyAlignment="1">
      <alignment horizontal="center" vertical="center" textRotation="90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textRotation="90" wrapText="1" shrinkToFit="1"/>
    </xf>
    <xf numFmtId="0" fontId="2" fillId="3" borderId="7" xfId="0" applyFont="1" applyFill="1" applyBorder="1" applyAlignment="1">
      <alignment horizontal="center" vertical="center" textRotation="90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zoomScaleNormal="80" workbookViewId="0">
      <pane ySplit="9" topLeftCell="A10" activePane="bottomLeft" state="frozen"/>
      <selection pane="bottomLeft" activeCell="C13" sqref="C13"/>
    </sheetView>
  </sheetViews>
  <sheetFormatPr baseColWidth="10" defaultColWidth="11.5" defaultRowHeight="15" x14ac:dyDescent="0.2"/>
  <cols>
    <col min="1" max="1" width="4.83203125" style="2" customWidth="1"/>
    <col min="2" max="2" width="11.33203125" style="3" customWidth="1"/>
    <col min="3" max="3" width="18.83203125" style="2" customWidth="1"/>
    <col min="4" max="4" width="9.6640625" style="5" customWidth="1"/>
    <col min="5" max="5" width="4.33203125" style="5" customWidth="1"/>
    <col min="6" max="6" width="4.83203125" style="5" customWidth="1"/>
    <col min="7" max="7" width="5.33203125" style="5" customWidth="1"/>
    <col min="8" max="8" width="8.1640625" style="1" customWidth="1"/>
    <col min="9" max="9" width="9" style="1" customWidth="1"/>
    <col min="10" max="10" width="5.33203125" style="2" customWidth="1"/>
    <col min="11" max="11" width="9.33203125" style="2" customWidth="1"/>
    <col min="12" max="12" width="7.5" style="2" customWidth="1"/>
    <col min="13" max="13" width="7.33203125" style="2" customWidth="1"/>
    <col min="14" max="14" width="5.6640625" style="1" customWidth="1"/>
    <col min="15" max="15" width="11.5" style="1"/>
    <col min="16" max="16" width="4.83203125" style="2" customWidth="1"/>
    <col min="17" max="17" width="8.6640625" style="2" customWidth="1"/>
    <col min="18" max="18" width="5.83203125" style="2" customWidth="1"/>
    <col min="19" max="16384" width="11.5" style="2"/>
  </cols>
  <sheetData>
    <row r="1" spans="1:19" ht="18" customHeight="1" x14ac:dyDescent="0.2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O1" s="1">
        <v>50</v>
      </c>
      <c r="P1" s="2" t="s">
        <v>5</v>
      </c>
      <c r="Q1" s="2">
        <f>R8-(Q2+Q3+Q4+Q5+Q6)</f>
        <v>0</v>
      </c>
      <c r="R1" s="13" t="e">
        <f>Q1/R8*100</f>
        <v>#DIV/0!</v>
      </c>
    </row>
    <row r="2" spans="1:19" ht="18" customHeight="1" x14ac:dyDescent="0.2">
      <c r="A2" s="1"/>
      <c r="C2" s="4"/>
      <c r="O2" s="1">
        <v>60</v>
      </c>
      <c r="P2" s="2" t="s">
        <v>6</v>
      </c>
      <c r="Q2" s="2">
        <f>COUNTIF(N10:N54, "E")</f>
        <v>0</v>
      </c>
      <c r="R2" s="13" t="e">
        <f>Q2/R8*100</f>
        <v>#DIV/0!</v>
      </c>
    </row>
    <row r="3" spans="1:19" ht="18" customHeight="1" x14ac:dyDescent="0.2">
      <c r="A3" s="42" t="s">
        <v>4</v>
      </c>
      <c r="B3" s="42"/>
      <c r="C3" s="42"/>
      <c r="D3" s="6"/>
      <c r="E3" s="6"/>
      <c r="F3" s="6"/>
      <c r="G3" s="6"/>
      <c r="O3" s="1">
        <v>70</v>
      </c>
      <c r="P3" s="2" t="s">
        <v>7</v>
      </c>
      <c r="Q3" s="2">
        <f>COUNTIF(N10:N54, "D")</f>
        <v>0</v>
      </c>
      <c r="R3" s="13" t="e">
        <f>Q3/R$8*100</f>
        <v>#DIV/0!</v>
      </c>
    </row>
    <row r="4" spans="1:19" ht="18" customHeight="1" x14ac:dyDescent="0.2">
      <c r="A4" s="1"/>
      <c r="C4" s="4"/>
      <c r="O4" s="1">
        <v>80</v>
      </c>
      <c r="P4" s="2" t="s">
        <v>8</v>
      </c>
      <c r="Q4" s="2">
        <f>COUNTIF(N10:N54, "C")</f>
        <v>0</v>
      </c>
      <c r="R4" s="13" t="e">
        <f>Q4/R$8*100</f>
        <v>#DIV/0!</v>
      </c>
    </row>
    <row r="5" spans="1:19" ht="18" customHeight="1" x14ac:dyDescent="0.2">
      <c r="A5" s="3" t="s">
        <v>25</v>
      </c>
      <c r="C5" s="4"/>
      <c r="O5" s="1">
        <v>90</v>
      </c>
      <c r="P5" s="2" t="s">
        <v>9</v>
      </c>
      <c r="Q5" s="2">
        <f>COUNTIF(N10:N54, "B")</f>
        <v>0</v>
      </c>
      <c r="R5" s="13" t="e">
        <f>Q5/R$8*100</f>
        <v>#DIV/0!</v>
      </c>
    </row>
    <row r="6" spans="1:19" ht="1" customHeight="1" x14ac:dyDescent="0.2">
      <c r="A6" s="1"/>
      <c r="C6" s="4"/>
      <c r="P6" s="2" t="s">
        <v>10</v>
      </c>
      <c r="Q6" s="2">
        <f>COUNTIF(N10:N54,"A")</f>
        <v>0</v>
      </c>
      <c r="R6" s="13" t="e">
        <f>Q6/R$8*100</f>
        <v>#DIV/0!</v>
      </c>
    </row>
    <row r="7" spans="1:19" s="10" customFormat="1" ht="1.5" customHeight="1" x14ac:dyDescent="0.15">
      <c r="A7" s="40" t="s">
        <v>0</v>
      </c>
      <c r="B7" s="7"/>
      <c r="C7" s="45" t="s">
        <v>1</v>
      </c>
      <c r="D7" s="43" t="s">
        <v>13</v>
      </c>
      <c r="E7" s="21"/>
      <c r="F7" s="21"/>
      <c r="G7" s="21"/>
      <c r="H7" s="8"/>
      <c r="I7" s="8"/>
      <c r="J7" s="9"/>
      <c r="K7" s="9"/>
      <c r="L7" s="9"/>
      <c r="M7" s="44" t="s">
        <v>2</v>
      </c>
      <c r="N7" s="37" t="s">
        <v>3</v>
      </c>
      <c r="O7" s="26"/>
    </row>
    <row r="8" spans="1:19" s="10" customFormat="1" ht="38" customHeight="1" x14ac:dyDescent="0.15">
      <c r="A8" s="40"/>
      <c r="B8" s="40" t="s">
        <v>12</v>
      </c>
      <c r="C8" s="45"/>
      <c r="D8" s="43"/>
      <c r="E8" s="33" t="s">
        <v>26</v>
      </c>
      <c r="F8" s="33" t="s">
        <v>27</v>
      </c>
      <c r="G8" s="35" t="s">
        <v>22</v>
      </c>
      <c r="H8" s="40" t="s">
        <v>21</v>
      </c>
      <c r="I8" s="40"/>
      <c r="J8" s="11"/>
      <c r="K8" s="40" t="s">
        <v>15</v>
      </c>
      <c r="L8" s="40" t="s">
        <v>16</v>
      </c>
      <c r="M8" s="44"/>
      <c r="N8" s="38"/>
      <c r="O8" s="26"/>
      <c r="Q8" s="10" t="s">
        <v>17</v>
      </c>
      <c r="R8" s="10">
        <f>COUNTIF(H10:H54, "&gt;0")</f>
        <v>0</v>
      </c>
    </row>
    <row r="9" spans="1:19" s="10" customFormat="1" ht="53.25" customHeight="1" x14ac:dyDescent="0.15">
      <c r="A9" s="40"/>
      <c r="B9" s="40"/>
      <c r="C9" s="45"/>
      <c r="D9" s="43"/>
      <c r="E9" s="34"/>
      <c r="F9" s="34"/>
      <c r="G9" s="36"/>
      <c r="H9" s="8" t="s">
        <v>20</v>
      </c>
      <c r="I9" s="8" t="s">
        <v>14</v>
      </c>
      <c r="J9" s="12" t="s">
        <v>11</v>
      </c>
      <c r="K9" s="40"/>
      <c r="L9" s="40"/>
      <c r="M9" s="44"/>
      <c r="N9" s="39"/>
      <c r="O9" s="29"/>
      <c r="Q9" s="10" t="s">
        <v>18</v>
      </c>
      <c r="R9" s="10">
        <f>SUM(Q2:Q6)</f>
        <v>0</v>
      </c>
      <c r="S9" s="14" t="e">
        <f>R9/R8*100</f>
        <v>#DIV/0!</v>
      </c>
    </row>
    <row r="10" spans="1:19" ht="16" x14ac:dyDescent="0.2">
      <c r="A10" s="15"/>
      <c r="B10" s="46" t="s">
        <v>28</v>
      </c>
      <c r="C10" s="46" t="s">
        <v>29</v>
      </c>
      <c r="D10" s="23" t="s">
        <v>24</v>
      </c>
      <c r="E10" s="23"/>
      <c r="F10" s="23">
        <v>40</v>
      </c>
      <c r="G10" s="22">
        <f>E10+F10</f>
        <v>40</v>
      </c>
      <c r="H10" s="31"/>
      <c r="I10" s="31"/>
      <c r="J10" s="17"/>
      <c r="K10" s="15"/>
      <c r="L10" s="15"/>
      <c r="M10" s="25">
        <f>J10+G10</f>
        <v>40</v>
      </c>
      <c r="N10" s="27" t="str">
        <f t="shared" ref="N10:N54" si="0">IF(M10&lt;O$1,P$1,(IF(M10&lt;O$2,P$2,(IF(M10&lt;O$3,P$3,(IF(M10&lt;O$4,P$4,(IF(M10&lt;O$5,P$5,P$6)))))))))</f>
        <v>F</v>
      </c>
      <c r="O10" s="28"/>
    </row>
    <row r="11" spans="1:19" ht="16" x14ac:dyDescent="0.2">
      <c r="A11" s="15"/>
      <c r="B11" s="46" t="s">
        <v>30</v>
      </c>
      <c r="C11" s="46" t="s">
        <v>31</v>
      </c>
      <c r="D11" s="23" t="s">
        <v>24</v>
      </c>
      <c r="E11" s="23"/>
      <c r="F11" s="23">
        <v>32</v>
      </c>
      <c r="G11" s="22">
        <f t="shared" ref="G11:G54" si="1">E11+F11</f>
        <v>32</v>
      </c>
      <c r="H11" s="31"/>
      <c r="I11" s="31"/>
      <c r="J11" s="17"/>
      <c r="K11" s="15"/>
      <c r="L11" s="15"/>
      <c r="M11" s="25">
        <f t="shared" ref="M11:M54" si="2">J11+G11</f>
        <v>32</v>
      </c>
      <c r="N11" s="27" t="str">
        <f t="shared" si="0"/>
        <v>F</v>
      </c>
      <c r="O11" s="28"/>
    </row>
    <row r="12" spans="1:19" ht="16" x14ac:dyDescent="0.2">
      <c r="A12" s="15"/>
      <c r="B12" s="46" t="s">
        <v>32</v>
      </c>
      <c r="C12" s="46" t="s">
        <v>33</v>
      </c>
      <c r="D12" s="23" t="s">
        <v>24</v>
      </c>
      <c r="E12" s="23"/>
      <c r="F12" s="23">
        <v>35</v>
      </c>
      <c r="G12" s="22">
        <f t="shared" si="1"/>
        <v>35</v>
      </c>
      <c r="H12" s="31"/>
      <c r="I12" s="31"/>
      <c r="J12" s="17"/>
      <c r="K12" s="15"/>
      <c r="L12" s="15"/>
      <c r="M12" s="25">
        <f t="shared" si="2"/>
        <v>35</v>
      </c>
      <c r="N12" s="27" t="str">
        <f t="shared" si="0"/>
        <v>F</v>
      </c>
      <c r="O12" s="28"/>
    </row>
    <row r="13" spans="1:19" ht="16" x14ac:dyDescent="0.2">
      <c r="A13" s="15"/>
      <c r="B13" s="46" t="s">
        <v>34</v>
      </c>
      <c r="C13" s="46" t="s">
        <v>35</v>
      </c>
      <c r="D13" s="23" t="s">
        <v>24</v>
      </c>
      <c r="E13" s="23"/>
      <c r="F13" s="23">
        <v>32</v>
      </c>
      <c r="G13" s="22">
        <f t="shared" si="1"/>
        <v>32</v>
      </c>
      <c r="H13" s="31"/>
      <c r="I13" s="31"/>
      <c r="J13" s="17"/>
      <c r="K13" s="15"/>
      <c r="L13" s="15"/>
      <c r="M13" s="25">
        <f t="shared" si="2"/>
        <v>32</v>
      </c>
      <c r="N13" s="27" t="str">
        <f t="shared" si="0"/>
        <v>F</v>
      </c>
      <c r="O13" s="28"/>
      <c r="R13" s="13"/>
    </row>
    <row r="14" spans="1:19" ht="16" x14ac:dyDescent="0.2">
      <c r="A14" s="15"/>
      <c r="B14" s="46" t="s">
        <v>36</v>
      </c>
      <c r="C14" s="46" t="s">
        <v>37</v>
      </c>
      <c r="D14" s="23" t="s">
        <v>24</v>
      </c>
      <c r="E14" s="23"/>
      <c r="F14" s="23">
        <v>40</v>
      </c>
      <c r="G14" s="22">
        <f t="shared" si="1"/>
        <v>40</v>
      </c>
      <c r="H14" s="31"/>
      <c r="I14" s="31"/>
      <c r="J14" s="17"/>
      <c r="K14" s="15"/>
      <c r="L14" s="15"/>
      <c r="M14" s="25">
        <f t="shared" si="2"/>
        <v>40</v>
      </c>
      <c r="N14" s="27" t="str">
        <f t="shared" si="0"/>
        <v>F</v>
      </c>
      <c r="O14" s="28"/>
    </row>
    <row r="15" spans="1:19" ht="16" x14ac:dyDescent="0.2">
      <c r="A15" s="15"/>
      <c r="B15" s="46" t="s">
        <v>38</v>
      </c>
      <c r="C15" s="46" t="s">
        <v>39</v>
      </c>
      <c r="D15" s="23" t="s">
        <v>24</v>
      </c>
      <c r="E15" s="23"/>
      <c r="F15" s="23">
        <v>40</v>
      </c>
      <c r="G15" s="22">
        <f t="shared" si="1"/>
        <v>40</v>
      </c>
      <c r="H15" s="31"/>
      <c r="I15" s="31"/>
      <c r="J15" s="17"/>
      <c r="K15" s="16"/>
      <c r="L15" s="16"/>
      <c r="M15" s="25">
        <f t="shared" si="2"/>
        <v>40</v>
      </c>
      <c r="N15" s="27" t="str">
        <f t="shared" si="0"/>
        <v>F</v>
      </c>
      <c r="O15" s="28"/>
    </row>
    <row r="16" spans="1:19" ht="16" x14ac:dyDescent="0.2">
      <c r="A16" s="15"/>
      <c r="B16" s="46" t="s">
        <v>40</v>
      </c>
      <c r="C16" s="46" t="s">
        <v>41</v>
      </c>
      <c r="D16" s="23" t="s">
        <v>24</v>
      </c>
      <c r="E16" s="23"/>
      <c r="F16" s="23">
        <v>35</v>
      </c>
      <c r="G16" s="22">
        <f t="shared" si="1"/>
        <v>35</v>
      </c>
      <c r="H16" s="31"/>
      <c r="I16" s="31"/>
      <c r="J16" s="17"/>
      <c r="K16" s="15"/>
      <c r="L16" s="15"/>
      <c r="M16" s="25">
        <f t="shared" si="2"/>
        <v>35</v>
      </c>
      <c r="N16" s="27" t="str">
        <f t="shared" si="0"/>
        <v>F</v>
      </c>
      <c r="O16" s="28"/>
    </row>
    <row r="17" spans="1:15" ht="16" x14ac:dyDescent="0.2">
      <c r="A17" s="15"/>
      <c r="B17" s="46" t="s">
        <v>42</v>
      </c>
      <c r="C17" s="46" t="s">
        <v>43</v>
      </c>
      <c r="D17" s="23" t="s">
        <v>24</v>
      </c>
      <c r="E17" s="23"/>
      <c r="F17" s="23">
        <v>35</v>
      </c>
      <c r="G17" s="22">
        <f t="shared" si="1"/>
        <v>35</v>
      </c>
      <c r="H17" s="31"/>
      <c r="I17" s="31"/>
      <c r="J17" s="17"/>
      <c r="K17" s="15"/>
      <c r="L17" s="15"/>
      <c r="M17" s="25">
        <f t="shared" si="2"/>
        <v>35</v>
      </c>
      <c r="N17" s="27" t="str">
        <f t="shared" si="0"/>
        <v>F</v>
      </c>
      <c r="O17" s="28"/>
    </row>
    <row r="18" spans="1:15" ht="16" x14ac:dyDescent="0.2">
      <c r="A18" s="15"/>
      <c r="B18" s="46" t="s">
        <v>44</v>
      </c>
      <c r="C18" s="46" t="s">
        <v>45</v>
      </c>
      <c r="D18" s="23" t="s">
        <v>24</v>
      </c>
      <c r="E18" s="23"/>
      <c r="F18" s="23">
        <v>35</v>
      </c>
      <c r="G18" s="22">
        <f t="shared" si="1"/>
        <v>35</v>
      </c>
      <c r="H18" s="31"/>
      <c r="I18" s="31"/>
      <c r="J18" s="17"/>
      <c r="K18" s="15"/>
      <c r="L18" s="15"/>
      <c r="M18" s="25">
        <f t="shared" si="2"/>
        <v>35</v>
      </c>
      <c r="N18" s="27" t="str">
        <f t="shared" si="0"/>
        <v>F</v>
      </c>
      <c r="O18" s="28"/>
    </row>
    <row r="19" spans="1:15" ht="16" x14ac:dyDescent="0.2">
      <c r="A19" s="15"/>
      <c r="B19" s="46" t="s">
        <v>46</v>
      </c>
      <c r="C19" s="46" t="s">
        <v>47</v>
      </c>
      <c r="D19" s="23" t="s">
        <v>24</v>
      </c>
      <c r="E19" s="23"/>
      <c r="F19" s="23">
        <v>40</v>
      </c>
      <c r="G19" s="22">
        <f t="shared" si="1"/>
        <v>40</v>
      </c>
      <c r="H19" s="31"/>
      <c r="I19" s="31"/>
      <c r="J19" s="17"/>
      <c r="K19" s="15"/>
      <c r="L19" s="15"/>
      <c r="M19" s="25">
        <f t="shared" si="2"/>
        <v>40</v>
      </c>
      <c r="N19" s="27" t="str">
        <f t="shared" si="0"/>
        <v>F</v>
      </c>
      <c r="O19" s="28"/>
    </row>
    <row r="20" spans="1:15" ht="16" x14ac:dyDescent="0.2">
      <c r="A20" s="15"/>
      <c r="B20" s="46" t="s">
        <v>48</v>
      </c>
      <c r="C20" s="46" t="s">
        <v>49</v>
      </c>
      <c r="D20" s="23" t="s">
        <v>24</v>
      </c>
      <c r="E20" s="23"/>
      <c r="F20" s="23">
        <v>35</v>
      </c>
      <c r="G20" s="22">
        <f t="shared" si="1"/>
        <v>35</v>
      </c>
      <c r="H20" s="31"/>
      <c r="I20" s="31"/>
      <c r="J20" s="17"/>
      <c r="K20" s="15"/>
      <c r="L20" s="15"/>
      <c r="M20" s="25">
        <f t="shared" si="2"/>
        <v>35</v>
      </c>
      <c r="N20" s="27" t="str">
        <f t="shared" si="0"/>
        <v>F</v>
      </c>
      <c r="O20" s="28"/>
    </row>
    <row r="21" spans="1:15" ht="16" x14ac:dyDescent="0.2">
      <c r="A21" s="15"/>
      <c r="B21" s="46" t="s">
        <v>50</v>
      </c>
      <c r="C21" s="46" t="s">
        <v>51</v>
      </c>
      <c r="D21" s="23" t="s">
        <v>24</v>
      </c>
      <c r="E21" s="23"/>
      <c r="F21" s="23">
        <v>32</v>
      </c>
      <c r="G21" s="22">
        <f t="shared" si="1"/>
        <v>32</v>
      </c>
      <c r="H21" s="31"/>
      <c r="I21" s="31"/>
      <c r="J21" s="17"/>
      <c r="K21" s="15"/>
      <c r="L21" s="15"/>
      <c r="M21" s="25">
        <f t="shared" si="2"/>
        <v>32</v>
      </c>
      <c r="N21" s="27" t="str">
        <f t="shared" si="0"/>
        <v>F</v>
      </c>
      <c r="O21" s="28"/>
    </row>
    <row r="22" spans="1:15" ht="16" x14ac:dyDescent="0.2">
      <c r="A22" s="15"/>
      <c r="B22" s="46" t="s">
        <v>52</v>
      </c>
      <c r="C22" s="46" t="s">
        <v>53</v>
      </c>
      <c r="D22" s="23" t="s">
        <v>24</v>
      </c>
      <c r="E22" s="23"/>
      <c r="F22" s="23">
        <v>32</v>
      </c>
      <c r="G22" s="22">
        <f t="shared" si="1"/>
        <v>32</v>
      </c>
      <c r="H22" s="31"/>
      <c r="I22" s="31"/>
      <c r="J22" s="17"/>
      <c r="K22" s="15"/>
      <c r="L22" s="15"/>
      <c r="M22" s="25">
        <f t="shared" si="2"/>
        <v>32</v>
      </c>
      <c r="N22" s="27" t="str">
        <f t="shared" si="0"/>
        <v>F</v>
      </c>
      <c r="O22" s="28"/>
    </row>
    <row r="23" spans="1:15" ht="16" x14ac:dyDescent="0.2">
      <c r="A23" s="15"/>
      <c r="B23" s="46" t="s">
        <v>54</v>
      </c>
      <c r="C23" s="46" t="s">
        <v>55</v>
      </c>
      <c r="D23" s="23" t="s">
        <v>24</v>
      </c>
      <c r="E23" s="23"/>
      <c r="F23" s="23">
        <v>32</v>
      </c>
      <c r="G23" s="22">
        <f t="shared" si="1"/>
        <v>32</v>
      </c>
      <c r="H23" s="31"/>
      <c r="I23" s="31"/>
      <c r="J23" s="17"/>
      <c r="K23" s="15"/>
      <c r="L23" s="15"/>
      <c r="M23" s="25">
        <f t="shared" si="2"/>
        <v>32</v>
      </c>
      <c r="N23" s="27" t="str">
        <f t="shared" si="0"/>
        <v>F</v>
      </c>
      <c r="O23" s="28"/>
    </row>
    <row r="24" spans="1:15" ht="16" x14ac:dyDescent="0.2">
      <c r="A24" s="15"/>
      <c r="B24" s="46" t="s">
        <v>56</v>
      </c>
      <c r="C24" s="46" t="s">
        <v>57</v>
      </c>
      <c r="D24" s="23" t="s">
        <v>24</v>
      </c>
      <c r="E24" s="23"/>
      <c r="F24" s="23">
        <v>25</v>
      </c>
      <c r="G24" s="22">
        <f t="shared" si="1"/>
        <v>25</v>
      </c>
      <c r="H24" s="31"/>
      <c r="I24" s="31"/>
      <c r="J24" s="17"/>
      <c r="K24" s="15"/>
      <c r="L24" s="15"/>
      <c r="M24" s="25">
        <f t="shared" si="2"/>
        <v>25</v>
      </c>
      <c r="N24" s="27" t="str">
        <f t="shared" si="0"/>
        <v>F</v>
      </c>
      <c r="O24" s="28"/>
    </row>
    <row r="25" spans="1:15" ht="16" x14ac:dyDescent="0.2">
      <c r="A25" s="15"/>
      <c r="B25" s="46" t="s">
        <v>58</v>
      </c>
      <c r="C25" s="46" t="s">
        <v>59</v>
      </c>
      <c r="D25" s="23" t="s">
        <v>24</v>
      </c>
      <c r="E25" s="23"/>
      <c r="F25" s="23">
        <v>35</v>
      </c>
      <c r="G25" s="22">
        <f t="shared" si="1"/>
        <v>35</v>
      </c>
      <c r="H25" s="31"/>
      <c r="I25" s="31"/>
      <c r="J25" s="17"/>
      <c r="K25" s="15"/>
      <c r="L25" s="15"/>
      <c r="M25" s="25">
        <f t="shared" si="2"/>
        <v>35</v>
      </c>
      <c r="N25" s="27" t="str">
        <f t="shared" si="0"/>
        <v>F</v>
      </c>
      <c r="O25" s="28"/>
    </row>
    <row r="26" spans="1:15" ht="16" x14ac:dyDescent="0.2">
      <c r="A26" s="15"/>
      <c r="B26" s="46" t="s">
        <v>60</v>
      </c>
      <c r="C26" s="46" t="s">
        <v>61</v>
      </c>
      <c r="D26" s="23" t="s">
        <v>100</v>
      </c>
      <c r="E26" s="23"/>
      <c r="F26" s="23">
        <v>33</v>
      </c>
      <c r="G26" s="22">
        <f t="shared" si="1"/>
        <v>33</v>
      </c>
      <c r="H26" s="31"/>
      <c r="I26" s="31"/>
      <c r="J26" s="17"/>
      <c r="K26" s="15"/>
      <c r="L26" s="15"/>
      <c r="M26" s="25">
        <f t="shared" si="2"/>
        <v>33</v>
      </c>
      <c r="N26" s="27" t="str">
        <f t="shared" si="0"/>
        <v>F</v>
      </c>
      <c r="O26" s="28"/>
    </row>
    <row r="27" spans="1:15" ht="16" x14ac:dyDescent="0.2">
      <c r="A27" s="15"/>
      <c r="B27" s="46" t="s">
        <v>62</v>
      </c>
      <c r="C27" s="46" t="s">
        <v>63</v>
      </c>
      <c r="D27" s="23" t="s">
        <v>100</v>
      </c>
      <c r="E27" s="23"/>
      <c r="F27" s="23">
        <v>33</v>
      </c>
      <c r="G27" s="22">
        <f t="shared" si="1"/>
        <v>33</v>
      </c>
      <c r="H27" s="31"/>
      <c r="I27" s="31"/>
      <c r="J27" s="17"/>
      <c r="K27" s="15"/>
      <c r="L27" s="15"/>
      <c r="M27" s="25">
        <f t="shared" si="2"/>
        <v>33</v>
      </c>
      <c r="N27" s="27" t="str">
        <f t="shared" si="0"/>
        <v>F</v>
      </c>
      <c r="O27" s="28"/>
    </row>
    <row r="28" spans="1:15" ht="16" x14ac:dyDescent="0.2">
      <c r="A28" s="15"/>
      <c r="B28" s="46" t="s">
        <v>64</v>
      </c>
      <c r="C28" s="46" t="s">
        <v>65</v>
      </c>
      <c r="D28" s="23" t="s">
        <v>100</v>
      </c>
      <c r="E28" s="23"/>
      <c r="F28" s="23">
        <v>25</v>
      </c>
      <c r="G28" s="22">
        <f t="shared" si="1"/>
        <v>25</v>
      </c>
      <c r="H28" s="31"/>
      <c r="I28" s="31"/>
      <c r="J28" s="17"/>
      <c r="K28" s="15"/>
      <c r="L28" s="15"/>
      <c r="M28" s="25">
        <f t="shared" si="2"/>
        <v>25</v>
      </c>
      <c r="N28" s="27" t="str">
        <f t="shared" si="0"/>
        <v>F</v>
      </c>
      <c r="O28" s="28"/>
    </row>
    <row r="29" spans="1:15" ht="16" x14ac:dyDescent="0.2">
      <c r="A29" s="15"/>
      <c r="B29" s="46" t="s">
        <v>66</v>
      </c>
      <c r="C29" s="46" t="s">
        <v>67</v>
      </c>
      <c r="D29" s="23" t="s">
        <v>100</v>
      </c>
      <c r="E29" s="23"/>
      <c r="F29" s="23">
        <v>33</v>
      </c>
      <c r="G29" s="22">
        <f t="shared" si="1"/>
        <v>33</v>
      </c>
      <c r="H29" s="31"/>
      <c r="I29" s="31"/>
      <c r="J29" s="17"/>
      <c r="K29" s="15"/>
      <c r="L29" s="15"/>
      <c r="M29" s="25">
        <f t="shared" si="2"/>
        <v>33</v>
      </c>
      <c r="N29" s="27" t="str">
        <f t="shared" si="0"/>
        <v>F</v>
      </c>
      <c r="O29" s="28"/>
    </row>
    <row r="30" spans="1:15" ht="16" x14ac:dyDescent="0.2">
      <c r="A30" s="15"/>
      <c r="B30" s="46" t="s">
        <v>68</v>
      </c>
      <c r="C30" s="46" t="s">
        <v>69</v>
      </c>
      <c r="D30" s="23" t="s">
        <v>100</v>
      </c>
      <c r="E30" s="23"/>
      <c r="F30" s="23">
        <v>33</v>
      </c>
      <c r="G30" s="22">
        <f t="shared" si="1"/>
        <v>33</v>
      </c>
      <c r="H30" s="31"/>
      <c r="I30" s="31"/>
      <c r="J30" s="17"/>
      <c r="K30" s="15"/>
      <c r="L30" s="15"/>
      <c r="M30" s="25">
        <f t="shared" si="2"/>
        <v>33</v>
      </c>
      <c r="N30" s="27" t="str">
        <f t="shared" si="0"/>
        <v>F</v>
      </c>
      <c r="O30" s="28"/>
    </row>
    <row r="31" spans="1:15" ht="16" x14ac:dyDescent="0.2">
      <c r="A31" s="15"/>
      <c r="B31" s="46" t="s">
        <v>70</v>
      </c>
      <c r="C31" s="46" t="s">
        <v>71</v>
      </c>
      <c r="D31" s="23" t="s">
        <v>100</v>
      </c>
      <c r="E31" s="23"/>
      <c r="F31" s="23">
        <v>30</v>
      </c>
      <c r="G31" s="22">
        <f t="shared" si="1"/>
        <v>30</v>
      </c>
      <c r="H31" s="31"/>
      <c r="I31" s="31"/>
      <c r="J31" s="17"/>
      <c r="K31" s="15"/>
      <c r="L31" s="15"/>
      <c r="M31" s="25">
        <f t="shared" si="2"/>
        <v>30</v>
      </c>
      <c r="N31" s="27" t="str">
        <f t="shared" si="0"/>
        <v>F</v>
      </c>
      <c r="O31" s="28"/>
    </row>
    <row r="32" spans="1:15" ht="16" x14ac:dyDescent="0.2">
      <c r="A32" s="15"/>
      <c r="B32" s="46" t="s">
        <v>72</v>
      </c>
      <c r="C32" s="46" t="s">
        <v>73</v>
      </c>
      <c r="D32" s="23" t="s">
        <v>100</v>
      </c>
      <c r="E32" s="23"/>
      <c r="F32" s="23">
        <v>35</v>
      </c>
      <c r="G32" s="22">
        <f t="shared" si="1"/>
        <v>35</v>
      </c>
      <c r="H32" s="31"/>
      <c r="I32" s="31"/>
      <c r="J32" s="17"/>
      <c r="K32" s="15"/>
      <c r="L32" s="15"/>
      <c r="M32" s="25">
        <f t="shared" si="2"/>
        <v>35</v>
      </c>
      <c r="N32" s="27" t="str">
        <f t="shared" si="0"/>
        <v>F</v>
      </c>
      <c r="O32" s="28"/>
    </row>
    <row r="33" spans="1:15" ht="16" x14ac:dyDescent="0.2">
      <c r="A33" s="15"/>
      <c r="B33" s="46" t="s">
        <v>74</v>
      </c>
      <c r="C33" s="46" t="s">
        <v>75</v>
      </c>
      <c r="D33" s="23" t="s">
        <v>100</v>
      </c>
      <c r="E33" s="23"/>
      <c r="F33" s="23">
        <v>25</v>
      </c>
      <c r="G33" s="22">
        <f t="shared" si="1"/>
        <v>25</v>
      </c>
      <c r="H33" s="31"/>
      <c r="I33" s="31"/>
      <c r="J33" s="17"/>
      <c r="K33" s="15"/>
      <c r="L33" s="15"/>
      <c r="M33" s="25">
        <f t="shared" si="2"/>
        <v>25</v>
      </c>
      <c r="N33" s="27" t="str">
        <f t="shared" si="0"/>
        <v>F</v>
      </c>
      <c r="O33" s="28"/>
    </row>
    <row r="34" spans="1:15" ht="16" x14ac:dyDescent="0.2">
      <c r="A34" s="15"/>
      <c r="B34" s="46" t="s">
        <v>76</v>
      </c>
      <c r="C34" s="46" t="s">
        <v>77</v>
      </c>
      <c r="D34" s="23" t="s">
        <v>100</v>
      </c>
      <c r="E34" s="23"/>
      <c r="F34" s="23">
        <v>25</v>
      </c>
      <c r="G34" s="22">
        <f t="shared" si="1"/>
        <v>25</v>
      </c>
      <c r="H34" s="31"/>
      <c r="I34" s="31"/>
      <c r="J34" s="17"/>
      <c r="K34" s="15"/>
      <c r="L34" s="15"/>
      <c r="M34" s="25">
        <f t="shared" si="2"/>
        <v>25</v>
      </c>
      <c r="N34" s="27" t="str">
        <f t="shared" si="0"/>
        <v>F</v>
      </c>
      <c r="O34" s="28"/>
    </row>
    <row r="35" spans="1:15" ht="16" x14ac:dyDescent="0.2">
      <c r="A35" s="15"/>
      <c r="B35" s="46" t="s">
        <v>78</v>
      </c>
      <c r="C35" s="46" t="s">
        <v>79</v>
      </c>
      <c r="D35" s="23" t="s">
        <v>100</v>
      </c>
      <c r="E35" s="23"/>
      <c r="F35" s="23"/>
      <c r="G35" s="22">
        <f t="shared" si="1"/>
        <v>0</v>
      </c>
      <c r="H35" s="31"/>
      <c r="I35" s="31"/>
      <c r="J35" s="17"/>
      <c r="K35" s="15"/>
      <c r="L35" s="15"/>
      <c r="M35" s="25">
        <f t="shared" si="2"/>
        <v>0</v>
      </c>
      <c r="N35" s="27" t="str">
        <f t="shared" si="0"/>
        <v>F</v>
      </c>
      <c r="O35" s="28"/>
    </row>
    <row r="36" spans="1:15" ht="16" x14ac:dyDescent="0.2">
      <c r="A36" s="15"/>
      <c r="B36" s="46" t="s">
        <v>80</v>
      </c>
      <c r="C36" s="46" t="s">
        <v>81</v>
      </c>
      <c r="D36" s="23" t="s">
        <v>100</v>
      </c>
      <c r="E36" s="23"/>
      <c r="F36" s="23">
        <v>30</v>
      </c>
      <c r="G36" s="22">
        <f t="shared" si="1"/>
        <v>30</v>
      </c>
      <c r="H36" s="31"/>
      <c r="I36" s="31"/>
      <c r="J36" s="17"/>
      <c r="K36" s="15"/>
      <c r="L36" s="15"/>
      <c r="M36" s="25">
        <f t="shared" si="2"/>
        <v>30</v>
      </c>
      <c r="N36" s="27" t="str">
        <f t="shared" si="0"/>
        <v>F</v>
      </c>
      <c r="O36" s="28"/>
    </row>
    <row r="37" spans="1:15" ht="16" x14ac:dyDescent="0.2">
      <c r="A37" s="15"/>
      <c r="B37" s="46" t="s">
        <v>82</v>
      </c>
      <c r="C37" s="46" t="s">
        <v>83</v>
      </c>
      <c r="D37" s="23" t="s">
        <v>100</v>
      </c>
      <c r="E37" s="23"/>
      <c r="F37" s="23">
        <v>30</v>
      </c>
      <c r="G37" s="22">
        <f t="shared" si="1"/>
        <v>30</v>
      </c>
      <c r="H37" s="31"/>
      <c r="I37" s="31"/>
      <c r="J37" s="17"/>
      <c r="K37" s="15"/>
      <c r="L37" s="15"/>
      <c r="M37" s="25">
        <f t="shared" si="2"/>
        <v>30</v>
      </c>
      <c r="N37" s="27" t="str">
        <f t="shared" si="0"/>
        <v>F</v>
      </c>
      <c r="O37" s="28"/>
    </row>
    <row r="38" spans="1:15" ht="16" x14ac:dyDescent="0.2">
      <c r="A38" s="15"/>
      <c r="B38" s="46" t="s">
        <v>84</v>
      </c>
      <c r="C38" s="46" t="s">
        <v>85</v>
      </c>
      <c r="D38" s="23" t="s">
        <v>100</v>
      </c>
      <c r="E38" s="23"/>
      <c r="F38" s="23">
        <v>25</v>
      </c>
      <c r="G38" s="22">
        <f t="shared" si="1"/>
        <v>25</v>
      </c>
      <c r="H38" s="31"/>
      <c r="I38" s="31"/>
      <c r="J38" s="17"/>
      <c r="K38" s="15"/>
      <c r="L38" s="15"/>
      <c r="M38" s="25">
        <f t="shared" si="2"/>
        <v>25</v>
      </c>
      <c r="N38" s="27" t="str">
        <f t="shared" si="0"/>
        <v>F</v>
      </c>
      <c r="O38" s="28"/>
    </row>
    <row r="39" spans="1:15" ht="16" x14ac:dyDescent="0.2">
      <c r="A39" s="15"/>
      <c r="B39" s="46" t="s">
        <v>86</v>
      </c>
      <c r="C39" s="46" t="s">
        <v>87</v>
      </c>
      <c r="D39" s="23" t="s">
        <v>100</v>
      </c>
      <c r="E39" s="23"/>
      <c r="F39" s="23"/>
      <c r="G39" s="22">
        <f t="shared" si="1"/>
        <v>0</v>
      </c>
      <c r="H39" s="31"/>
      <c r="I39" s="31"/>
      <c r="J39" s="17"/>
      <c r="K39" s="15"/>
      <c r="L39" s="15"/>
      <c r="M39" s="25">
        <f t="shared" si="2"/>
        <v>0</v>
      </c>
      <c r="N39" s="27" t="str">
        <f t="shared" si="0"/>
        <v>F</v>
      </c>
      <c r="O39" s="28"/>
    </row>
    <row r="40" spans="1:15" ht="16" x14ac:dyDescent="0.2">
      <c r="A40" s="15"/>
      <c r="B40" s="46" t="s">
        <v>88</v>
      </c>
      <c r="C40" s="46" t="s">
        <v>89</v>
      </c>
      <c r="D40" s="23" t="s">
        <v>100</v>
      </c>
      <c r="E40" s="23"/>
      <c r="F40" s="23">
        <v>30</v>
      </c>
      <c r="G40" s="22">
        <f t="shared" si="1"/>
        <v>30</v>
      </c>
      <c r="H40" s="31"/>
      <c r="I40" s="31"/>
      <c r="J40" s="17"/>
      <c r="K40" s="15"/>
      <c r="L40" s="15"/>
      <c r="M40" s="25">
        <f t="shared" si="2"/>
        <v>30</v>
      </c>
      <c r="N40" s="27" t="str">
        <f t="shared" si="0"/>
        <v>F</v>
      </c>
      <c r="O40" s="28"/>
    </row>
    <row r="41" spans="1:15" ht="16" x14ac:dyDescent="0.2">
      <c r="A41" s="15"/>
      <c r="B41" s="46" t="s">
        <v>90</v>
      </c>
      <c r="C41" s="46" t="s">
        <v>91</v>
      </c>
      <c r="D41" s="23" t="s">
        <v>100</v>
      </c>
      <c r="E41" s="23"/>
      <c r="F41" s="23">
        <v>25</v>
      </c>
      <c r="G41" s="22">
        <f t="shared" si="1"/>
        <v>25</v>
      </c>
      <c r="H41" s="31"/>
      <c r="I41" s="31"/>
      <c r="J41" s="17"/>
      <c r="K41" s="15"/>
      <c r="L41" s="15"/>
      <c r="M41" s="25">
        <f t="shared" si="2"/>
        <v>25</v>
      </c>
      <c r="N41" s="27" t="str">
        <f t="shared" si="0"/>
        <v>F</v>
      </c>
      <c r="O41" s="28"/>
    </row>
    <row r="42" spans="1:15" ht="16" x14ac:dyDescent="0.2">
      <c r="A42" s="15"/>
      <c r="B42" s="46" t="s">
        <v>92</v>
      </c>
      <c r="C42" s="46" t="s">
        <v>93</v>
      </c>
      <c r="D42" s="23" t="s">
        <v>100</v>
      </c>
      <c r="E42" s="23"/>
      <c r="F42" s="23"/>
      <c r="G42" s="22">
        <f t="shared" si="1"/>
        <v>0</v>
      </c>
      <c r="H42" s="31"/>
      <c r="I42" s="31"/>
      <c r="J42" s="17"/>
      <c r="K42" s="15"/>
      <c r="L42" s="15"/>
      <c r="M42" s="25">
        <f t="shared" si="2"/>
        <v>0</v>
      </c>
      <c r="N42" s="27" t="str">
        <f t="shared" si="0"/>
        <v>F</v>
      </c>
      <c r="O42" s="28"/>
    </row>
    <row r="43" spans="1:15" ht="16" x14ac:dyDescent="0.2">
      <c r="A43" s="15"/>
      <c r="B43" s="46" t="s">
        <v>94</v>
      </c>
      <c r="C43" s="46" t="s">
        <v>95</v>
      </c>
      <c r="D43" s="23" t="s">
        <v>100</v>
      </c>
      <c r="E43" s="23"/>
      <c r="F43" s="23">
        <v>25</v>
      </c>
      <c r="G43" s="22">
        <f t="shared" si="1"/>
        <v>25</v>
      </c>
      <c r="H43" s="31"/>
      <c r="I43" s="31"/>
      <c r="J43" s="17"/>
      <c r="K43" s="15"/>
      <c r="L43" s="15"/>
      <c r="M43" s="25">
        <f t="shared" si="2"/>
        <v>25</v>
      </c>
      <c r="N43" s="27" t="str">
        <f t="shared" si="0"/>
        <v>F</v>
      </c>
      <c r="O43" s="28"/>
    </row>
    <row r="44" spans="1:15" ht="16" x14ac:dyDescent="0.2">
      <c r="A44" s="15"/>
      <c r="B44" s="46" t="s">
        <v>96</v>
      </c>
      <c r="C44" s="46" t="s">
        <v>97</v>
      </c>
      <c r="D44" s="23" t="s">
        <v>100</v>
      </c>
      <c r="E44" s="23"/>
      <c r="F44" s="23">
        <v>25</v>
      </c>
      <c r="G44" s="22">
        <f t="shared" si="1"/>
        <v>25</v>
      </c>
      <c r="H44" s="31"/>
      <c r="I44" s="31"/>
      <c r="J44" s="17"/>
      <c r="K44" s="15"/>
      <c r="L44" s="15"/>
      <c r="M44" s="25">
        <f t="shared" si="2"/>
        <v>25</v>
      </c>
      <c r="N44" s="27" t="str">
        <f t="shared" si="0"/>
        <v>F</v>
      </c>
      <c r="O44" s="28"/>
    </row>
    <row r="45" spans="1:15" ht="16" x14ac:dyDescent="0.2">
      <c r="A45" s="15"/>
      <c r="B45" s="46" t="s">
        <v>98</v>
      </c>
      <c r="C45" s="46" t="s">
        <v>99</v>
      </c>
      <c r="D45" s="23" t="s">
        <v>100</v>
      </c>
      <c r="E45" s="23"/>
      <c r="F45" s="23"/>
      <c r="G45" s="22">
        <f t="shared" si="1"/>
        <v>0</v>
      </c>
      <c r="H45" s="31"/>
      <c r="I45" s="31"/>
      <c r="J45" s="17"/>
      <c r="K45" s="15"/>
      <c r="L45" s="15"/>
      <c r="M45" s="25">
        <f t="shared" si="2"/>
        <v>0</v>
      </c>
      <c r="N45" s="27" t="str">
        <f t="shared" si="0"/>
        <v>F</v>
      </c>
      <c r="O45" s="28"/>
    </row>
    <row r="46" spans="1:15" ht="16" x14ac:dyDescent="0.2">
      <c r="A46" s="15"/>
      <c r="B46" s="46" t="s">
        <v>101</v>
      </c>
      <c r="C46" s="46" t="s">
        <v>102</v>
      </c>
      <c r="D46" s="23" t="s">
        <v>105</v>
      </c>
      <c r="E46" s="23"/>
      <c r="F46" s="23">
        <v>25</v>
      </c>
      <c r="G46" s="22">
        <f t="shared" si="1"/>
        <v>25</v>
      </c>
      <c r="H46" s="31"/>
      <c r="I46" s="31"/>
      <c r="J46" s="17"/>
      <c r="K46" s="15"/>
      <c r="L46" s="15"/>
      <c r="M46" s="25">
        <f t="shared" si="2"/>
        <v>25</v>
      </c>
      <c r="N46" s="27" t="str">
        <f t="shared" si="0"/>
        <v>F</v>
      </c>
      <c r="O46" s="28"/>
    </row>
    <row r="47" spans="1:15" ht="16" x14ac:dyDescent="0.2">
      <c r="A47" s="15"/>
      <c r="B47" s="46" t="s">
        <v>103</v>
      </c>
      <c r="C47" s="46" t="s">
        <v>104</v>
      </c>
      <c r="D47" s="23" t="s">
        <v>105</v>
      </c>
      <c r="E47" s="23"/>
      <c r="F47" s="23">
        <v>40</v>
      </c>
      <c r="G47" s="22">
        <f t="shared" si="1"/>
        <v>40</v>
      </c>
      <c r="H47" s="31"/>
      <c r="I47" s="31"/>
      <c r="J47" s="17"/>
      <c r="K47" s="15"/>
      <c r="L47" s="15"/>
      <c r="M47" s="25">
        <f t="shared" si="2"/>
        <v>40</v>
      </c>
      <c r="N47" s="27" t="str">
        <f t="shared" si="0"/>
        <v>F</v>
      </c>
      <c r="O47" s="28"/>
    </row>
    <row r="48" spans="1:15" ht="16" x14ac:dyDescent="0.2">
      <c r="A48" s="15"/>
      <c r="B48" s="46" t="s">
        <v>106</v>
      </c>
      <c r="C48" s="46" t="s">
        <v>107</v>
      </c>
      <c r="D48" s="23" t="s">
        <v>23</v>
      </c>
      <c r="E48" s="23"/>
      <c r="F48" s="23"/>
      <c r="G48" s="22">
        <f t="shared" si="1"/>
        <v>0</v>
      </c>
      <c r="H48" s="31"/>
      <c r="I48" s="31"/>
      <c r="J48" s="17"/>
      <c r="K48" s="15"/>
      <c r="L48" s="15"/>
      <c r="M48" s="25">
        <f t="shared" si="2"/>
        <v>0</v>
      </c>
      <c r="N48" s="27" t="str">
        <f t="shared" si="0"/>
        <v>F</v>
      </c>
      <c r="O48" s="28"/>
    </row>
    <row r="49" spans="1:15" ht="16" x14ac:dyDescent="0.2">
      <c r="A49" s="15"/>
      <c r="B49" s="46" t="s">
        <v>108</v>
      </c>
      <c r="C49" s="46" t="s">
        <v>109</v>
      </c>
      <c r="D49" s="23" t="s">
        <v>23</v>
      </c>
      <c r="E49" s="23"/>
      <c r="F49" s="23"/>
      <c r="G49" s="22">
        <f t="shared" si="1"/>
        <v>0</v>
      </c>
      <c r="H49" s="31"/>
      <c r="I49" s="31"/>
      <c r="J49" s="17"/>
      <c r="K49" s="15"/>
      <c r="L49" s="15"/>
      <c r="M49" s="25">
        <f t="shared" si="2"/>
        <v>0</v>
      </c>
      <c r="N49" s="27" t="str">
        <f t="shared" si="0"/>
        <v>F</v>
      </c>
      <c r="O49" s="28"/>
    </row>
    <row r="50" spans="1:15" ht="16" x14ac:dyDescent="0.2">
      <c r="A50" s="15"/>
      <c r="B50" s="46" t="s">
        <v>110</v>
      </c>
      <c r="C50" s="46" t="s">
        <v>111</v>
      </c>
      <c r="D50" s="23" t="s">
        <v>23</v>
      </c>
      <c r="E50" s="23"/>
      <c r="F50" s="23"/>
      <c r="G50" s="22">
        <f t="shared" si="1"/>
        <v>0</v>
      </c>
      <c r="H50" s="31"/>
      <c r="I50" s="31"/>
      <c r="J50" s="17"/>
      <c r="K50" s="15"/>
      <c r="L50" s="15"/>
      <c r="M50" s="25">
        <f t="shared" si="2"/>
        <v>0</v>
      </c>
      <c r="N50" s="27" t="str">
        <f t="shared" si="0"/>
        <v>F</v>
      </c>
      <c r="O50" s="28"/>
    </row>
    <row r="51" spans="1:15" ht="16" x14ac:dyDescent="0.2">
      <c r="A51" s="15"/>
      <c r="B51" s="46" t="s">
        <v>112</v>
      </c>
      <c r="C51" s="46" t="s">
        <v>113</v>
      </c>
      <c r="D51" s="23" t="s">
        <v>23</v>
      </c>
      <c r="E51" s="23"/>
      <c r="F51" s="23"/>
      <c r="G51" s="22">
        <f t="shared" si="1"/>
        <v>0</v>
      </c>
      <c r="H51" s="31"/>
      <c r="I51" s="31"/>
      <c r="J51" s="17"/>
      <c r="K51" s="15"/>
      <c r="L51" s="15"/>
      <c r="M51" s="25">
        <f t="shared" si="2"/>
        <v>0</v>
      </c>
      <c r="N51" s="27" t="str">
        <f t="shared" si="0"/>
        <v>F</v>
      </c>
      <c r="O51" s="28"/>
    </row>
    <row r="52" spans="1:15" ht="16" x14ac:dyDescent="0.2">
      <c r="A52" s="15"/>
      <c r="B52" s="23"/>
      <c r="C52" s="23"/>
      <c r="D52" s="23"/>
      <c r="E52" s="23"/>
      <c r="F52" s="23"/>
      <c r="G52" s="22">
        <f t="shared" si="1"/>
        <v>0</v>
      </c>
      <c r="H52" s="31"/>
      <c r="I52" s="31"/>
      <c r="J52" s="17"/>
      <c r="K52" s="15"/>
      <c r="L52" s="15"/>
      <c r="M52" s="25">
        <f t="shared" si="2"/>
        <v>0</v>
      </c>
      <c r="N52" s="27" t="str">
        <f t="shared" si="0"/>
        <v>F</v>
      </c>
      <c r="O52" s="28"/>
    </row>
    <row r="53" spans="1:15" ht="16" x14ac:dyDescent="0.2">
      <c r="A53" s="15"/>
      <c r="B53" s="23"/>
      <c r="C53" s="23"/>
      <c r="D53" s="23"/>
      <c r="E53" s="23"/>
      <c r="F53" s="23"/>
      <c r="G53" s="22">
        <f t="shared" si="1"/>
        <v>0</v>
      </c>
      <c r="H53" s="31"/>
      <c r="I53" s="31"/>
      <c r="J53" s="17"/>
      <c r="K53" s="15"/>
      <c r="L53" s="15"/>
      <c r="M53" s="25">
        <f t="shared" si="2"/>
        <v>0</v>
      </c>
      <c r="N53" s="27" t="str">
        <f t="shared" si="0"/>
        <v>F</v>
      </c>
      <c r="O53" s="28"/>
    </row>
    <row r="54" spans="1:15" ht="16" x14ac:dyDescent="0.2">
      <c r="A54" s="15"/>
      <c r="B54" s="20"/>
      <c r="C54" s="24"/>
      <c r="D54" s="24"/>
      <c r="E54" s="24"/>
      <c r="F54" s="24"/>
      <c r="G54" s="22">
        <f t="shared" si="1"/>
        <v>0</v>
      </c>
      <c r="H54" s="32"/>
      <c r="I54" s="32"/>
      <c r="J54" s="19"/>
      <c r="K54" s="18"/>
      <c r="L54" s="18"/>
      <c r="M54" s="25">
        <f t="shared" si="2"/>
        <v>0</v>
      </c>
      <c r="N54" s="27" t="str">
        <f t="shared" si="0"/>
        <v>F</v>
      </c>
      <c r="O54" s="30"/>
    </row>
  </sheetData>
  <mergeCells count="14">
    <mergeCell ref="A1:M1"/>
    <mergeCell ref="A3:C3"/>
    <mergeCell ref="A7:A9"/>
    <mergeCell ref="D7:D9"/>
    <mergeCell ref="M7:M9"/>
    <mergeCell ref="B8:B9"/>
    <mergeCell ref="K8:K9"/>
    <mergeCell ref="L8:L9"/>
    <mergeCell ref="C7:C9"/>
    <mergeCell ref="F8:F9"/>
    <mergeCell ref="E8:E9"/>
    <mergeCell ref="G8:G9"/>
    <mergeCell ref="N7:N9"/>
    <mergeCell ref="H8:I8"/>
  </mergeCells>
  <phoneticPr fontId="1" type="noConversion"/>
  <pageMargins left="0.75" right="0.75" top="1" bottom="1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2025-06-02T18:58:12Z</dcterms:modified>
</cp:coreProperties>
</file>