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6" windowWidth="17112" windowHeight="7620" activeTab="0"/>
  </bookViews>
  <sheets>
    <sheet name="UNOS BODOVA" sheetId="1" r:id="rId1"/>
    <sheet name="ZA PRODEKANA" sheetId="2" r:id="rId2"/>
    <sheet name="ZA NASTAVNIKA" sheetId="3" r:id="rId3"/>
  </sheets>
  <definedNames/>
  <calcPr fullCalcOnLoad="1"/>
</workbook>
</file>

<file path=xl/sharedStrings.xml><?xml version="1.0" encoding="utf-8"?>
<sst xmlns="http://schemas.openxmlformats.org/spreadsheetml/2006/main" count="222" uniqueCount="168">
  <si>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</si>
  <si>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</si>
  <si>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</si>
  <si>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</si>
  <si>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</si>
  <si>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</si>
  <si>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</si>
  <si>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</si>
  <si>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</si>
  <si>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</si>
  <si>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</si>
  <si>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</si>
  <si>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</si>
  <si>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</si>
  <si>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</si>
  <si>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</si>
  <si>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</si>
  <si>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</si>
  <si>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</si>
  <si>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</si>
  <si>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</si>
  <si>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</si>
  <si>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</si>
  <si>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</si>
  <si>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t>D</t>
  </si>
  <si>
    <t>K2</t>
  </si>
  <si>
    <t>PK2</t>
  </si>
  <si>
    <t>K1-kon</t>
  </si>
  <si>
    <t>K2-kon</t>
  </si>
  <si>
    <t>UKUPNO</t>
  </si>
  <si>
    <t>OCJENA</t>
  </si>
  <si>
    <t>Ind</t>
  </si>
  <si>
    <t>Rb</t>
  </si>
  <si>
    <t>God upisa</t>
  </si>
  <si>
    <t>8</t>
  </si>
  <si>
    <t>Nikola</t>
  </si>
  <si>
    <t>9</t>
  </si>
  <si>
    <t>11</t>
  </si>
  <si>
    <t>17</t>
  </si>
  <si>
    <t>21</t>
  </si>
  <si>
    <t>29</t>
  </si>
  <si>
    <t>32</t>
  </si>
  <si>
    <t>37</t>
  </si>
  <si>
    <t>40</t>
  </si>
  <si>
    <t>popunjava</t>
  </si>
  <si>
    <t>predmetni nastavnik</t>
  </si>
  <si>
    <t xml:space="preserve">Nastavnik: </t>
  </si>
  <si>
    <t>4</t>
  </si>
  <si>
    <t>10</t>
  </si>
  <si>
    <t>13</t>
  </si>
  <si>
    <t>16</t>
  </si>
  <si>
    <t>L1</t>
  </si>
  <si>
    <t>L2</t>
  </si>
  <si>
    <t>Laboratorijei</t>
  </si>
  <si>
    <t>Domaci zadaci</t>
  </si>
  <si>
    <t>6</t>
  </si>
  <si>
    <t>7</t>
  </si>
  <si>
    <t>42</t>
  </si>
  <si>
    <t>43</t>
  </si>
  <si>
    <t>PREDMETNI NASTAVNIK</t>
  </si>
  <si>
    <t>5</t>
  </si>
  <si>
    <t>15</t>
  </si>
  <si>
    <r>
      <t xml:space="preserve">Predmet: </t>
    </r>
    <r>
      <rPr>
        <b/>
        <sz val="11"/>
        <rFont val="Arial"/>
        <family val="2"/>
      </rPr>
      <t>ELEKTRIČNI POGONI</t>
    </r>
  </si>
  <si>
    <r>
      <t xml:space="preserve">Predmet: </t>
    </r>
    <r>
      <rPr>
        <b/>
        <sz val="9"/>
        <rFont val="Arial"/>
        <family val="2"/>
      </rPr>
      <t>ELEKTRIČNI POGONI</t>
    </r>
  </si>
  <si>
    <t xml:space="preserve">Broj ECTS kredita: </t>
  </si>
  <si>
    <t>ENERGETIKA I AUTOMATIKA - EES</t>
  </si>
  <si>
    <t>Broj ECTS kredita</t>
  </si>
  <si>
    <t>D1</t>
  </si>
  <si>
    <t>D2</t>
  </si>
  <si>
    <t>Lab+Domaci</t>
  </si>
  <si>
    <t>12</t>
  </si>
  <si>
    <t>14</t>
  </si>
  <si>
    <t>Aleksandra</t>
  </si>
  <si>
    <t>36</t>
  </si>
  <si>
    <t>Dejan</t>
  </si>
  <si>
    <t>Kovačević</t>
  </si>
  <si>
    <t>Ana</t>
  </si>
  <si>
    <t>Jovan</t>
  </si>
  <si>
    <t>Emina</t>
  </si>
  <si>
    <t>27</t>
  </si>
  <si>
    <t>Lazar</t>
  </si>
  <si>
    <t>Delibašić</t>
  </si>
  <si>
    <t>Rade</t>
  </si>
  <si>
    <t>Ivana</t>
  </si>
  <si>
    <t>48</t>
  </si>
  <si>
    <t>Tomović</t>
  </si>
  <si>
    <t>49</t>
  </si>
  <si>
    <r>
      <t xml:space="preserve">Studijski program: </t>
    </r>
    <r>
      <rPr>
        <b/>
        <sz val="11"/>
        <rFont val="Arial"/>
        <family val="2"/>
      </rPr>
      <t>ENERGETIKA I AUTOMATIKA - ELEKTROENERGETSKI SISTEMI</t>
    </r>
  </si>
  <si>
    <t>Pop K1</t>
  </si>
  <si>
    <t>PopK1 - avg</t>
  </si>
  <si>
    <t>PK2 - avg</t>
  </si>
  <si>
    <t>dr Martin Ćalasan / prof. dr Vladan Vujičić</t>
  </si>
  <si>
    <t>dr Martin Ćalasan</t>
  </si>
  <si>
    <t>prof. dr Vladan Vujičić</t>
  </si>
  <si>
    <t>1</t>
  </si>
  <si>
    <t>2018</t>
  </si>
  <si>
    <t>Stevan</t>
  </si>
  <si>
    <t>Martinović</t>
  </si>
  <si>
    <t>2</t>
  </si>
  <si>
    <t>Boško</t>
  </si>
  <si>
    <t>Milan</t>
  </si>
  <si>
    <t>Prodanović</t>
  </si>
  <si>
    <t>Sara</t>
  </si>
  <si>
    <t>Dragoslavić</t>
  </si>
  <si>
    <t>Vladan</t>
  </si>
  <si>
    <t>Radević</t>
  </si>
  <si>
    <t>Dragana</t>
  </si>
  <si>
    <t>Radulović</t>
  </si>
  <si>
    <t>Anđela</t>
  </si>
  <si>
    <t>Amanović</t>
  </si>
  <si>
    <t>Pupavac</t>
  </si>
  <si>
    <t>Dondić</t>
  </si>
  <si>
    <t>Ajković</t>
  </si>
  <si>
    <t>Ena</t>
  </si>
  <si>
    <t>Đapić</t>
  </si>
  <si>
    <t>Mitra</t>
  </si>
  <si>
    <t>Kuveljić</t>
  </si>
  <si>
    <t>Marina</t>
  </si>
  <si>
    <t>Marunović</t>
  </si>
  <si>
    <t>Svetozar</t>
  </si>
  <si>
    <t>Irena</t>
  </si>
  <si>
    <t>Bašanović</t>
  </si>
  <si>
    <t>18</t>
  </si>
  <si>
    <t>Goran</t>
  </si>
  <si>
    <t>Ćeranić</t>
  </si>
  <si>
    <t>19</t>
  </si>
  <si>
    <t>Andrija</t>
  </si>
  <si>
    <t>Vujović</t>
  </si>
  <si>
    <t>20</t>
  </si>
  <si>
    <t>Milovan</t>
  </si>
  <si>
    <t>Lukovac</t>
  </si>
  <si>
    <t>Iva</t>
  </si>
  <si>
    <t>Nedović</t>
  </si>
  <si>
    <t>26</t>
  </si>
  <si>
    <t>Musić</t>
  </si>
  <si>
    <t>Čolović</t>
  </si>
  <si>
    <t>Biljana</t>
  </si>
  <si>
    <t>Knežević</t>
  </si>
  <si>
    <t>Milica</t>
  </si>
  <si>
    <t>Đonović</t>
  </si>
  <si>
    <t>Tamara</t>
  </si>
  <si>
    <t>Ninković</t>
  </si>
  <si>
    <t>Filip</t>
  </si>
  <si>
    <t>Mišurović</t>
  </si>
  <si>
    <t>38</t>
  </si>
  <si>
    <t>Predrag</t>
  </si>
  <si>
    <t>Saša</t>
  </si>
  <si>
    <t>Nikolić</t>
  </si>
  <si>
    <t>Dendić</t>
  </si>
  <si>
    <t>Vujković</t>
  </si>
  <si>
    <t>44</t>
  </si>
  <si>
    <t>Nenad</t>
  </si>
  <si>
    <t>Marojević</t>
  </si>
  <si>
    <t>45</t>
  </si>
  <si>
    <t>Mirko</t>
  </si>
  <si>
    <t>Raičević</t>
  </si>
  <si>
    <t>46</t>
  </si>
  <si>
    <t>Nemanja</t>
  </si>
  <si>
    <t>Kastratović</t>
  </si>
  <si>
    <t>Jahić</t>
  </si>
  <si>
    <t>Milović</t>
  </si>
  <si>
    <t>53</t>
  </si>
  <si>
    <t>Igor</t>
  </si>
  <si>
    <t>Vlahović</t>
  </si>
  <si>
    <t>54</t>
  </si>
  <si>
    <t>Muhamed</t>
  </si>
  <si>
    <t>Mehmedović</t>
  </si>
  <si>
    <t>OBRAZAC za evidenciju osvojenih poena na predmetu i predlog ocjene, studijske 2018/2019. zimski semestar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</si>
</sst>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;\-0;0"/>
    <numFmt numFmtId="173" formatCode="0.0_ ;\-0.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0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5" borderId="0" applyNumberFormat="0" applyBorder="0" applyAlignment="0" applyProtection="0"/>
    <xf numFmtId="0" fontId="34" fillId="16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2" fillId="0" borderId="0" xfId="0" applyNumberFormat="1" applyFont="1" applyAlignment="1" applyProtection="1">
      <alignment/>
      <protection/>
    </xf>
    <xf numFmtId="0" fontId="52" fillId="0" borderId="0" xfId="0" applyNumberFormat="1" applyFont="1" applyAlignment="1" applyProtection="1">
      <alignment horizontal="center"/>
      <protection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3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5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3" fillId="35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2" fontId="33" fillId="35" borderId="10" xfId="0" applyNumberFormat="1" applyFon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50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3" fillId="0" borderId="0" xfId="0" applyNumberFormat="1" applyFont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2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te" xfId="62"/>
    <cellStyle name="Output" xfId="63"/>
    <cellStyle name="Percent" xfId="64"/>
    <cellStyle name="Title" xfId="65"/>
    <cellStyle name="Title 2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5"/>
  <sheetViews>
    <sheetView tabSelected="1" zoomScale="80" zoomScaleNormal="80" zoomScalePageLayoutView="0" workbookViewId="0" topLeftCell="A7">
      <selection activeCell="V28" sqref="V28"/>
    </sheetView>
  </sheetViews>
  <sheetFormatPr defaultColWidth="9.140625" defaultRowHeight="15"/>
  <cols>
    <col min="1" max="1" width="3.8515625" style="0" customWidth="1"/>
    <col min="2" max="2" width="3.8515625" style="2" customWidth="1"/>
    <col min="3" max="3" width="5.28125" style="0" customWidth="1"/>
    <col min="4" max="4" width="11.00390625" style="0" customWidth="1"/>
    <col min="5" max="5" width="13.28125" style="0" customWidth="1"/>
    <col min="6" max="6" width="4.57421875" style="0" customWidth="1"/>
    <col min="7" max="7" width="4.421875" style="0" customWidth="1"/>
    <col min="8" max="8" width="4.8515625" style="0" customWidth="1"/>
    <col min="9" max="9" width="4.57421875" style="0" customWidth="1"/>
    <col min="10" max="10" width="4.28125" style="0" customWidth="1"/>
    <col min="11" max="11" width="6.140625" style="36" customWidth="1"/>
    <col min="12" max="12" width="7.57421875" style="0" customWidth="1"/>
    <col min="13" max="13" width="12.00390625" style="0" customWidth="1"/>
    <col min="14" max="14" width="6.140625" style="0" customWidth="1"/>
    <col min="15" max="15" width="6.7109375" style="0" customWidth="1"/>
    <col min="16" max="16" width="10.00390625" style="0" customWidth="1"/>
    <col min="17" max="17" width="7.140625" style="29" customWidth="1"/>
    <col min="18" max="18" width="7.421875" style="30" customWidth="1"/>
    <col min="19" max="19" width="9.57421875" style="30" customWidth="1"/>
    <col min="20" max="20" width="9.28125" style="30" customWidth="1"/>
    <col min="23" max="23" width="15.8515625" style="0" customWidth="1"/>
  </cols>
  <sheetData>
    <row r="1" spans="1:20" ht="14.25">
      <c r="A1" s="48" t="s">
        <v>32</v>
      </c>
      <c r="B1" s="52" t="s">
        <v>31</v>
      </c>
      <c r="C1" s="54" t="s">
        <v>33</v>
      </c>
      <c r="D1" s="55" t="s">
        <v>21</v>
      </c>
      <c r="E1" s="55" t="s">
        <v>22</v>
      </c>
      <c r="F1" s="56" t="s">
        <v>69</v>
      </c>
      <c r="G1" s="56"/>
      <c r="H1" s="56"/>
      <c r="I1" s="56"/>
      <c r="J1" s="4" t="s">
        <v>24</v>
      </c>
      <c r="K1" s="57" t="s">
        <v>23</v>
      </c>
      <c r="L1" s="57" t="s">
        <v>88</v>
      </c>
      <c r="M1" s="57" t="s">
        <v>89</v>
      </c>
      <c r="N1" s="43" t="s">
        <v>25</v>
      </c>
      <c r="O1" s="43" t="s">
        <v>26</v>
      </c>
      <c r="P1" s="43" t="s">
        <v>90</v>
      </c>
      <c r="Q1" s="49" t="s">
        <v>27</v>
      </c>
      <c r="R1" s="49" t="s">
        <v>28</v>
      </c>
      <c r="S1" s="45" t="s">
        <v>29</v>
      </c>
      <c r="T1" s="45" t="s">
        <v>30</v>
      </c>
    </row>
    <row r="2" spans="1:25" ht="14.25">
      <c r="A2" s="48"/>
      <c r="B2" s="53"/>
      <c r="C2" s="53"/>
      <c r="D2" s="53"/>
      <c r="E2" s="53"/>
      <c r="F2" s="24" t="s">
        <v>67</v>
      </c>
      <c r="G2" s="24" t="s">
        <v>68</v>
      </c>
      <c r="H2" s="24" t="s">
        <v>51</v>
      </c>
      <c r="I2" s="24" t="s">
        <v>52</v>
      </c>
      <c r="J2" s="24" t="s">
        <v>24</v>
      </c>
      <c r="K2" s="44"/>
      <c r="L2" s="44"/>
      <c r="M2" s="44"/>
      <c r="N2" s="44"/>
      <c r="O2" s="44"/>
      <c r="P2" s="44"/>
      <c r="Q2" s="50"/>
      <c r="R2" s="51"/>
      <c r="S2" s="46"/>
      <c r="T2" s="47"/>
      <c r="W2" s="25"/>
      <c r="X2" s="26"/>
      <c r="Y2" s="25"/>
    </row>
    <row r="3" spans="1:25" ht="14.25">
      <c r="A3" s="1">
        <v>1</v>
      </c>
      <c r="B3" s="41" t="s">
        <v>94</v>
      </c>
      <c r="C3" s="41" t="s">
        <v>95</v>
      </c>
      <c r="D3" s="41" t="s">
        <v>96</v>
      </c>
      <c r="E3" s="41" t="s">
        <v>97</v>
      </c>
      <c r="F3" s="34"/>
      <c r="G3" s="34"/>
      <c r="H3" s="34"/>
      <c r="I3" s="34"/>
      <c r="J3" s="34"/>
      <c r="K3" s="37">
        <v>8.5</v>
      </c>
      <c r="L3" s="34">
        <v>8</v>
      </c>
      <c r="M3" s="34"/>
      <c r="N3" s="35">
        <v>26</v>
      </c>
      <c r="O3" s="34">
        <v>1</v>
      </c>
      <c r="P3" s="34"/>
      <c r="Q3" s="31">
        <f>MAX(K3,L3,M3)</f>
        <v>8.5</v>
      </c>
      <c r="R3" s="31">
        <f>MAX(N3,O3,P3)</f>
        <v>26</v>
      </c>
      <c r="S3" s="31">
        <f>Q3+R3+F3+G3+H3+I3+J3</f>
        <v>34.5</v>
      </c>
      <c r="T3" s="31" t="str">
        <f>IF(S3&gt;=89.5,"A",IF(S3&gt;=79.5,"B",IF(S3&gt;=69.5,"C",IF(S3&gt;=59.5,"D",IF(S3&gt;=50,"E","F")))))</f>
        <v>F</v>
      </c>
      <c r="W3" s="25"/>
      <c r="X3" s="26"/>
      <c r="Y3" s="25"/>
    </row>
    <row r="4" spans="1:25" ht="14.25">
      <c r="A4" s="1">
        <v>2</v>
      </c>
      <c r="B4" s="41" t="s">
        <v>98</v>
      </c>
      <c r="C4" s="41" t="s">
        <v>95</v>
      </c>
      <c r="D4" s="41" t="s">
        <v>99</v>
      </c>
      <c r="E4" s="41" t="s">
        <v>75</v>
      </c>
      <c r="F4" s="34"/>
      <c r="G4" s="34"/>
      <c r="H4" s="34"/>
      <c r="I4" s="34"/>
      <c r="J4" s="34"/>
      <c r="K4" s="37">
        <v>39</v>
      </c>
      <c r="L4" s="34"/>
      <c r="M4" s="34"/>
      <c r="N4" s="35">
        <v>33</v>
      </c>
      <c r="O4" s="34"/>
      <c r="P4" s="34"/>
      <c r="Q4" s="39">
        <f aca="true" t="shared" si="0" ref="Q4:Q39">MAX(K4,L4,M4)</f>
        <v>39</v>
      </c>
      <c r="R4" s="39">
        <f aca="true" t="shared" si="1" ref="R4:R39">MAX(N4,O4,P4)</f>
        <v>33</v>
      </c>
      <c r="S4" s="39">
        <f aca="true" t="shared" si="2" ref="S4:S39">Q4+R4+F4+G4+H4+I4+J4</f>
        <v>72</v>
      </c>
      <c r="T4" s="39" t="str">
        <f aca="true" t="shared" si="3" ref="T4:T39">IF(S4&gt;=89.5,"A",IF(S4&gt;=79.5,"B",IF(S4&gt;=69.5,"C",IF(S4&gt;=59.5,"D",IF(S4&gt;=50,"E","F")))))</f>
        <v>C</v>
      </c>
      <c r="W4" s="27"/>
      <c r="X4" s="25"/>
      <c r="Y4" s="25"/>
    </row>
    <row r="5" spans="1:25" ht="14.25">
      <c r="A5" s="1">
        <v>3</v>
      </c>
      <c r="B5" s="41" t="s">
        <v>47</v>
      </c>
      <c r="C5" s="41" t="s">
        <v>95</v>
      </c>
      <c r="D5" s="41" t="s">
        <v>100</v>
      </c>
      <c r="E5" s="41" t="s">
        <v>101</v>
      </c>
      <c r="F5" s="34"/>
      <c r="G5" s="34"/>
      <c r="H5" s="34"/>
      <c r="I5" s="34"/>
      <c r="J5" s="34"/>
      <c r="K5" s="37">
        <v>21.5</v>
      </c>
      <c r="L5" s="34"/>
      <c r="M5" s="34"/>
      <c r="N5" s="35">
        <v>3</v>
      </c>
      <c r="O5" s="34">
        <v>29</v>
      </c>
      <c r="P5" s="34"/>
      <c r="Q5" s="39">
        <f t="shared" si="0"/>
        <v>21.5</v>
      </c>
      <c r="R5" s="39">
        <f t="shared" si="1"/>
        <v>29</v>
      </c>
      <c r="S5" s="39">
        <f t="shared" si="2"/>
        <v>50.5</v>
      </c>
      <c r="T5" s="39" t="str">
        <f t="shared" si="3"/>
        <v>E</v>
      </c>
      <c r="W5" s="27"/>
      <c r="X5" s="25"/>
      <c r="Y5" s="25"/>
    </row>
    <row r="6" spans="1:25" ht="14.25">
      <c r="A6" s="1">
        <v>4</v>
      </c>
      <c r="B6" s="41" t="s">
        <v>60</v>
      </c>
      <c r="C6" s="41" t="s">
        <v>95</v>
      </c>
      <c r="D6" s="41" t="s">
        <v>102</v>
      </c>
      <c r="E6" s="41" t="s">
        <v>103</v>
      </c>
      <c r="F6" s="34"/>
      <c r="G6" s="34"/>
      <c r="H6" s="34"/>
      <c r="I6" s="34"/>
      <c r="J6" s="34"/>
      <c r="K6" s="37">
        <v>9</v>
      </c>
      <c r="L6" s="34">
        <v>3</v>
      </c>
      <c r="M6" s="34"/>
      <c r="N6" s="35">
        <v>19</v>
      </c>
      <c r="O6" s="34"/>
      <c r="P6" s="34"/>
      <c r="Q6" s="39">
        <f t="shared" si="0"/>
        <v>9</v>
      </c>
      <c r="R6" s="39">
        <f t="shared" si="1"/>
        <v>19</v>
      </c>
      <c r="S6" s="39">
        <f t="shared" si="2"/>
        <v>28</v>
      </c>
      <c r="T6" s="39" t="str">
        <f t="shared" si="3"/>
        <v>F</v>
      </c>
      <c r="W6" s="27"/>
      <c r="X6" s="25"/>
      <c r="Y6" s="25"/>
    </row>
    <row r="7" spans="1:25" ht="14.25">
      <c r="A7" s="1">
        <v>5</v>
      </c>
      <c r="B7" s="41" t="s">
        <v>55</v>
      </c>
      <c r="C7" s="41" t="s">
        <v>95</v>
      </c>
      <c r="D7" s="41" t="s">
        <v>104</v>
      </c>
      <c r="E7" s="41" t="s">
        <v>105</v>
      </c>
      <c r="F7" s="34"/>
      <c r="G7" s="34"/>
      <c r="H7" s="34"/>
      <c r="I7" s="34"/>
      <c r="J7" s="34"/>
      <c r="K7" s="37">
        <v>12</v>
      </c>
      <c r="L7" s="34">
        <v>26</v>
      </c>
      <c r="M7" s="34"/>
      <c r="N7" s="35">
        <v>7</v>
      </c>
      <c r="O7" s="34">
        <v>25</v>
      </c>
      <c r="P7" s="34"/>
      <c r="Q7" s="39">
        <f t="shared" si="0"/>
        <v>26</v>
      </c>
      <c r="R7" s="39">
        <f t="shared" si="1"/>
        <v>25</v>
      </c>
      <c r="S7" s="39">
        <f t="shared" si="2"/>
        <v>51</v>
      </c>
      <c r="T7" s="39" t="str">
        <f t="shared" si="3"/>
        <v>E</v>
      </c>
      <c r="W7" s="27"/>
      <c r="X7" s="25"/>
      <c r="Y7" s="25"/>
    </row>
    <row r="8" spans="1:25" ht="14.25">
      <c r="A8" s="1">
        <v>6</v>
      </c>
      <c r="B8" s="41" t="s">
        <v>56</v>
      </c>
      <c r="C8" s="41" t="s">
        <v>95</v>
      </c>
      <c r="D8" s="41" t="s">
        <v>106</v>
      </c>
      <c r="E8" s="41" t="s">
        <v>107</v>
      </c>
      <c r="F8" s="34"/>
      <c r="G8" s="34"/>
      <c r="H8" s="34"/>
      <c r="I8" s="34"/>
      <c r="J8" s="34"/>
      <c r="K8" s="37">
        <v>31.5</v>
      </c>
      <c r="L8" s="34"/>
      <c r="M8" s="34"/>
      <c r="N8" s="35">
        <v>44</v>
      </c>
      <c r="O8" s="34"/>
      <c r="P8" s="34"/>
      <c r="Q8" s="39">
        <f t="shared" si="0"/>
        <v>31.5</v>
      </c>
      <c r="R8" s="39">
        <f t="shared" si="1"/>
        <v>44</v>
      </c>
      <c r="S8" s="39">
        <f t="shared" si="2"/>
        <v>75.5</v>
      </c>
      <c r="T8" s="39" t="str">
        <f t="shared" si="3"/>
        <v>C</v>
      </c>
      <c r="W8" s="27"/>
      <c r="X8" s="25"/>
      <c r="Y8" s="25"/>
    </row>
    <row r="9" spans="1:25" ht="14.25">
      <c r="A9" s="1">
        <v>7</v>
      </c>
      <c r="B9" s="41" t="s">
        <v>34</v>
      </c>
      <c r="C9" s="41" t="s">
        <v>95</v>
      </c>
      <c r="D9" s="41" t="s">
        <v>83</v>
      </c>
      <c r="E9" s="41" t="s">
        <v>107</v>
      </c>
      <c r="F9" s="34"/>
      <c r="G9" s="34"/>
      <c r="H9" s="34"/>
      <c r="I9" s="34"/>
      <c r="J9" s="34"/>
      <c r="K9" s="37">
        <v>26.5</v>
      </c>
      <c r="L9" s="34"/>
      <c r="M9" s="34"/>
      <c r="N9" s="35">
        <v>35</v>
      </c>
      <c r="O9" s="34"/>
      <c r="P9" s="34"/>
      <c r="Q9" s="39">
        <f t="shared" si="0"/>
        <v>26.5</v>
      </c>
      <c r="R9" s="39">
        <f t="shared" si="1"/>
        <v>35</v>
      </c>
      <c r="S9" s="39">
        <f t="shared" si="2"/>
        <v>61.5</v>
      </c>
      <c r="T9" s="39" t="str">
        <f t="shared" si="3"/>
        <v>D</v>
      </c>
      <c r="W9" s="27"/>
      <c r="X9" s="25"/>
      <c r="Y9" s="25"/>
    </row>
    <row r="10" spans="1:25" ht="14.25">
      <c r="A10" s="1">
        <v>8</v>
      </c>
      <c r="B10" s="41" t="s">
        <v>36</v>
      </c>
      <c r="C10" s="41" t="s">
        <v>95</v>
      </c>
      <c r="D10" s="41" t="s">
        <v>108</v>
      </c>
      <c r="E10" s="41" t="s">
        <v>109</v>
      </c>
      <c r="F10" s="34"/>
      <c r="G10" s="34"/>
      <c r="H10" s="34"/>
      <c r="I10" s="34"/>
      <c r="J10" s="34"/>
      <c r="K10" s="37"/>
      <c r="L10" s="34">
        <v>30</v>
      </c>
      <c r="M10" s="34"/>
      <c r="N10" s="35"/>
      <c r="O10" s="34">
        <v>24</v>
      </c>
      <c r="P10" s="34"/>
      <c r="Q10" s="39">
        <f t="shared" si="0"/>
        <v>30</v>
      </c>
      <c r="R10" s="39">
        <f t="shared" si="1"/>
        <v>24</v>
      </c>
      <c r="S10" s="39">
        <f t="shared" si="2"/>
        <v>54</v>
      </c>
      <c r="T10" s="39" t="str">
        <f t="shared" si="3"/>
        <v>E</v>
      </c>
      <c r="W10" s="27"/>
      <c r="X10" s="25"/>
      <c r="Y10" s="25"/>
    </row>
    <row r="11" spans="1:25" ht="14.25">
      <c r="A11" s="1">
        <v>9</v>
      </c>
      <c r="B11" s="41" t="s">
        <v>48</v>
      </c>
      <c r="C11" s="41" t="s">
        <v>95</v>
      </c>
      <c r="D11" s="41" t="s">
        <v>72</v>
      </c>
      <c r="E11" s="41" t="s">
        <v>110</v>
      </c>
      <c r="F11" s="34"/>
      <c r="G11" s="34"/>
      <c r="H11" s="34"/>
      <c r="I11" s="34"/>
      <c r="J11" s="34"/>
      <c r="K11" s="37">
        <v>26</v>
      </c>
      <c r="L11" s="34"/>
      <c r="M11" s="34"/>
      <c r="N11" s="35">
        <v>40</v>
      </c>
      <c r="O11" s="34"/>
      <c r="P11" s="34"/>
      <c r="Q11" s="39">
        <f t="shared" si="0"/>
        <v>26</v>
      </c>
      <c r="R11" s="39">
        <f t="shared" si="1"/>
        <v>40</v>
      </c>
      <c r="S11" s="39">
        <f t="shared" si="2"/>
        <v>66</v>
      </c>
      <c r="T11" s="39" t="str">
        <f t="shared" si="3"/>
        <v>D</v>
      </c>
      <c r="W11" s="27"/>
      <c r="X11" s="25"/>
      <c r="Y11" s="25"/>
    </row>
    <row r="12" spans="1:25" ht="14.25">
      <c r="A12" s="1">
        <v>10</v>
      </c>
      <c r="B12" s="41" t="s">
        <v>37</v>
      </c>
      <c r="C12" s="41" t="s">
        <v>95</v>
      </c>
      <c r="D12" s="41" t="s">
        <v>80</v>
      </c>
      <c r="E12" s="41" t="s">
        <v>111</v>
      </c>
      <c r="F12" s="34"/>
      <c r="G12" s="34"/>
      <c r="H12" s="34"/>
      <c r="I12" s="34"/>
      <c r="J12" s="34"/>
      <c r="K12" s="37">
        <v>22</v>
      </c>
      <c r="L12" s="34"/>
      <c r="M12" s="34"/>
      <c r="N12" s="35">
        <v>30</v>
      </c>
      <c r="O12" s="34"/>
      <c r="P12" s="34"/>
      <c r="Q12" s="39">
        <f t="shared" si="0"/>
        <v>22</v>
      </c>
      <c r="R12" s="39">
        <f t="shared" si="1"/>
        <v>30</v>
      </c>
      <c r="S12" s="39">
        <f t="shared" si="2"/>
        <v>52</v>
      </c>
      <c r="T12" s="39" t="str">
        <f t="shared" si="3"/>
        <v>E</v>
      </c>
      <c r="W12" s="27"/>
      <c r="X12" s="25"/>
      <c r="Y12" s="25"/>
    </row>
    <row r="13" spans="1:25" ht="14.25">
      <c r="A13" s="1">
        <v>11</v>
      </c>
      <c r="B13" s="41" t="s">
        <v>70</v>
      </c>
      <c r="C13" s="41" t="s">
        <v>95</v>
      </c>
      <c r="D13" s="41" t="s">
        <v>76</v>
      </c>
      <c r="E13" s="41" t="s">
        <v>112</v>
      </c>
      <c r="F13" s="34"/>
      <c r="G13" s="34"/>
      <c r="H13" s="34"/>
      <c r="I13" s="34"/>
      <c r="J13" s="34"/>
      <c r="K13" s="37">
        <v>32</v>
      </c>
      <c r="L13" s="34"/>
      <c r="M13" s="34"/>
      <c r="N13" s="35">
        <v>25</v>
      </c>
      <c r="O13" s="34"/>
      <c r="P13" s="34"/>
      <c r="Q13" s="39">
        <f t="shared" si="0"/>
        <v>32</v>
      </c>
      <c r="R13" s="39">
        <f t="shared" si="1"/>
        <v>25</v>
      </c>
      <c r="S13" s="39">
        <f t="shared" si="2"/>
        <v>57</v>
      </c>
      <c r="T13" s="39" t="str">
        <f t="shared" si="3"/>
        <v>E</v>
      </c>
      <c r="W13" s="27"/>
      <c r="X13" s="25"/>
      <c r="Y13" s="25"/>
    </row>
    <row r="14" spans="1:25" ht="14.25">
      <c r="A14" s="1">
        <v>12</v>
      </c>
      <c r="B14" s="41" t="s">
        <v>49</v>
      </c>
      <c r="C14" s="41" t="s">
        <v>95</v>
      </c>
      <c r="D14" s="41" t="s">
        <v>113</v>
      </c>
      <c r="E14" s="41" t="s">
        <v>114</v>
      </c>
      <c r="F14" s="34"/>
      <c r="G14" s="34"/>
      <c r="H14" s="34"/>
      <c r="I14" s="34"/>
      <c r="J14" s="34"/>
      <c r="K14" s="37"/>
      <c r="L14" s="34">
        <v>48</v>
      </c>
      <c r="M14" s="34"/>
      <c r="N14" s="35">
        <v>42</v>
      </c>
      <c r="O14" s="34"/>
      <c r="P14" s="34"/>
      <c r="Q14" s="39">
        <f t="shared" si="0"/>
        <v>48</v>
      </c>
      <c r="R14" s="39">
        <f t="shared" si="1"/>
        <v>42</v>
      </c>
      <c r="S14" s="39">
        <f t="shared" si="2"/>
        <v>90</v>
      </c>
      <c r="T14" s="39" t="str">
        <f t="shared" si="3"/>
        <v>A</v>
      </c>
      <c r="W14" s="27"/>
      <c r="X14" s="25"/>
      <c r="Y14" s="25"/>
    </row>
    <row r="15" spans="1:25" ht="14.25">
      <c r="A15" s="1">
        <v>13</v>
      </c>
      <c r="B15" s="41" t="s">
        <v>71</v>
      </c>
      <c r="C15" s="41" t="s">
        <v>95</v>
      </c>
      <c r="D15" s="41" t="s">
        <v>115</v>
      </c>
      <c r="E15" s="41" t="s">
        <v>116</v>
      </c>
      <c r="F15" s="34"/>
      <c r="G15" s="34"/>
      <c r="H15" s="34"/>
      <c r="I15" s="34"/>
      <c r="J15" s="34"/>
      <c r="K15" s="37">
        <v>30</v>
      </c>
      <c r="L15" s="34"/>
      <c r="M15" s="34"/>
      <c r="N15" s="35">
        <v>35</v>
      </c>
      <c r="O15" s="34"/>
      <c r="P15" s="34"/>
      <c r="Q15" s="39">
        <f t="shared" si="0"/>
        <v>30</v>
      </c>
      <c r="R15" s="39">
        <f t="shared" si="1"/>
        <v>35</v>
      </c>
      <c r="S15" s="39">
        <f t="shared" si="2"/>
        <v>65</v>
      </c>
      <c r="T15" s="39" t="str">
        <f t="shared" si="3"/>
        <v>D</v>
      </c>
      <c r="W15" s="27"/>
      <c r="X15" s="25"/>
      <c r="Y15" s="25"/>
    </row>
    <row r="16" spans="1:25" ht="14.25">
      <c r="A16" s="1">
        <v>14</v>
      </c>
      <c r="B16" s="41" t="s">
        <v>61</v>
      </c>
      <c r="C16" s="41" t="s">
        <v>95</v>
      </c>
      <c r="D16" s="41" t="s">
        <v>117</v>
      </c>
      <c r="E16" s="41" t="s">
        <v>118</v>
      </c>
      <c r="F16" s="34"/>
      <c r="G16" s="34"/>
      <c r="H16" s="34"/>
      <c r="I16" s="34"/>
      <c r="J16" s="34"/>
      <c r="K16" s="37">
        <v>40.5</v>
      </c>
      <c r="L16" s="34"/>
      <c r="M16" s="34"/>
      <c r="N16" s="35">
        <v>40</v>
      </c>
      <c r="O16" s="34"/>
      <c r="P16" s="34"/>
      <c r="Q16" s="39">
        <f t="shared" si="0"/>
        <v>40.5</v>
      </c>
      <c r="R16" s="39">
        <f t="shared" si="1"/>
        <v>40</v>
      </c>
      <c r="S16" s="39">
        <f t="shared" si="2"/>
        <v>80.5</v>
      </c>
      <c r="T16" s="39" t="str">
        <f t="shared" si="3"/>
        <v>B</v>
      </c>
      <c r="W16" s="27"/>
      <c r="X16" s="25"/>
      <c r="Y16" s="25"/>
    </row>
    <row r="17" spans="1:25" ht="14.25">
      <c r="A17" s="1">
        <v>15</v>
      </c>
      <c r="B17" s="41" t="s">
        <v>50</v>
      </c>
      <c r="C17" s="41" t="s">
        <v>95</v>
      </c>
      <c r="D17" s="41" t="s">
        <v>119</v>
      </c>
      <c r="E17" s="41" t="s">
        <v>85</v>
      </c>
      <c r="F17" s="34"/>
      <c r="G17" s="34"/>
      <c r="H17" s="34"/>
      <c r="I17" s="34"/>
      <c r="J17" s="34"/>
      <c r="K17" s="37">
        <v>41</v>
      </c>
      <c r="L17" s="34"/>
      <c r="M17" s="34"/>
      <c r="N17" s="35">
        <v>39</v>
      </c>
      <c r="O17" s="34"/>
      <c r="P17" s="34"/>
      <c r="Q17" s="39">
        <f t="shared" si="0"/>
        <v>41</v>
      </c>
      <c r="R17" s="39">
        <f t="shared" si="1"/>
        <v>39</v>
      </c>
      <c r="S17" s="39">
        <f t="shared" si="2"/>
        <v>80</v>
      </c>
      <c r="T17" s="39" t="str">
        <f t="shared" si="3"/>
        <v>B</v>
      </c>
      <c r="W17" s="27"/>
      <c r="X17" s="25"/>
      <c r="Y17" s="25"/>
    </row>
    <row r="18" spans="1:25" ht="14.25">
      <c r="A18" s="1">
        <v>16</v>
      </c>
      <c r="B18" s="41" t="s">
        <v>38</v>
      </c>
      <c r="C18" s="41" t="s">
        <v>95</v>
      </c>
      <c r="D18" s="41" t="s">
        <v>120</v>
      </c>
      <c r="E18" s="41" t="s">
        <v>121</v>
      </c>
      <c r="F18" s="34"/>
      <c r="G18" s="34"/>
      <c r="H18" s="34"/>
      <c r="I18" s="34"/>
      <c r="J18" s="34"/>
      <c r="K18" s="37">
        <v>42.5</v>
      </c>
      <c r="L18" s="34"/>
      <c r="M18" s="34"/>
      <c r="N18" s="35">
        <v>45</v>
      </c>
      <c r="O18" s="34"/>
      <c r="P18" s="34"/>
      <c r="Q18" s="39">
        <f t="shared" si="0"/>
        <v>42.5</v>
      </c>
      <c r="R18" s="39">
        <f t="shared" si="1"/>
        <v>45</v>
      </c>
      <c r="S18" s="39">
        <f t="shared" si="2"/>
        <v>87.5</v>
      </c>
      <c r="T18" s="39" t="str">
        <f t="shared" si="3"/>
        <v>B</v>
      </c>
      <c r="W18" s="27"/>
      <c r="X18" s="25"/>
      <c r="Y18" s="25"/>
    </row>
    <row r="19" spans="1:25" ht="14.25">
      <c r="A19" s="1">
        <v>17</v>
      </c>
      <c r="B19" s="41" t="s">
        <v>122</v>
      </c>
      <c r="C19" s="41" t="s">
        <v>95</v>
      </c>
      <c r="D19" s="41" t="s">
        <v>123</v>
      </c>
      <c r="E19" s="41" t="s">
        <v>124</v>
      </c>
      <c r="F19" s="34"/>
      <c r="G19" s="34"/>
      <c r="H19" s="34"/>
      <c r="I19" s="34"/>
      <c r="J19" s="34"/>
      <c r="K19" s="37">
        <v>19</v>
      </c>
      <c r="L19" s="34"/>
      <c r="M19" s="34"/>
      <c r="N19" s="35">
        <v>7</v>
      </c>
      <c r="O19" s="34"/>
      <c r="P19" s="34"/>
      <c r="Q19" s="39">
        <f t="shared" si="0"/>
        <v>19</v>
      </c>
      <c r="R19" s="39">
        <f t="shared" si="1"/>
        <v>7</v>
      </c>
      <c r="S19" s="39">
        <f t="shared" si="2"/>
        <v>26</v>
      </c>
      <c r="T19" s="39" t="str">
        <f t="shared" si="3"/>
        <v>F</v>
      </c>
      <c r="W19" s="27"/>
      <c r="X19" s="25"/>
      <c r="Y19" s="25"/>
    </row>
    <row r="20" spans="1:25" ht="14.25">
      <c r="A20" s="1">
        <v>18</v>
      </c>
      <c r="B20" s="41" t="s">
        <v>125</v>
      </c>
      <c r="C20" s="41" t="s">
        <v>95</v>
      </c>
      <c r="D20" s="41" t="s">
        <v>126</v>
      </c>
      <c r="E20" s="41" t="s">
        <v>127</v>
      </c>
      <c r="F20" s="34"/>
      <c r="G20" s="34"/>
      <c r="H20" s="34"/>
      <c r="I20" s="34"/>
      <c r="J20" s="34"/>
      <c r="K20" s="37">
        <v>50</v>
      </c>
      <c r="L20" s="34"/>
      <c r="M20" s="34"/>
      <c r="N20" s="35">
        <v>48</v>
      </c>
      <c r="O20" s="34"/>
      <c r="P20" s="34"/>
      <c r="Q20" s="39">
        <f t="shared" si="0"/>
        <v>50</v>
      </c>
      <c r="R20" s="39">
        <f t="shared" si="1"/>
        <v>48</v>
      </c>
      <c r="S20" s="39">
        <f t="shared" si="2"/>
        <v>98</v>
      </c>
      <c r="T20" s="39" t="str">
        <f t="shared" si="3"/>
        <v>A</v>
      </c>
      <c r="W20" s="27"/>
      <c r="X20" s="25"/>
      <c r="Y20" s="25"/>
    </row>
    <row r="21" spans="1:25" ht="14.25">
      <c r="A21" s="1">
        <v>19</v>
      </c>
      <c r="B21" s="41" t="s">
        <v>128</v>
      </c>
      <c r="C21" s="41" t="s">
        <v>95</v>
      </c>
      <c r="D21" s="41" t="s">
        <v>129</v>
      </c>
      <c r="E21" s="41" t="s">
        <v>130</v>
      </c>
      <c r="F21" s="34"/>
      <c r="G21" s="34"/>
      <c r="H21" s="34"/>
      <c r="I21" s="34"/>
      <c r="J21" s="34"/>
      <c r="K21" s="37">
        <v>36</v>
      </c>
      <c r="L21" s="34"/>
      <c r="M21" s="34"/>
      <c r="N21" s="35">
        <v>29</v>
      </c>
      <c r="O21" s="34"/>
      <c r="P21" s="34"/>
      <c r="Q21" s="39">
        <f t="shared" si="0"/>
        <v>36</v>
      </c>
      <c r="R21" s="39">
        <f t="shared" si="1"/>
        <v>29</v>
      </c>
      <c r="S21" s="39">
        <f t="shared" si="2"/>
        <v>65</v>
      </c>
      <c r="T21" s="39" t="str">
        <f t="shared" si="3"/>
        <v>D</v>
      </c>
      <c r="W21" s="27"/>
      <c r="X21" s="25"/>
      <c r="Y21" s="25"/>
    </row>
    <row r="22" spans="1:25" ht="14.25">
      <c r="A22" s="1">
        <v>20</v>
      </c>
      <c r="B22" s="41" t="s">
        <v>39</v>
      </c>
      <c r="C22" s="41" t="s">
        <v>95</v>
      </c>
      <c r="D22" s="41" t="s">
        <v>131</v>
      </c>
      <c r="E22" s="41" t="s">
        <v>132</v>
      </c>
      <c r="F22" s="34"/>
      <c r="G22" s="34"/>
      <c r="H22" s="34"/>
      <c r="I22" s="34"/>
      <c r="J22" s="34"/>
      <c r="K22" s="42">
        <v>31.5</v>
      </c>
      <c r="L22" s="34"/>
      <c r="M22" s="34"/>
      <c r="N22" s="35">
        <v>40</v>
      </c>
      <c r="O22" s="34"/>
      <c r="P22" s="34"/>
      <c r="Q22" s="39">
        <f t="shared" si="0"/>
        <v>31.5</v>
      </c>
      <c r="R22" s="39">
        <f t="shared" si="1"/>
        <v>40</v>
      </c>
      <c r="S22" s="39">
        <f t="shared" si="2"/>
        <v>71.5</v>
      </c>
      <c r="T22" s="39" t="str">
        <f t="shared" si="3"/>
        <v>C</v>
      </c>
      <c r="W22" s="27"/>
      <c r="X22" s="25"/>
      <c r="Y22" s="25"/>
    </row>
    <row r="23" spans="1:25" ht="14.25">
      <c r="A23" s="1">
        <v>21</v>
      </c>
      <c r="B23" s="41" t="s">
        <v>133</v>
      </c>
      <c r="C23" s="41" t="s">
        <v>95</v>
      </c>
      <c r="D23" s="41" t="s">
        <v>82</v>
      </c>
      <c r="E23" s="41" t="s">
        <v>134</v>
      </c>
      <c r="F23" s="34"/>
      <c r="G23" s="34"/>
      <c r="H23" s="34"/>
      <c r="I23" s="34"/>
      <c r="J23" s="34"/>
      <c r="K23" s="37">
        <v>21</v>
      </c>
      <c r="L23" s="34"/>
      <c r="M23" s="34"/>
      <c r="N23" s="35">
        <v>29</v>
      </c>
      <c r="O23" s="34"/>
      <c r="P23" s="34"/>
      <c r="Q23" s="39">
        <f t="shared" si="0"/>
        <v>21</v>
      </c>
      <c r="R23" s="39">
        <f t="shared" si="1"/>
        <v>29</v>
      </c>
      <c r="S23" s="39">
        <f t="shared" si="2"/>
        <v>50</v>
      </c>
      <c r="T23" s="39" t="str">
        <f t="shared" si="3"/>
        <v>E</v>
      </c>
      <c r="W23" s="27"/>
      <c r="X23" s="25"/>
      <c r="Y23" s="25"/>
    </row>
    <row r="24" spans="1:25" ht="14.25">
      <c r="A24" s="1">
        <v>22</v>
      </c>
      <c r="B24" s="41" t="s">
        <v>79</v>
      </c>
      <c r="C24" s="41" t="s">
        <v>95</v>
      </c>
      <c r="D24" s="41" t="s">
        <v>100</v>
      </c>
      <c r="E24" s="41" t="s">
        <v>135</v>
      </c>
      <c r="F24" s="34"/>
      <c r="G24" s="34"/>
      <c r="H24" s="34"/>
      <c r="I24" s="34"/>
      <c r="J24" s="34"/>
      <c r="K24" s="37">
        <v>23</v>
      </c>
      <c r="L24" s="34"/>
      <c r="M24" s="34"/>
      <c r="N24" s="35"/>
      <c r="O24" s="34">
        <v>31</v>
      </c>
      <c r="P24" s="34"/>
      <c r="Q24" s="39">
        <f t="shared" si="0"/>
        <v>23</v>
      </c>
      <c r="R24" s="39">
        <f t="shared" si="1"/>
        <v>31</v>
      </c>
      <c r="S24" s="39">
        <f t="shared" si="2"/>
        <v>54</v>
      </c>
      <c r="T24" s="39" t="str">
        <f t="shared" si="3"/>
        <v>E</v>
      </c>
      <c r="W24" s="27"/>
      <c r="X24" s="25"/>
      <c r="Y24" s="25"/>
    </row>
    <row r="25" spans="1:25" ht="14.25">
      <c r="A25" s="1">
        <v>23</v>
      </c>
      <c r="B25" s="41" t="s">
        <v>40</v>
      </c>
      <c r="C25" s="41" t="s">
        <v>95</v>
      </c>
      <c r="D25" s="41" t="s">
        <v>136</v>
      </c>
      <c r="E25" s="41" t="s">
        <v>137</v>
      </c>
      <c r="F25" s="34"/>
      <c r="G25" s="34"/>
      <c r="H25" s="34"/>
      <c r="I25" s="34"/>
      <c r="J25" s="34"/>
      <c r="K25" s="37">
        <v>41</v>
      </c>
      <c r="L25" s="34"/>
      <c r="M25" s="34"/>
      <c r="N25" s="35"/>
      <c r="O25" s="34">
        <v>50</v>
      </c>
      <c r="P25" s="34"/>
      <c r="Q25" s="39">
        <f t="shared" si="0"/>
        <v>41</v>
      </c>
      <c r="R25" s="39">
        <f t="shared" si="1"/>
        <v>50</v>
      </c>
      <c r="S25" s="39">
        <f t="shared" si="2"/>
        <v>91</v>
      </c>
      <c r="T25" s="39" t="str">
        <f t="shared" si="3"/>
        <v>A</v>
      </c>
      <c r="W25" s="27"/>
      <c r="X25" s="25"/>
      <c r="Y25" s="25"/>
    </row>
    <row r="26" spans="1:25" ht="14.25">
      <c r="A26" s="1">
        <v>24</v>
      </c>
      <c r="B26" s="41" t="s">
        <v>41</v>
      </c>
      <c r="C26" s="41" t="s">
        <v>95</v>
      </c>
      <c r="D26" s="41" t="s">
        <v>138</v>
      </c>
      <c r="E26" s="41" t="s">
        <v>139</v>
      </c>
      <c r="F26" s="34"/>
      <c r="G26" s="34"/>
      <c r="H26" s="34"/>
      <c r="I26" s="34"/>
      <c r="J26" s="34"/>
      <c r="K26" s="37"/>
      <c r="L26" s="34">
        <v>30</v>
      </c>
      <c r="M26" s="34"/>
      <c r="N26" s="35">
        <v>42</v>
      </c>
      <c r="O26" s="34"/>
      <c r="P26" s="34"/>
      <c r="Q26" s="39">
        <f t="shared" si="0"/>
        <v>30</v>
      </c>
      <c r="R26" s="39">
        <f t="shared" si="1"/>
        <v>42</v>
      </c>
      <c r="S26" s="39">
        <f t="shared" si="2"/>
        <v>72</v>
      </c>
      <c r="T26" s="39" t="str">
        <f t="shared" si="3"/>
        <v>C</v>
      </c>
      <c r="W26" s="27"/>
      <c r="X26" s="25"/>
      <c r="Y26" s="25"/>
    </row>
    <row r="27" spans="1:25" ht="14.25">
      <c r="A27" s="1">
        <v>25</v>
      </c>
      <c r="B27" s="41" t="s">
        <v>73</v>
      </c>
      <c r="C27" s="41" t="s">
        <v>95</v>
      </c>
      <c r="D27" s="41" t="s">
        <v>140</v>
      </c>
      <c r="E27" s="41" t="s">
        <v>141</v>
      </c>
      <c r="F27" s="34"/>
      <c r="G27" s="34"/>
      <c r="H27" s="34"/>
      <c r="I27" s="34"/>
      <c r="J27" s="34"/>
      <c r="K27" s="37">
        <v>49</v>
      </c>
      <c r="L27" s="34"/>
      <c r="M27" s="34"/>
      <c r="N27" s="35">
        <v>50</v>
      </c>
      <c r="O27" s="34"/>
      <c r="P27" s="34"/>
      <c r="Q27" s="39">
        <f t="shared" si="0"/>
        <v>49</v>
      </c>
      <c r="R27" s="39">
        <f t="shared" si="1"/>
        <v>50</v>
      </c>
      <c r="S27" s="39">
        <f t="shared" si="2"/>
        <v>99</v>
      </c>
      <c r="T27" s="39" t="str">
        <f t="shared" si="3"/>
        <v>A</v>
      </c>
      <c r="W27" s="27"/>
      <c r="X27" s="25"/>
      <c r="Y27" s="25"/>
    </row>
    <row r="28" spans="1:25" ht="14.25">
      <c r="A28" s="1">
        <v>26</v>
      </c>
      <c r="B28" s="41" t="s">
        <v>42</v>
      </c>
      <c r="C28" s="41" t="s">
        <v>95</v>
      </c>
      <c r="D28" s="41" t="s">
        <v>142</v>
      </c>
      <c r="E28" s="41" t="s">
        <v>143</v>
      </c>
      <c r="F28" s="34"/>
      <c r="G28" s="34"/>
      <c r="H28" s="34"/>
      <c r="I28" s="34"/>
      <c r="J28" s="34"/>
      <c r="K28" s="37">
        <v>48</v>
      </c>
      <c r="L28" s="34"/>
      <c r="M28" s="34"/>
      <c r="N28" s="35">
        <v>45</v>
      </c>
      <c r="O28" s="34"/>
      <c r="P28" s="34"/>
      <c r="Q28" s="39">
        <f t="shared" si="0"/>
        <v>48</v>
      </c>
      <c r="R28" s="39">
        <f t="shared" si="1"/>
        <v>45</v>
      </c>
      <c r="S28" s="39">
        <f t="shared" si="2"/>
        <v>93</v>
      </c>
      <c r="T28" s="39" t="str">
        <f t="shared" si="3"/>
        <v>A</v>
      </c>
      <c r="W28" s="27"/>
      <c r="X28" s="25"/>
      <c r="Y28" s="25"/>
    </row>
    <row r="29" spans="1:25" ht="14.25">
      <c r="A29" s="1">
        <v>27</v>
      </c>
      <c r="B29" s="41" t="s">
        <v>144</v>
      </c>
      <c r="C29" s="41" t="s">
        <v>95</v>
      </c>
      <c r="D29" s="41" t="s">
        <v>145</v>
      </c>
      <c r="E29" s="41" t="s">
        <v>81</v>
      </c>
      <c r="F29" s="34"/>
      <c r="G29" s="34"/>
      <c r="H29" s="34"/>
      <c r="I29" s="34"/>
      <c r="J29" s="34"/>
      <c r="K29" s="37">
        <v>49</v>
      </c>
      <c r="L29" s="34"/>
      <c r="M29" s="34"/>
      <c r="N29" s="35"/>
      <c r="O29" s="34">
        <v>42</v>
      </c>
      <c r="P29" s="34"/>
      <c r="Q29" s="39">
        <f t="shared" si="0"/>
        <v>49</v>
      </c>
      <c r="R29" s="39">
        <f t="shared" si="1"/>
        <v>42</v>
      </c>
      <c r="S29" s="39">
        <f t="shared" si="2"/>
        <v>91</v>
      </c>
      <c r="T29" s="39" t="str">
        <f t="shared" si="3"/>
        <v>A</v>
      </c>
      <c r="W29" s="27"/>
      <c r="X29" s="25"/>
      <c r="Y29" s="25"/>
    </row>
    <row r="30" spans="1:25" ht="14.25">
      <c r="A30" s="1">
        <v>28</v>
      </c>
      <c r="B30" s="41" t="s">
        <v>43</v>
      </c>
      <c r="C30" s="41" t="s">
        <v>95</v>
      </c>
      <c r="D30" s="41" t="s">
        <v>146</v>
      </c>
      <c r="E30" s="41" t="s">
        <v>147</v>
      </c>
      <c r="F30" s="34"/>
      <c r="G30" s="34"/>
      <c r="H30" s="34"/>
      <c r="I30" s="34"/>
      <c r="J30" s="34"/>
      <c r="K30" s="37">
        <v>47</v>
      </c>
      <c r="L30" s="34"/>
      <c r="M30" s="34"/>
      <c r="N30" s="35"/>
      <c r="O30" s="34">
        <v>50</v>
      </c>
      <c r="P30" s="34"/>
      <c r="Q30" s="39">
        <f t="shared" si="0"/>
        <v>47</v>
      </c>
      <c r="R30" s="39">
        <f t="shared" si="1"/>
        <v>50</v>
      </c>
      <c r="S30" s="39">
        <f t="shared" si="2"/>
        <v>97</v>
      </c>
      <c r="T30" s="39" t="str">
        <f t="shared" si="3"/>
        <v>A</v>
      </c>
      <c r="W30" s="27"/>
      <c r="X30" s="25"/>
      <c r="Y30" s="25"/>
    </row>
    <row r="31" spans="1:25" ht="14.25">
      <c r="A31" s="1">
        <v>29</v>
      </c>
      <c r="B31" s="41" t="s">
        <v>57</v>
      </c>
      <c r="C31" s="41" t="s">
        <v>95</v>
      </c>
      <c r="D31" s="41" t="s">
        <v>74</v>
      </c>
      <c r="E31" s="41" t="s">
        <v>148</v>
      </c>
      <c r="F31" s="34"/>
      <c r="G31" s="34"/>
      <c r="H31" s="34"/>
      <c r="I31" s="34"/>
      <c r="J31" s="34"/>
      <c r="K31" s="37">
        <v>18</v>
      </c>
      <c r="L31" s="34"/>
      <c r="M31" s="34"/>
      <c r="N31" s="35"/>
      <c r="O31" s="34">
        <v>33</v>
      </c>
      <c r="P31" s="34"/>
      <c r="Q31" s="39">
        <f t="shared" si="0"/>
        <v>18</v>
      </c>
      <c r="R31" s="39">
        <f t="shared" si="1"/>
        <v>33</v>
      </c>
      <c r="S31" s="39">
        <f t="shared" si="2"/>
        <v>51</v>
      </c>
      <c r="T31" s="39" t="str">
        <f t="shared" si="3"/>
        <v>E</v>
      </c>
      <c r="W31" s="27"/>
      <c r="X31" s="25"/>
      <c r="Y31" s="25"/>
    </row>
    <row r="32" spans="1:25" ht="14.25">
      <c r="A32" s="1">
        <v>30</v>
      </c>
      <c r="B32" s="41" t="s">
        <v>58</v>
      </c>
      <c r="C32" s="41" t="s">
        <v>95</v>
      </c>
      <c r="D32" s="41" t="s">
        <v>35</v>
      </c>
      <c r="E32" s="41" t="s">
        <v>149</v>
      </c>
      <c r="F32" s="34"/>
      <c r="G32" s="34"/>
      <c r="H32" s="34"/>
      <c r="I32" s="34"/>
      <c r="J32" s="34"/>
      <c r="K32" s="37">
        <v>19.5</v>
      </c>
      <c r="L32" s="34"/>
      <c r="M32" s="34"/>
      <c r="N32" s="35"/>
      <c r="O32" s="34">
        <v>44</v>
      </c>
      <c r="P32" s="34"/>
      <c r="Q32" s="39">
        <f t="shared" si="0"/>
        <v>19.5</v>
      </c>
      <c r="R32" s="39">
        <f t="shared" si="1"/>
        <v>44</v>
      </c>
      <c r="S32" s="39">
        <f t="shared" si="2"/>
        <v>63.5</v>
      </c>
      <c r="T32" s="39" t="str">
        <f t="shared" si="3"/>
        <v>D</v>
      </c>
      <c r="W32" s="27"/>
      <c r="X32" s="25"/>
      <c r="Y32" s="25"/>
    </row>
    <row r="33" spans="1:25" ht="14.25">
      <c r="A33" s="1">
        <v>31</v>
      </c>
      <c r="B33" s="41" t="s">
        <v>150</v>
      </c>
      <c r="C33" s="41" t="s">
        <v>95</v>
      </c>
      <c r="D33" s="41" t="s">
        <v>151</v>
      </c>
      <c r="E33" s="41" t="s">
        <v>152</v>
      </c>
      <c r="F33" s="34"/>
      <c r="G33" s="34"/>
      <c r="H33" s="34"/>
      <c r="I33" s="34"/>
      <c r="J33" s="34"/>
      <c r="K33" s="37">
        <v>24.5</v>
      </c>
      <c r="L33" s="34"/>
      <c r="M33" s="34"/>
      <c r="N33" s="35">
        <v>29</v>
      </c>
      <c r="O33" s="34"/>
      <c r="P33" s="34"/>
      <c r="Q33" s="39">
        <f t="shared" si="0"/>
        <v>24.5</v>
      </c>
      <c r="R33" s="39">
        <f t="shared" si="1"/>
        <v>29</v>
      </c>
      <c r="S33" s="39">
        <f t="shared" si="2"/>
        <v>53.5</v>
      </c>
      <c r="T33" s="39" t="str">
        <f t="shared" si="3"/>
        <v>E</v>
      </c>
      <c r="W33" s="27"/>
      <c r="X33" s="25"/>
      <c r="Y33" s="25"/>
    </row>
    <row r="34" spans="1:25" ht="14.25">
      <c r="A34" s="1">
        <v>32</v>
      </c>
      <c r="B34" s="41" t="s">
        <v>153</v>
      </c>
      <c r="C34" s="41" t="s">
        <v>95</v>
      </c>
      <c r="D34" s="41" t="s">
        <v>154</v>
      </c>
      <c r="E34" s="41" t="s">
        <v>155</v>
      </c>
      <c r="F34" s="34"/>
      <c r="G34" s="34"/>
      <c r="H34" s="34"/>
      <c r="I34" s="34"/>
      <c r="J34" s="34"/>
      <c r="K34" s="37">
        <v>46.5</v>
      </c>
      <c r="L34" s="34"/>
      <c r="M34" s="34"/>
      <c r="N34" s="35">
        <v>33</v>
      </c>
      <c r="O34" s="34"/>
      <c r="P34" s="34"/>
      <c r="Q34" s="39">
        <f t="shared" si="0"/>
        <v>46.5</v>
      </c>
      <c r="R34" s="39">
        <f t="shared" si="1"/>
        <v>33</v>
      </c>
      <c r="S34" s="39">
        <f t="shared" si="2"/>
        <v>79.5</v>
      </c>
      <c r="T34" s="39" t="str">
        <f t="shared" si="3"/>
        <v>B</v>
      </c>
      <c r="W34" s="27"/>
      <c r="X34" s="25"/>
      <c r="Y34" s="25"/>
    </row>
    <row r="35" spans="1:25" ht="14.25">
      <c r="A35" s="1">
        <v>33</v>
      </c>
      <c r="B35" s="41" t="s">
        <v>156</v>
      </c>
      <c r="C35" s="41" t="s">
        <v>95</v>
      </c>
      <c r="D35" s="41" t="s">
        <v>157</v>
      </c>
      <c r="E35" s="41" t="s">
        <v>158</v>
      </c>
      <c r="F35" s="34"/>
      <c r="G35" s="34"/>
      <c r="H35" s="34"/>
      <c r="I35" s="34"/>
      <c r="J35" s="34"/>
      <c r="K35" s="37">
        <v>37</v>
      </c>
      <c r="L35" s="34"/>
      <c r="M35" s="34"/>
      <c r="N35" s="35">
        <v>38</v>
      </c>
      <c r="O35" s="34"/>
      <c r="P35" s="34"/>
      <c r="Q35" s="39">
        <f t="shared" si="0"/>
        <v>37</v>
      </c>
      <c r="R35" s="39">
        <f t="shared" si="1"/>
        <v>38</v>
      </c>
      <c r="S35" s="39">
        <f t="shared" si="2"/>
        <v>75</v>
      </c>
      <c r="T35" s="39" t="str">
        <f t="shared" si="3"/>
        <v>C</v>
      </c>
      <c r="W35" s="27"/>
      <c r="X35" s="25"/>
      <c r="Y35" s="25"/>
    </row>
    <row r="36" spans="1:25" ht="14.25">
      <c r="A36" s="1">
        <v>34</v>
      </c>
      <c r="B36" s="41" t="s">
        <v>84</v>
      </c>
      <c r="C36" s="41" t="s">
        <v>95</v>
      </c>
      <c r="D36" s="41" t="s">
        <v>78</v>
      </c>
      <c r="E36" s="41" t="s">
        <v>159</v>
      </c>
      <c r="F36" s="34"/>
      <c r="G36" s="34"/>
      <c r="H36" s="34"/>
      <c r="I36" s="34"/>
      <c r="J36" s="34"/>
      <c r="K36" s="37"/>
      <c r="L36" s="34">
        <v>35</v>
      </c>
      <c r="M36" s="34"/>
      <c r="N36" s="35"/>
      <c r="O36" s="34">
        <v>45</v>
      </c>
      <c r="P36" s="34"/>
      <c r="Q36" s="39">
        <f t="shared" si="0"/>
        <v>35</v>
      </c>
      <c r="R36" s="39">
        <f t="shared" si="1"/>
        <v>45</v>
      </c>
      <c r="S36" s="39">
        <f t="shared" si="2"/>
        <v>80</v>
      </c>
      <c r="T36" s="39" t="str">
        <f t="shared" si="3"/>
        <v>B</v>
      </c>
      <c r="W36" s="27"/>
      <c r="X36" s="25"/>
      <c r="Y36" s="25"/>
    </row>
    <row r="37" spans="1:20" ht="14.25">
      <c r="A37" s="1">
        <v>35</v>
      </c>
      <c r="B37" s="41" t="s">
        <v>86</v>
      </c>
      <c r="C37" s="41" t="s">
        <v>95</v>
      </c>
      <c r="D37" s="41" t="s">
        <v>77</v>
      </c>
      <c r="E37" s="41" t="s">
        <v>160</v>
      </c>
      <c r="F37" s="34"/>
      <c r="G37" s="34"/>
      <c r="H37" s="34"/>
      <c r="I37" s="34"/>
      <c r="J37" s="34"/>
      <c r="K37" s="37"/>
      <c r="L37" s="34">
        <v>39</v>
      </c>
      <c r="M37" s="34"/>
      <c r="N37" s="35"/>
      <c r="O37" s="34">
        <v>36</v>
      </c>
      <c r="P37" s="34"/>
      <c r="Q37" s="39">
        <f t="shared" si="0"/>
        <v>39</v>
      </c>
      <c r="R37" s="39">
        <f t="shared" si="1"/>
        <v>36</v>
      </c>
      <c r="S37" s="39">
        <f t="shared" si="2"/>
        <v>75</v>
      </c>
      <c r="T37" s="39" t="str">
        <f t="shared" si="3"/>
        <v>C</v>
      </c>
    </row>
    <row r="38" spans="1:20" ht="14.25">
      <c r="A38" s="1">
        <v>36</v>
      </c>
      <c r="B38" s="41" t="s">
        <v>161</v>
      </c>
      <c r="C38" s="41" t="s">
        <v>95</v>
      </c>
      <c r="D38" s="41" t="s">
        <v>162</v>
      </c>
      <c r="E38" s="41" t="s">
        <v>163</v>
      </c>
      <c r="F38" s="34"/>
      <c r="G38" s="34"/>
      <c r="H38" s="34"/>
      <c r="I38" s="34"/>
      <c r="J38" s="34"/>
      <c r="K38" s="37"/>
      <c r="L38" s="34">
        <v>23</v>
      </c>
      <c r="M38" s="34"/>
      <c r="N38" s="35"/>
      <c r="O38" s="34">
        <v>27</v>
      </c>
      <c r="P38" s="34"/>
      <c r="Q38" s="39">
        <f t="shared" si="0"/>
        <v>23</v>
      </c>
      <c r="R38" s="39">
        <f t="shared" si="1"/>
        <v>27</v>
      </c>
      <c r="S38" s="39">
        <f t="shared" si="2"/>
        <v>50</v>
      </c>
      <c r="T38" s="39" t="str">
        <f t="shared" si="3"/>
        <v>E</v>
      </c>
    </row>
    <row r="39" spans="1:20" ht="14.25">
      <c r="A39" s="1">
        <v>37</v>
      </c>
      <c r="B39" s="41" t="s">
        <v>164</v>
      </c>
      <c r="C39" s="41" t="s">
        <v>95</v>
      </c>
      <c r="D39" s="41" t="s">
        <v>165</v>
      </c>
      <c r="E39" s="41" t="s">
        <v>166</v>
      </c>
      <c r="F39" s="34"/>
      <c r="G39" s="34"/>
      <c r="H39" s="34"/>
      <c r="I39" s="34"/>
      <c r="J39" s="34"/>
      <c r="K39" s="37"/>
      <c r="L39" s="34"/>
      <c r="M39" s="34"/>
      <c r="N39" s="35"/>
      <c r="O39" s="34"/>
      <c r="P39" s="34"/>
      <c r="Q39" s="39">
        <f t="shared" si="0"/>
        <v>0</v>
      </c>
      <c r="R39" s="39">
        <f t="shared" si="1"/>
        <v>0</v>
      </c>
      <c r="S39" s="39">
        <f t="shared" si="2"/>
        <v>0</v>
      </c>
      <c r="T39" s="39" t="str">
        <f t="shared" si="3"/>
        <v>F</v>
      </c>
    </row>
    <row r="40" spans="2:20" ht="14.25">
      <c r="B40"/>
      <c r="C40" s="27"/>
      <c r="D40" s="25"/>
      <c r="E40" s="25"/>
      <c r="K40"/>
      <c r="Q40"/>
      <c r="R40"/>
      <c r="S40"/>
      <c r="T40"/>
    </row>
    <row r="41" spans="2:20" ht="14.25">
      <c r="B41"/>
      <c r="C41" s="27"/>
      <c r="D41" s="25"/>
      <c r="E41" s="25"/>
      <c r="K41"/>
      <c r="Q41"/>
      <c r="R41"/>
      <c r="S41"/>
      <c r="T41"/>
    </row>
    <row r="42" spans="2:20" ht="14.25">
      <c r="B42"/>
      <c r="C42" s="27"/>
      <c r="D42" s="25"/>
      <c r="E42" s="25"/>
      <c r="K42"/>
      <c r="Q42"/>
      <c r="R42"/>
      <c r="S42"/>
      <c r="T42"/>
    </row>
    <row r="43" spans="2:25" ht="14.25">
      <c r="B43"/>
      <c r="K43"/>
      <c r="Q43"/>
      <c r="R43"/>
      <c r="S43"/>
      <c r="T43"/>
      <c r="W43" s="27"/>
      <c r="X43" s="25"/>
      <c r="Y43" s="25"/>
    </row>
    <row r="44" spans="2:25" ht="14.25">
      <c r="B44"/>
      <c r="K44"/>
      <c r="Q44"/>
      <c r="R44"/>
      <c r="S44"/>
      <c r="T44"/>
      <c r="W44" s="27"/>
      <c r="X44" s="25"/>
      <c r="Y44" s="25"/>
    </row>
    <row r="45" spans="2:25" ht="14.25">
      <c r="B45"/>
      <c r="K45"/>
      <c r="Q45"/>
      <c r="R45"/>
      <c r="S45"/>
      <c r="T45"/>
      <c r="W45" s="27"/>
      <c r="X45" s="25"/>
      <c r="Y45" s="25"/>
    </row>
    <row r="46" spans="2:25" ht="14.25">
      <c r="B46"/>
      <c r="K46"/>
      <c r="Q46"/>
      <c r="R46"/>
      <c r="S46"/>
      <c r="T46"/>
      <c r="W46" s="27"/>
      <c r="X46" s="25"/>
      <c r="Y46" s="25"/>
    </row>
    <row r="47" spans="2:25" ht="14.25">
      <c r="B47"/>
      <c r="K47"/>
      <c r="Q47"/>
      <c r="R47"/>
      <c r="S47"/>
      <c r="T47"/>
      <c r="W47" s="27"/>
      <c r="X47" s="25"/>
      <c r="Y47" s="25"/>
    </row>
    <row r="48" spans="2:25" ht="14.25">
      <c r="B48"/>
      <c r="K48"/>
      <c r="Q48"/>
      <c r="R48"/>
      <c r="S48"/>
      <c r="T48"/>
      <c r="W48" s="27"/>
      <c r="X48" s="25"/>
      <c r="Y48" s="25"/>
    </row>
    <row r="49" spans="2:25" ht="14.25">
      <c r="B49"/>
      <c r="K49"/>
      <c r="Q49"/>
      <c r="R49"/>
      <c r="S49"/>
      <c r="T49"/>
      <c r="W49" s="27"/>
      <c r="X49" s="25"/>
      <c r="Y49" s="25"/>
    </row>
    <row r="50" spans="2:25" ht="14.25">
      <c r="B50"/>
      <c r="K50"/>
      <c r="Q50"/>
      <c r="R50"/>
      <c r="S50"/>
      <c r="T50"/>
      <c r="W50" s="27"/>
      <c r="X50" s="25"/>
      <c r="Y50" s="25"/>
    </row>
    <row r="51" spans="2:25" ht="14.25">
      <c r="B51"/>
      <c r="K51"/>
      <c r="Q51"/>
      <c r="R51"/>
      <c r="S51"/>
      <c r="T51"/>
      <c r="W51" s="27"/>
      <c r="X51" s="25"/>
      <c r="Y51" s="25"/>
    </row>
    <row r="52" spans="2:25" ht="14.25">
      <c r="B52"/>
      <c r="K52"/>
      <c r="Q52"/>
      <c r="R52"/>
      <c r="S52"/>
      <c r="T52"/>
      <c r="W52" s="27"/>
      <c r="X52" s="25"/>
      <c r="Y52" s="25"/>
    </row>
    <row r="53" spans="2:20" ht="14.25">
      <c r="B53"/>
      <c r="K53"/>
      <c r="Q53"/>
      <c r="R53"/>
      <c r="S53"/>
      <c r="T53"/>
    </row>
    <row r="54" spans="2:20" ht="14.25">
      <c r="B54"/>
      <c r="K54"/>
      <c r="Q54"/>
      <c r="R54"/>
      <c r="S54"/>
      <c r="T54"/>
    </row>
    <row r="55" spans="2:20" ht="14.25">
      <c r="B55"/>
      <c r="K55"/>
      <c r="Q55"/>
      <c r="R55"/>
      <c r="S55"/>
      <c r="T55"/>
    </row>
    <row r="56" spans="2:20" ht="14.25">
      <c r="B56"/>
      <c r="K56"/>
      <c r="Q56"/>
      <c r="R56"/>
      <c r="S56"/>
      <c r="T56"/>
    </row>
    <row r="57" spans="2:20" ht="14.25">
      <c r="B57"/>
      <c r="K57"/>
      <c r="Q57"/>
      <c r="R57"/>
      <c r="S57"/>
      <c r="T57"/>
    </row>
    <row r="58" spans="2:20" ht="14.25">
      <c r="B58"/>
      <c r="K58"/>
      <c r="Q58"/>
      <c r="R58"/>
      <c r="S58"/>
      <c r="T58"/>
    </row>
    <row r="59" spans="2:20" ht="14.25">
      <c r="B59"/>
      <c r="K59"/>
      <c r="Q59"/>
      <c r="R59"/>
      <c r="S59"/>
      <c r="T59"/>
    </row>
    <row r="60" spans="2:20" ht="14.25">
      <c r="B60"/>
      <c r="K60"/>
      <c r="Q60"/>
      <c r="R60"/>
      <c r="S60"/>
      <c r="T60"/>
    </row>
    <row r="61" spans="2:20" ht="14.25">
      <c r="B61"/>
      <c r="K61"/>
      <c r="Q61"/>
      <c r="R61"/>
      <c r="S61"/>
      <c r="T61"/>
    </row>
    <row r="62" spans="2:20" ht="14.25">
      <c r="B62"/>
      <c r="K62"/>
      <c r="Q62"/>
      <c r="R62"/>
      <c r="S62"/>
      <c r="T62"/>
    </row>
    <row r="63" spans="2:20" ht="14.25">
      <c r="B63"/>
      <c r="K63"/>
      <c r="Q63"/>
      <c r="R63"/>
      <c r="S63"/>
      <c r="T63"/>
    </row>
    <row r="64" spans="2:20" ht="14.25">
      <c r="B64"/>
      <c r="K64"/>
      <c r="Q64"/>
      <c r="R64"/>
      <c r="S64"/>
      <c r="T64"/>
    </row>
    <row r="65" spans="2:20" ht="14.25">
      <c r="B65"/>
      <c r="K65"/>
      <c r="Q65"/>
      <c r="R65"/>
      <c r="S65"/>
      <c r="T65"/>
    </row>
    <row r="66" spans="2:20" ht="14.25">
      <c r="B66"/>
      <c r="K66"/>
      <c r="Q66"/>
      <c r="R66"/>
      <c r="S66"/>
      <c r="T66"/>
    </row>
    <row r="67" spans="2:20" ht="14.25">
      <c r="B67"/>
      <c r="K67"/>
      <c r="Q67"/>
      <c r="R67"/>
      <c r="S67"/>
      <c r="T67"/>
    </row>
    <row r="68" spans="2:20" ht="14.25">
      <c r="B68"/>
      <c r="K68"/>
      <c r="Q68"/>
      <c r="R68"/>
      <c r="S68"/>
      <c r="T68"/>
    </row>
    <row r="69" spans="2:20" ht="14.25">
      <c r="B69"/>
      <c r="K69"/>
      <c r="Q69"/>
      <c r="R69"/>
      <c r="S69"/>
      <c r="T69"/>
    </row>
    <row r="70" spans="2:20" ht="14.25">
      <c r="B70"/>
      <c r="K70"/>
      <c r="Q70"/>
      <c r="R70"/>
      <c r="S70"/>
      <c r="T70"/>
    </row>
    <row r="71" spans="2:20" ht="14.25">
      <c r="B71"/>
      <c r="K71"/>
      <c r="Q71"/>
      <c r="R71"/>
      <c r="S71"/>
      <c r="T71"/>
    </row>
    <row r="72" spans="2:20" ht="14.25">
      <c r="B72"/>
      <c r="K72"/>
      <c r="Q72"/>
      <c r="R72"/>
      <c r="S72"/>
      <c r="T72"/>
    </row>
    <row r="73" spans="2:20" ht="14.25">
      <c r="B73"/>
      <c r="K73"/>
      <c r="Q73"/>
      <c r="R73"/>
      <c r="S73"/>
      <c r="T73"/>
    </row>
    <row r="74" spans="2:20" ht="14.25">
      <c r="B74"/>
      <c r="K74"/>
      <c r="Q74"/>
      <c r="R74"/>
      <c r="S74"/>
      <c r="T74"/>
    </row>
    <row r="75" spans="2:20" ht="14.25">
      <c r="B75"/>
      <c r="K75"/>
      <c r="Q75"/>
      <c r="R75"/>
      <c r="S75"/>
      <c r="T75"/>
    </row>
    <row r="76" spans="2:20" ht="14.25">
      <c r="B76"/>
      <c r="K76"/>
      <c r="Q76"/>
      <c r="R76"/>
      <c r="S76"/>
      <c r="T76"/>
    </row>
    <row r="77" spans="2:20" ht="14.25">
      <c r="B77"/>
      <c r="K77"/>
      <c r="Q77"/>
      <c r="R77"/>
      <c r="S77"/>
      <c r="T77"/>
    </row>
    <row r="78" spans="2:20" ht="14.25">
      <c r="B78"/>
      <c r="K78"/>
      <c r="Q78"/>
      <c r="R78"/>
      <c r="S78"/>
      <c r="T78"/>
    </row>
    <row r="79" spans="2:20" ht="14.25">
      <c r="B79"/>
      <c r="K79"/>
      <c r="Q79"/>
      <c r="R79"/>
      <c r="S79"/>
      <c r="T79"/>
    </row>
    <row r="80" spans="2:20" ht="14.25">
      <c r="B80"/>
      <c r="K80"/>
      <c r="Q80"/>
      <c r="R80"/>
      <c r="S80"/>
      <c r="T80"/>
    </row>
    <row r="81" spans="2:20" ht="14.25">
      <c r="B81"/>
      <c r="K81"/>
      <c r="Q81"/>
      <c r="R81"/>
      <c r="S81"/>
      <c r="T81"/>
    </row>
    <row r="82" spans="2:20" ht="14.25">
      <c r="B82"/>
      <c r="K82"/>
      <c r="Q82"/>
      <c r="R82"/>
      <c r="S82"/>
      <c r="T82"/>
    </row>
    <row r="83" spans="2:20" ht="14.25">
      <c r="B83"/>
      <c r="K83"/>
      <c r="Q83"/>
      <c r="R83"/>
      <c r="S83"/>
      <c r="T83"/>
    </row>
    <row r="84" spans="2:20" ht="14.25">
      <c r="B84"/>
      <c r="K84"/>
      <c r="Q84"/>
      <c r="R84"/>
      <c r="S84"/>
      <c r="T84"/>
    </row>
    <row r="85" spans="2:20" ht="14.25">
      <c r="B85"/>
      <c r="K85"/>
      <c r="Q85"/>
      <c r="R85"/>
      <c r="S85"/>
      <c r="T85"/>
    </row>
    <row r="86" spans="2:20" ht="14.25">
      <c r="B86"/>
      <c r="K86"/>
      <c r="Q86"/>
      <c r="R86"/>
      <c r="S86"/>
      <c r="T86"/>
    </row>
    <row r="87" spans="2:20" ht="14.25">
      <c r="B87"/>
      <c r="K87"/>
      <c r="Q87"/>
      <c r="R87"/>
      <c r="S87"/>
      <c r="T87"/>
    </row>
    <row r="88" spans="2:20" ht="14.25">
      <c r="B88"/>
      <c r="K88"/>
      <c r="Q88"/>
      <c r="R88"/>
      <c r="S88"/>
      <c r="T88"/>
    </row>
    <row r="89" spans="2:20" ht="14.25">
      <c r="B89"/>
      <c r="K89"/>
      <c r="Q89"/>
      <c r="R89"/>
      <c r="S89"/>
      <c r="T89"/>
    </row>
    <row r="90" spans="2:20" ht="14.25">
      <c r="B90"/>
      <c r="K90"/>
      <c r="Q90"/>
      <c r="R90"/>
      <c r="S90"/>
      <c r="T90"/>
    </row>
    <row r="91" spans="2:20" ht="14.25">
      <c r="B91"/>
      <c r="K91"/>
      <c r="Q91"/>
      <c r="R91"/>
      <c r="S91"/>
      <c r="T91"/>
    </row>
    <row r="92" spans="2:20" ht="14.25">
      <c r="B92"/>
      <c r="K92"/>
      <c r="Q92"/>
      <c r="R92"/>
      <c r="S92"/>
      <c r="T92"/>
    </row>
    <row r="93" spans="2:20" ht="14.25">
      <c r="B93"/>
      <c r="K93"/>
      <c r="Q93"/>
      <c r="R93"/>
      <c r="S93"/>
      <c r="T93"/>
    </row>
    <row r="94" spans="2:20" ht="14.25">
      <c r="B94"/>
      <c r="K94"/>
      <c r="Q94"/>
      <c r="R94"/>
      <c r="S94"/>
      <c r="T94"/>
    </row>
    <row r="95" spans="2:20" ht="14.25">
      <c r="B95"/>
      <c r="K95"/>
      <c r="Q95"/>
      <c r="R95"/>
      <c r="S95"/>
      <c r="T95"/>
    </row>
    <row r="96" spans="2:20" ht="14.25">
      <c r="B96"/>
      <c r="K96"/>
      <c r="Q96"/>
      <c r="R96"/>
      <c r="S96"/>
      <c r="T96"/>
    </row>
    <row r="97" spans="2:20" ht="14.25">
      <c r="B97"/>
      <c r="K97"/>
      <c r="Q97"/>
      <c r="R97"/>
      <c r="S97"/>
      <c r="T97"/>
    </row>
    <row r="98" spans="2:20" ht="14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4.25">
      <c r="B99"/>
      <c r="K99"/>
      <c r="Q99"/>
      <c r="R99"/>
      <c r="S99"/>
      <c r="T99"/>
    </row>
    <row r="100" spans="2:20" ht="14.25">
      <c r="B100"/>
      <c r="K100"/>
      <c r="Q100"/>
      <c r="R100"/>
      <c r="S100"/>
      <c r="T100"/>
    </row>
    <row r="101" spans="2:20" ht="14.25">
      <c r="B101"/>
      <c r="K101"/>
      <c r="Q101"/>
      <c r="R101"/>
      <c r="S101"/>
      <c r="T101"/>
    </row>
    <row r="102" spans="2:20" ht="14.25">
      <c r="B102"/>
      <c r="K102"/>
      <c r="Q102"/>
      <c r="R102"/>
      <c r="S102"/>
      <c r="T102"/>
    </row>
    <row r="103" spans="2:20" ht="14.25">
      <c r="B103"/>
      <c r="K103"/>
      <c r="Q103"/>
      <c r="R103"/>
      <c r="S103"/>
      <c r="T103"/>
    </row>
    <row r="104" spans="2:20" ht="14.25">
      <c r="B104"/>
      <c r="K104"/>
      <c r="Q104"/>
      <c r="R104"/>
      <c r="S104"/>
      <c r="T104"/>
    </row>
    <row r="105" spans="2:20" ht="14.25">
      <c r="B105"/>
      <c r="K105"/>
      <c r="Q105"/>
      <c r="R105"/>
      <c r="S105"/>
      <c r="T105"/>
    </row>
    <row r="106" spans="2:20" ht="14.25">
      <c r="B106"/>
      <c r="K106"/>
      <c r="Q106"/>
      <c r="R106"/>
      <c r="S106"/>
      <c r="T106"/>
    </row>
    <row r="107" spans="2:20" ht="14.25">
      <c r="B107"/>
      <c r="K107"/>
      <c r="Q107"/>
      <c r="R107"/>
      <c r="S107"/>
      <c r="T107"/>
    </row>
    <row r="108" spans="2:20" ht="14.25">
      <c r="B108"/>
      <c r="K108"/>
      <c r="Q108"/>
      <c r="R108"/>
      <c r="S108"/>
      <c r="T108"/>
    </row>
    <row r="109" spans="2:20" ht="14.25">
      <c r="B109"/>
      <c r="K109"/>
      <c r="Q109"/>
      <c r="R109"/>
      <c r="S109"/>
      <c r="T109"/>
    </row>
    <row r="110" spans="2:20" ht="14.25">
      <c r="B110"/>
      <c r="K110"/>
      <c r="Q110"/>
      <c r="R110"/>
      <c r="S110"/>
      <c r="T110"/>
    </row>
    <row r="111" spans="2:20" ht="14.25">
      <c r="B111"/>
      <c r="K111"/>
      <c r="Q111"/>
      <c r="R111"/>
      <c r="S111"/>
      <c r="T111"/>
    </row>
    <row r="112" spans="2:20" ht="14.25">
      <c r="B112"/>
      <c r="K112"/>
      <c r="Q112"/>
      <c r="R112"/>
      <c r="S112"/>
      <c r="T112"/>
    </row>
    <row r="113" spans="2:20" ht="14.25">
      <c r="B113"/>
      <c r="K113"/>
      <c r="Q113"/>
      <c r="R113"/>
      <c r="S113"/>
      <c r="T113"/>
    </row>
    <row r="114" spans="2:20" ht="14.25">
      <c r="B114"/>
      <c r="K114"/>
      <c r="Q114"/>
      <c r="R114"/>
      <c r="S114"/>
      <c r="T114"/>
    </row>
    <row r="115" spans="2:20" ht="14.25">
      <c r="B115"/>
      <c r="K115"/>
      <c r="Q115"/>
      <c r="R115"/>
      <c r="S115"/>
      <c r="T115"/>
    </row>
    <row r="116" spans="2:20" ht="14.25">
      <c r="B116"/>
      <c r="K116"/>
      <c r="Q116"/>
      <c r="R116"/>
      <c r="S116"/>
      <c r="T116"/>
    </row>
    <row r="117" spans="1:20" s="3" customFormat="1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2:20" ht="14.25">
      <c r="B118"/>
      <c r="K118"/>
      <c r="Q118"/>
      <c r="R118"/>
      <c r="S118"/>
      <c r="T118"/>
    </row>
    <row r="119" spans="2:20" ht="14.25">
      <c r="B119"/>
      <c r="K119"/>
      <c r="Q119"/>
      <c r="R119"/>
      <c r="S119"/>
      <c r="T119"/>
    </row>
    <row r="120" spans="2:20" ht="14.25">
      <c r="B120"/>
      <c r="K120"/>
      <c r="Q120"/>
      <c r="R120"/>
      <c r="S120"/>
      <c r="T120"/>
    </row>
    <row r="121" spans="2:20" ht="14.25">
      <c r="B121"/>
      <c r="K121"/>
      <c r="Q121"/>
      <c r="R121"/>
      <c r="S121"/>
      <c r="T121"/>
    </row>
    <row r="122" spans="2:20" ht="14.25">
      <c r="B122"/>
      <c r="K122"/>
      <c r="Q122"/>
      <c r="R122"/>
      <c r="S122"/>
      <c r="T122"/>
    </row>
    <row r="123" spans="2:20" ht="14.25">
      <c r="B123"/>
      <c r="K123"/>
      <c r="Q123"/>
      <c r="R123"/>
      <c r="S123"/>
      <c r="T123"/>
    </row>
    <row r="124" spans="2:20" ht="14.25">
      <c r="B124"/>
      <c r="K124"/>
      <c r="Q124"/>
      <c r="R124"/>
      <c r="S124"/>
      <c r="T124"/>
    </row>
    <row r="125" spans="2:20" ht="14.25">
      <c r="B125"/>
      <c r="K125"/>
      <c r="Q125"/>
      <c r="R125"/>
      <c r="S125"/>
      <c r="T125"/>
    </row>
    <row r="126" spans="2:20" ht="14.25">
      <c r="B126"/>
      <c r="K126"/>
      <c r="Q126"/>
      <c r="R126"/>
      <c r="S126"/>
      <c r="T126"/>
    </row>
    <row r="127" spans="2:20" ht="14.25">
      <c r="B127"/>
      <c r="K127"/>
      <c r="Q127"/>
      <c r="R127"/>
      <c r="S127"/>
      <c r="T127"/>
    </row>
    <row r="128" spans="2:20" ht="14.25">
      <c r="B128"/>
      <c r="K128"/>
      <c r="Q128"/>
      <c r="R128"/>
      <c r="S128"/>
      <c r="T128"/>
    </row>
    <row r="129" spans="2:20" ht="14.25">
      <c r="B129"/>
      <c r="K129"/>
      <c r="Q129"/>
      <c r="R129"/>
      <c r="S129"/>
      <c r="T129"/>
    </row>
    <row r="130" spans="2:20" ht="14.25">
      <c r="B130"/>
      <c r="K130"/>
      <c r="Q130"/>
      <c r="R130"/>
      <c r="S130"/>
      <c r="T130"/>
    </row>
    <row r="131" spans="2:20" ht="14.25">
      <c r="B131"/>
      <c r="K131"/>
      <c r="Q131"/>
      <c r="R131"/>
      <c r="S131"/>
      <c r="T131"/>
    </row>
    <row r="132" spans="2:20" ht="14.25">
      <c r="B132"/>
      <c r="K132"/>
      <c r="Q132"/>
      <c r="R132"/>
      <c r="S132"/>
      <c r="T132"/>
    </row>
    <row r="133" spans="2:20" ht="14.25">
      <c r="B133"/>
      <c r="K133"/>
      <c r="Q133"/>
      <c r="R133"/>
      <c r="S133"/>
      <c r="T133"/>
    </row>
    <row r="134" spans="2:20" ht="14.25">
      <c r="B134"/>
      <c r="K134"/>
      <c r="Q134"/>
      <c r="R134"/>
      <c r="S134"/>
      <c r="T134"/>
    </row>
    <row r="135" spans="2:20" ht="14.25">
      <c r="B135"/>
      <c r="K135"/>
      <c r="Q135"/>
      <c r="R135"/>
      <c r="S135"/>
      <c r="T135"/>
    </row>
    <row r="136" spans="2:20" ht="14.25">
      <c r="B136"/>
      <c r="K136"/>
      <c r="Q136"/>
      <c r="R136"/>
      <c r="S136"/>
      <c r="T136"/>
    </row>
    <row r="137" spans="2:20" ht="14.25">
      <c r="B137"/>
      <c r="K137"/>
      <c r="Q137"/>
      <c r="R137"/>
      <c r="S137"/>
      <c r="T137"/>
    </row>
    <row r="138" spans="2:20" ht="14.25">
      <c r="B138"/>
      <c r="K138"/>
      <c r="Q138"/>
      <c r="R138"/>
      <c r="S138"/>
      <c r="T138"/>
    </row>
    <row r="139" spans="2:20" ht="14.25">
      <c r="B139"/>
      <c r="K139"/>
      <c r="Q139"/>
      <c r="R139"/>
      <c r="S139"/>
      <c r="T139"/>
    </row>
    <row r="140" spans="2:20" ht="14.25">
      <c r="B140"/>
      <c r="K140"/>
      <c r="Q140"/>
      <c r="R140"/>
      <c r="S140"/>
      <c r="T140"/>
    </row>
    <row r="141" spans="2:20" ht="14.25">
      <c r="B141"/>
      <c r="K141"/>
      <c r="Q141"/>
      <c r="R141"/>
      <c r="S141"/>
      <c r="T141"/>
    </row>
    <row r="142" spans="2:20" ht="14.25">
      <c r="B142"/>
      <c r="K142"/>
      <c r="Q142"/>
      <c r="R142"/>
      <c r="S142"/>
      <c r="T142"/>
    </row>
    <row r="143" spans="2:20" ht="14.25">
      <c r="B143"/>
      <c r="K143"/>
      <c r="Q143"/>
      <c r="R143"/>
      <c r="S143"/>
      <c r="T143"/>
    </row>
    <row r="144" spans="2:20" ht="14.25">
      <c r="B144"/>
      <c r="K144"/>
      <c r="Q144"/>
      <c r="R144"/>
      <c r="S144"/>
      <c r="T144"/>
    </row>
    <row r="145" spans="2:20" ht="14.25">
      <c r="B145"/>
      <c r="K145"/>
      <c r="Q145"/>
      <c r="R145"/>
      <c r="S145"/>
      <c r="T145"/>
    </row>
    <row r="146" spans="2:20" ht="14.25">
      <c r="B146"/>
      <c r="K146"/>
      <c r="Q146"/>
      <c r="R146"/>
      <c r="S146"/>
      <c r="T146"/>
    </row>
    <row r="147" spans="2:20" ht="14.25">
      <c r="B147"/>
      <c r="K147"/>
      <c r="Q147"/>
      <c r="R147"/>
      <c r="S147"/>
      <c r="T147"/>
    </row>
    <row r="148" spans="2:20" ht="14.25">
      <c r="B148"/>
      <c r="K148"/>
      <c r="Q148"/>
      <c r="R148"/>
      <c r="S148"/>
      <c r="T148"/>
    </row>
    <row r="149" spans="2:20" ht="14.25">
      <c r="B149"/>
      <c r="K149"/>
      <c r="Q149"/>
      <c r="R149"/>
      <c r="S149"/>
      <c r="T149"/>
    </row>
    <row r="150" spans="2:20" ht="14.25">
      <c r="B150"/>
      <c r="K150"/>
      <c r="Q150"/>
      <c r="R150"/>
      <c r="S150"/>
      <c r="T150"/>
    </row>
    <row r="151" spans="2:20" ht="14.25">
      <c r="B151"/>
      <c r="K151"/>
      <c r="Q151"/>
      <c r="R151"/>
      <c r="S151"/>
      <c r="T151"/>
    </row>
    <row r="152" spans="2:20" ht="14.25">
      <c r="B152"/>
      <c r="K152"/>
      <c r="Q152"/>
      <c r="R152"/>
      <c r="S152"/>
      <c r="T152"/>
    </row>
    <row r="153" spans="2:20" ht="14.25">
      <c r="B153"/>
      <c r="K153"/>
      <c r="Q153"/>
      <c r="R153"/>
      <c r="S153"/>
      <c r="T153"/>
    </row>
    <row r="154" spans="2:20" ht="14.25">
      <c r="B154"/>
      <c r="K154"/>
      <c r="Q154"/>
      <c r="R154"/>
      <c r="S154"/>
      <c r="T154"/>
    </row>
    <row r="155" spans="2:20" ht="14.25">
      <c r="B155"/>
      <c r="K155"/>
      <c r="Q155"/>
      <c r="R155"/>
      <c r="S155"/>
      <c r="T155"/>
    </row>
    <row r="156" spans="2:20" ht="14.25">
      <c r="B156"/>
      <c r="K156"/>
      <c r="Q156"/>
      <c r="R156"/>
      <c r="S156"/>
      <c r="T156"/>
    </row>
    <row r="157" spans="2:20" ht="14.25">
      <c r="B157"/>
      <c r="K157"/>
      <c r="Q157"/>
      <c r="R157"/>
      <c r="S157"/>
      <c r="T157"/>
    </row>
    <row r="158" spans="2:20" ht="14.25">
      <c r="B158"/>
      <c r="K158"/>
      <c r="Q158"/>
      <c r="R158"/>
      <c r="S158"/>
      <c r="T158"/>
    </row>
    <row r="159" spans="2:20" ht="14.25">
      <c r="B159"/>
      <c r="K159"/>
      <c r="Q159"/>
      <c r="R159"/>
      <c r="S159"/>
      <c r="T159"/>
    </row>
    <row r="160" spans="2:20" ht="14.25">
      <c r="B160"/>
      <c r="K160"/>
      <c r="Q160"/>
      <c r="R160"/>
      <c r="S160"/>
      <c r="T160"/>
    </row>
    <row r="161" spans="2:20" ht="14.25">
      <c r="B161"/>
      <c r="K161"/>
      <c r="Q161"/>
      <c r="R161"/>
      <c r="S161"/>
      <c r="T161"/>
    </row>
    <row r="162" spans="2:20" ht="14.25">
      <c r="B162"/>
      <c r="K162"/>
      <c r="Q162"/>
      <c r="R162"/>
      <c r="S162"/>
      <c r="T162"/>
    </row>
    <row r="163" spans="2:20" ht="14.25">
      <c r="B163"/>
      <c r="K163"/>
      <c r="Q163"/>
      <c r="R163"/>
      <c r="S163"/>
      <c r="T163"/>
    </row>
    <row r="164" spans="2:20" ht="14.25">
      <c r="B164"/>
      <c r="K164"/>
      <c r="Q164"/>
      <c r="R164"/>
      <c r="S164"/>
      <c r="T164"/>
    </row>
    <row r="165" spans="2:20" ht="14.25">
      <c r="B165"/>
      <c r="K165"/>
      <c r="Q165"/>
      <c r="R165"/>
      <c r="S165"/>
      <c r="T165"/>
    </row>
    <row r="166" spans="2:20" ht="14.25">
      <c r="B166"/>
      <c r="K166"/>
      <c r="Q166"/>
      <c r="R166"/>
      <c r="S166"/>
      <c r="T166"/>
    </row>
    <row r="167" spans="2:20" ht="14.25">
      <c r="B167"/>
      <c r="K167"/>
      <c r="Q167"/>
      <c r="R167"/>
      <c r="S167"/>
      <c r="T167"/>
    </row>
    <row r="168" spans="2:20" ht="14.25">
      <c r="B168"/>
      <c r="K168"/>
      <c r="Q168"/>
      <c r="R168"/>
      <c r="S168"/>
      <c r="T168"/>
    </row>
    <row r="169" spans="2:20" ht="14.25">
      <c r="B169"/>
      <c r="K169"/>
      <c r="Q169"/>
      <c r="R169"/>
      <c r="S169"/>
      <c r="T169"/>
    </row>
    <row r="170" spans="2:20" ht="14.25">
      <c r="B170"/>
      <c r="K170"/>
      <c r="Q170"/>
      <c r="R170"/>
      <c r="S170"/>
      <c r="T170"/>
    </row>
    <row r="171" spans="2:20" ht="14.25">
      <c r="B171"/>
      <c r="K171"/>
      <c r="Q171"/>
      <c r="R171"/>
      <c r="S171"/>
      <c r="T171"/>
    </row>
    <row r="172" spans="2:20" ht="14.25">
      <c r="B172"/>
      <c r="K172"/>
      <c r="Q172"/>
      <c r="R172"/>
      <c r="S172"/>
      <c r="T172"/>
    </row>
    <row r="173" spans="2:20" ht="14.25">
      <c r="B173"/>
      <c r="K173"/>
      <c r="Q173"/>
      <c r="R173"/>
      <c r="S173"/>
      <c r="T173"/>
    </row>
    <row r="174" spans="2:20" ht="14.25">
      <c r="B174"/>
      <c r="K174"/>
      <c r="Q174"/>
      <c r="R174"/>
      <c r="S174"/>
      <c r="T174"/>
    </row>
    <row r="175" spans="2:20" ht="14.25">
      <c r="B175"/>
      <c r="K175"/>
      <c r="Q175"/>
      <c r="R175"/>
      <c r="S175"/>
      <c r="T175"/>
    </row>
    <row r="176" spans="2:20" ht="14.25">
      <c r="B176"/>
      <c r="K176"/>
      <c r="Q176"/>
      <c r="R176"/>
      <c r="S176"/>
      <c r="T176"/>
    </row>
    <row r="177" spans="2:20" ht="14.25">
      <c r="B177"/>
      <c r="K177"/>
      <c r="Q177"/>
      <c r="R177"/>
      <c r="S177"/>
      <c r="T177"/>
    </row>
    <row r="178" spans="2:20" ht="14.25">
      <c r="B178"/>
      <c r="K178"/>
      <c r="Q178"/>
      <c r="R178"/>
      <c r="S178"/>
      <c r="T178"/>
    </row>
    <row r="179" spans="2:20" ht="14.25">
      <c r="B179"/>
      <c r="K179"/>
      <c r="Q179"/>
      <c r="R179"/>
      <c r="S179"/>
      <c r="T179"/>
    </row>
    <row r="180" spans="2:20" ht="14.25">
      <c r="B180"/>
      <c r="K180"/>
      <c r="Q180"/>
      <c r="R180"/>
      <c r="S180"/>
      <c r="T180"/>
    </row>
    <row r="181" spans="2:20" ht="14.25">
      <c r="B181"/>
      <c r="K181"/>
      <c r="Q181"/>
      <c r="R181"/>
      <c r="S181"/>
      <c r="T181"/>
    </row>
    <row r="182" spans="2:20" ht="14.25">
      <c r="B182"/>
      <c r="K182"/>
      <c r="Q182"/>
      <c r="R182"/>
      <c r="S182"/>
      <c r="T182"/>
    </row>
    <row r="183" spans="2:20" ht="14.25">
      <c r="B183"/>
      <c r="K183"/>
      <c r="Q183"/>
      <c r="R183"/>
      <c r="S183"/>
      <c r="T183"/>
    </row>
    <row r="184" spans="2:20" ht="14.25">
      <c r="B184"/>
      <c r="K184"/>
      <c r="Q184"/>
      <c r="R184"/>
      <c r="S184"/>
      <c r="T184"/>
    </row>
    <row r="185" spans="2:20" ht="14.25">
      <c r="B185"/>
      <c r="K185"/>
      <c r="Q185"/>
      <c r="R185"/>
      <c r="S185"/>
      <c r="T185"/>
    </row>
    <row r="186" spans="2:20" ht="14.25">
      <c r="B186"/>
      <c r="K186"/>
      <c r="Q186"/>
      <c r="R186"/>
      <c r="S186"/>
      <c r="T186"/>
    </row>
    <row r="187" spans="2:20" ht="14.25">
      <c r="B187"/>
      <c r="K187"/>
      <c r="Q187"/>
      <c r="R187"/>
      <c r="S187"/>
      <c r="T187"/>
    </row>
    <row r="188" spans="2:20" ht="14.25">
      <c r="B188"/>
      <c r="K188"/>
      <c r="Q188"/>
      <c r="R188"/>
      <c r="S188"/>
      <c r="T188"/>
    </row>
    <row r="189" spans="2:20" ht="14.25">
      <c r="B189"/>
      <c r="K189"/>
      <c r="Q189"/>
      <c r="R189"/>
      <c r="S189"/>
      <c r="T189"/>
    </row>
    <row r="190" spans="2:20" ht="30" customHeight="1">
      <c r="B190"/>
      <c r="K190"/>
      <c r="Q190"/>
      <c r="R190"/>
      <c r="S190"/>
      <c r="T190"/>
    </row>
    <row r="191" spans="2:20" ht="14.25">
      <c r="B191"/>
      <c r="K191"/>
      <c r="Q191"/>
      <c r="R191"/>
      <c r="S191"/>
      <c r="T191"/>
    </row>
    <row r="192" spans="2:20" ht="14.25">
      <c r="B192"/>
      <c r="K192"/>
      <c r="Q192"/>
      <c r="R192"/>
      <c r="S192"/>
      <c r="T192"/>
    </row>
    <row r="193" spans="2:20" ht="14.25">
      <c r="B193"/>
      <c r="K193"/>
      <c r="Q193"/>
      <c r="R193"/>
      <c r="S193"/>
      <c r="T193"/>
    </row>
    <row r="194" spans="2:20" ht="14.25">
      <c r="B194"/>
      <c r="K194"/>
      <c r="Q194"/>
      <c r="R194"/>
      <c r="S194"/>
      <c r="T194"/>
    </row>
    <row r="195" spans="2:20" ht="14.25">
      <c r="B195"/>
      <c r="K195"/>
      <c r="Q195"/>
      <c r="R195"/>
      <c r="S195"/>
      <c r="T195"/>
    </row>
    <row r="196" spans="2:20" ht="14.25">
      <c r="B196"/>
      <c r="K196"/>
      <c r="Q196"/>
      <c r="R196"/>
      <c r="S196"/>
      <c r="T196"/>
    </row>
    <row r="197" spans="2:20" ht="14.25">
      <c r="B197"/>
      <c r="K197"/>
      <c r="Q197"/>
      <c r="R197"/>
      <c r="S197"/>
      <c r="T197"/>
    </row>
    <row r="198" spans="2:20" ht="14.25">
      <c r="B198"/>
      <c r="K198"/>
      <c r="Q198"/>
      <c r="R198"/>
      <c r="S198"/>
      <c r="T198"/>
    </row>
    <row r="199" spans="2:20" ht="14.25">
      <c r="B199"/>
      <c r="K199"/>
      <c r="Q199"/>
      <c r="R199"/>
      <c r="S199"/>
      <c r="T199"/>
    </row>
    <row r="200" spans="2:20" ht="14.25">
      <c r="B200"/>
      <c r="K200"/>
      <c r="Q200"/>
      <c r="R200"/>
      <c r="S200"/>
      <c r="T200"/>
    </row>
    <row r="201" spans="2:20" ht="14.25">
      <c r="B201"/>
      <c r="K201"/>
      <c r="Q201"/>
      <c r="R201"/>
      <c r="S201"/>
      <c r="T201"/>
    </row>
    <row r="202" spans="2:20" ht="14.25">
      <c r="B202"/>
      <c r="K202"/>
      <c r="Q202"/>
      <c r="R202"/>
      <c r="S202"/>
      <c r="T202"/>
    </row>
    <row r="203" spans="2:20" ht="14.25">
      <c r="B203"/>
      <c r="K203"/>
      <c r="Q203"/>
      <c r="R203"/>
      <c r="S203"/>
      <c r="T203"/>
    </row>
    <row r="204" spans="2:20" ht="14.25">
      <c r="B204"/>
      <c r="K204"/>
      <c r="Q204"/>
      <c r="R204"/>
      <c r="S204"/>
      <c r="T204"/>
    </row>
    <row r="205" spans="2:20" ht="14.25">
      <c r="B205"/>
      <c r="K205"/>
      <c r="Q205"/>
      <c r="R205"/>
      <c r="S205"/>
      <c r="T205"/>
    </row>
    <row r="206" spans="2:20" ht="14.25">
      <c r="B206"/>
      <c r="K206"/>
      <c r="Q206"/>
      <c r="R206"/>
      <c r="S206"/>
      <c r="T206"/>
    </row>
    <row r="207" spans="2:20" ht="14.25">
      <c r="B207"/>
      <c r="K207"/>
      <c r="Q207"/>
      <c r="R207"/>
      <c r="S207"/>
      <c r="T207"/>
    </row>
    <row r="208" spans="2:20" ht="14.25">
      <c r="B208"/>
      <c r="K208"/>
      <c r="Q208"/>
      <c r="R208"/>
      <c r="S208"/>
      <c r="T208"/>
    </row>
    <row r="209" spans="2:20" ht="14.25">
      <c r="B209"/>
      <c r="K209"/>
      <c r="Q209"/>
      <c r="R209"/>
      <c r="S209"/>
      <c r="T209"/>
    </row>
    <row r="210" spans="2:20" ht="14.25">
      <c r="B210"/>
      <c r="K210"/>
      <c r="Q210"/>
      <c r="R210"/>
      <c r="S210"/>
      <c r="T210"/>
    </row>
    <row r="211" spans="2:20" ht="14.25">
      <c r="B211"/>
      <c r="K211"/>
      <c r="Q211"/>
      <c r="R211"/>
      <c r="S211"/>
      <c r="T211"/>
    </row>
    <row r="212" spans="2:20" ht="14.25">
      <c r="B212"/>
      <c r="K212"/>
      <c r="Q212"/>
      <c r="R212"/>
      <c r="S212"/>
      <c r="T212"/>
    </row>
    <row r="213" spans="2:20" ht="14.25">
      <c r="B213"/>
      <c r="K213"/>
      <c r="Q213"/>
      <c r="R213"/>
      <c r="S213"/>
      <c r="T213"/>
    </row>
    <row r="214" spans="2:20" ht="14.25">
      <c r="B214"/>
      <c r="K214"/>
      <c r="Q214"/>
      <c r="R214"/>
      <c r="S214"/>
      <c r="T214"/>
    </row>
    <row r="215" spans="2:20" ht="14.25">
      <c r="B215"/>
      <c r="K215"/>
      <c r="Q215"/>
      <c r="R215"/>
      <c r="S215"/>
      <c r="T215"/>
    </row>
    <row r="216" spans="2:20" ht="14.25">
      <c r="B216"/>
      <c r="K216"/>
      <c r="Q216"/>
      <c r="R216"/>
      <c r="S216"/>
      <c r="T216"/>
    </row>
    <row r="217" spans="2:20" ht="14.25">
      <c r="B217"/>
      <c r="K217"/>
      <c r="Q217"/>
      <c r="R217"/>
      <c r="S217"/>
      <c r="T217"/>
    </row>
    <row r="218" spans="2:20" ht="14.25">
      <c r="B218"/>
      <c r="K218"/>
      <c r="Q218"/>
      <c r="R218"/>
      <c r="S218"/>
      <c r="T218"/>
    </row>
    <row r="219" spans="2:20" ht="14.25">
      <c r="B219"/>
      <c r="K219"/>
      <c r="Q219"/>
      <c r="R219"/>
      <c r="S219"/>
      <c r="T219"/>
    </row>
    <row r="220" spans="2:20" ht="14.25">
      <c r="B220"/>
      <c r="K220"/>
      <c r="Q220"/>
      <c r="R220"/>
      <c r="S220"/>
      <c r="T220"/>
    </row>
    <row r="221" spans="2:20" ht="14.25">
      <c r="B221"/>
      <c r="K221"/>
      <c r="Q221"/>
      <c r="R221"/>
      <c r="S221"/>
      <c r="T221"/>
    </row>
    <row r="222" spans="2:20" ht="14.25">
      <c r="B222"/>
      <c r="K222"/>
      <c r="Q222"/>
      <c r="R222"/>
      <c r="S222"/>
      <c r="T222"/>
    </row>
    <row r="223" spans="2:20" ht="14.25">
      <c r="B223"/>
      <c r="K223"/>
      <c r="Q223"/>
      <c r="R223"/>
      <c r="S223"/>
      <c r="T223"/>
    </row>
    <row r="224" spans="2:20" ht="14.25">
      <c r="B224"/>
      <c r="K224"/>
      <c r="Q224"/>
      <c r="R224"/>
      <c r="S224"/>
      <c r="T224"/>
    </row>
    <row r="225" spans="2:20" ht="14.25">
      <c r="B225"/>
      <c r="K225"/>
      <c r="Q225"/>
      <c r="R225"/>
      <c r="S225"/>
      <c r="T225"/>
    </row>
    <row r="226" spans="2:20" ht="14.25">
      <c r="B226"/>
      <c r="K226"/>
      <c r="Q226"/>
      <c r="R226"/>
      <c r="S226"/>
      <c r="T226"/>
    </row>
    <row r="227" spans="2:20" ht="14.25">
      <c r="B227"/>
      <c r="K227"/>
      <c r="Q227"/>
      <c r="R227"/>
      <c r="S227"/>
      <c r="T227"/>
    </row>
    <row r="228" spans="2:20" ht="14.25">
      <c r="B228"/>
      <c r="K228"/>
      <c r="Q228"/>
      <c r="R228"/>
      <c r="S228"/>
      <c r="T228"/>
    </row>
    <row r="229" spans="2:20" ht="14.25">
      <c r="B229"/>
      <c r="K229"/>
      <c r="Q229"/>
      <c r="R229"/>
      <c r="S229"/>
      <c r="T229"/>
    </row>
    <row r="230" spans="2:20" ht="14.25">
      <c r="B230"/>
      <c r="K230"/>
      <c r="Q230"/>
      <c r="R230"/>
      <c r="S230"/>
      <c r="T230"/>
    </row>
    <row r="231" spans="2:20" ht="14.25">
      <c r="B231"/>
      <c r="K231"/>
      <c r="Q231"/>
      <c r="R231"/>
      <c r="S231"/>
      <c r="T231"/>
    </row>
    <row r="232" spans="2:20" ht="14.25">
      <c r="B232"/>
      <c r="K232"/>
      <c r="Q232"/>
      <c r="R232"/>
      <c r="S232"/>
      <c r="T232"/>
    </row>
    <row r="233" spans="2:20" ht="14.25">
      <c r="B233"/>
      <c r="K233"/>
      <c r="Q233"/>
      <c r="R233"/>
      <c r="S233"/>
      <c r="T233"/>
    </row>
    <row r="234" spans="2:20" ht="14.25">
      <c r="B234"/>
      <c r="K234"/>
      <c r="Q234"/>
      <c r="R234"/>
      <c r="S234"/>
      <c r="T234"/>
    </row>
    <row r="235" spans="2:20" ht="14.25">
      <c r="B235"/>
      <c r="K235"/>
      <c r="Q235"/>
      <c r="R235"/>
      <c r="S235"/>
      <c r="T235"/>
    </row>
    <row r="236" spans="2:20" ht="14.25">
      <c r="B236"/>
      <c r="K236"/>
      <c r="Q236"/>
      <c r="R236"/>
      <c r="S236"/>
      <c r="T236"/>
    </row>
    <row r="237" spans="2:20" ht="14.25">
      <c r="B237"/>
      <c r="K237"/>
      <c r="Q237"/>
      <c r="R237"/>
      <c r="S237"/>
      <c r="T237"/>
    </row>
    <row r="238" spans="2:20" ht="14.25">
      <c r="B238"/>
      <c r="K238"/>
      <c r="Q238"/>
      <c r="R238"/>
      <c r="S238"/>
      <c r="T238"/>
    </row>
    <row r="239" spans="2:20" ht="14.25">
      <c r="B239"/>
      <c r="K239"/>
      <c r="Q239"/>
      <c r="R239"/>
      <c r="S239"/>
      <c r="T239"/>
    </row>
    <row r="240" spans="2:20" ht="14.25">
      <c r="B240"/>
      <c r="K240"/>
      <c r="Q240"/>
      <c r="R240"/>
      <c r="S240"/>
      <c r="T240"/>
    </row>
    <row r="241" spans="2:20" ht="14.25">
      <c r="B241"/>
      <c r="K241"/>
      <c r="Q241"/>
      <c r="R241"/>
      <c r="S241"/>
      <c r="T241"/>
    </row>
    <row r="242" spans="2:20" ht="14.25">
      <c r="B242"/>
      <c r="K242"/>
      <c r="Q242"/>
      <c r="R242"/>
      <c r="S242"/>
      <c r="T242"/>
    </row>
    <row r="243" spans="2:20" ht="14.25">
      <c r="B243"/>
      <c r="K243"/>
      <c r="Q243"/>
      <c r="R243"/>
      <c r="S243"/>
      <c r="T243"/>
    </row>
    <row r="244" spans="2:20" ht="14.25">
      <c r="B244"/>
      <c r="K244"/>
      <c r="Q244"/>
      <c r="R244"/>
      <c r="S244"/>
      <c r="T244"/>
    </row>
    <row r="245" spans="2:20" ht="14.25">
      <c r="B245"/>
      <c r="K245"/>
      <c r="Q245"/>
      <c r="R245"/>
      <c r="S245"/>
      <c r="T245"/>
    </row>
    <row r="246" spans="2:20" ht="14.25">
      <c r="B246"/>
      <c r="K246"/>
      <c r="Q246"/>
      <c r="R246"/>
      <c r="S246"/>
      <c r="T246"/>
    </row>
    <row r="247" spans="2:20" ht="14.25">
      <c r="B247"/>
      <c r="K247"/>
      <c r="Q247"/>
      <c r="R247"/>
      <c r="S247"/>
      <c r="T247"/>
    </row>
    <row r="248" spans="2:20" ht="14.25">
      <c r="B248"/>
      <c r="K248"/>
      <c r="Q248"/>
      <c r="R248"/>
      <c r="S248"/>
      <c r="T248"/>
    </row>
    <row r="249" spans="2:20" ht="14.25">
      <c r="B249"/>
      <c r="K249"/>
      <c r="Q249"/>
      <c r="R249"/>
      <c r="S249"/>
      <c r="T249"/>
    </row>
    <row r="250" spans="2:20" ht="14.25">
      <c r="B250"/>
      <c r="K250"/>
      <c r="Q250"/>
      <c r="R250"/>
      <c r="S250"/>
      <c r="T250"/>
    </row>
    <row r="251" spans="2:20" ht="14.25">
      <c r="B251"/>
      <c r="K251"/>
      <c r="Q251"/>
      <c r="R251"/>
      <c r="S251"/>
      <c r="T251"/>
    </row>
    <row r="252" spans="2:20" ht="14.25">
      <c r="B252"/>
      <c r="K252"/>
      <c r="Q252"/>
      <c r="R252"/>
      <c r="S252"/>
      <c r="T252"/>
    </row>
    <row r="253" spans="2:20" ht="14.25">
      <c r="B253"/>
      <c r="K253"/>
      <c r="Q253"/>
      <c r="R253"/>
      <c r="S253"/>
      <c r="T253"/>
    </row>
    <row r="254" spans="2:20" ht="14.25">
      <c r="B254"/>
      <c r="K254"/>
      <c r="Q254"/>
      <c r="R254"/>
      <c r="S254"/>
      <c r="T254"/>
    </row>
    <row r="255" spans="2:20" ht="14.25">
      <c r="B255"/>
      <c r="K255"/>
      <c r="Q255"/>
      <c r="R255"/>
      <c r="S255"/>
      <c r="T255"/>
    </row>
    <row r="256" spans="2:20" ht="14.25">
      <c r="B256"/>
      <c r="K256"/>
      <c r="Q256"/>
      <c r="R256"/>
      <c r="S256"/>
      <c r="T256"/>
    </row>
    <row r="257" spans="2:20" ht="14.25">
      <c r="B257"/>
      <c r="K257"/>
      <c r="Q257"/>
      <c r="R257"/>
      <c r="S257"/>
      <c r="T257"/>
    </row>
    <row r="258" spans="2:20" ht="14.25">
      <c r="B258"/>
      <c r="K258"/>
      <c r="Q258"/>
      <c r="R258"/>
      <c r="S258"/>
      <c r="T258"/>
    </row>
    <row r="259" spans="2:20" ht="14.25">
      <c r="B259"/>
      <c r="K259"/>
      <c r="Q259"/>
      <c r="R259"/>
      <c r="S259"/>
      <c r="T259"/>
    </row>
    <row r="260" spans="2:20" ht="14.25">
      <c r="B260"/>
      <c r="K260"/>
      <c r="Q260"/>
      <c r="R260"/>
      <c r="S260"/>
      <c r="T260"/>
    </row>
    <row r="261" spans="2:20" ht="14.25">
      <c r="B261"/>
      <c r="K261"/>
      <c r="Q261"/>
      <c r="R261"/>
      <c r="S261"/>
      <c r="T261"/>
    </row>
    <row r="262" spans="2:20" ht="14.25">
      <c r="B262"/>
      <c r="K262"/>
      <c r="Q262"/>
      <c r="R262"/>
      <c r="S262"/>
      <c r="T262"/>
    </row>
    <row r="263" spans="2:20" ht="14.25">
      <c r="B263"/>
      <c r="K263"/>
      <c r="Q263"/>
      <c r="R263"/>
      <c r="S263"/>
      <c r="T263"/>
    </row>
    <row r="264" spans="2:20" ht="14.25">
      <c r="B264"/>
      <c r="K264"/>
      <c r="Q264"/>
      <c r="R264"/>
      <c r="S264"/>
      <c r="T264"/>
    </row>
    <row r="265" spans="2:20" ht="14.25">
      <c r="B265"/>
      <c r="K265"/>
      <c r="Q265"/>
      <c r="R265"/>
      <c r="S265"/>
      <c r="T265"/>
    </row>
    <row r="266" spans="2:20" ht="14.25">
      <c r="B266"/>
      <c r="K266"/>
      <c r="Q266"/>
      <c r="R266"/>
      <c r="S266"/>
      <c r="T266"/>
    </row>
    <row r="267" spans="2:20" ht="14.25">
      <c r="B267"/>
      <c r="K267"/>
      <c r="Q267"/>
      <c r="R267"/>
      <c r="S267"/>
      <c r="T267"/>
    </row>
    <row r="268" spans="2:20" ht="14.25">
      <c r="B268"/>
      <c r="K268"/>
      <c r="Q268"/>
      <c r="R268"/>
      <c r="S268"/>
      <c r="T268"/>
    </row>
    <row r="269" spans="2:20" ht="14.25">
      <c r="B269"/>
      <c r="K269"/>
      <c r="Q269"/>
      <c r="R269"/>
      <c r="S269"/>
      <c r="T269"/>
    </row>
    <row r="270" spans="2:20" ht="14.25">
      <c r="B270"/>
      <c r="K270"/>
      <c r="Q270"/>
      <c r="R270"/>
      <c r="S270"/>
      <c r="T270"/>
    </row>
    <row r="271" spans="2:20" ht="14.25">
      <c r="B271"/>
      <c r="K271"/>
      <c r="Q271"/>
      <c r="R271"/>
      <c r="S271"/>
      <c r="T271"/>
    </row>
    <row r="272" spans="2:20" ht="14.25">
      <c r="B272"/>
      <c r="K272"/>
      <c r="Q272"/>
      <c r="R272"/>
      <c r="S272"/>
      <c r="T272"/>
    </row>
    <row r="273" spans="2:20" ht="14.25">
      <c r="B273"/>
      <c r="K273"/>
      <c r="Q273"/>
      <c r="R273"/>
      <c r="S273"/>
      <c r="T273"/>
    </row>
    <row r="274" spans="2:20" ht="14.25">
      <c r="B274"/>
      <c r="K274"/>
      <c r="Q274"/>
      <c r="R274"/>
      <c r="S274"/>
      <c r="T274"/>
    </row>
    <row r="275" spans="2:20" ht="14.25">
      <c r="B275"/>
      <c r="K275"/>
      <c r="Q275"/>
      <c r="R275"/>
      <c r="S275"/>
      <c r="T275"/>
    </row>
    <row r="276" spans="2:20" ht="14.25">
      <c r="B276"/>
      <c r="K276"/>
      <c r="Q276"/>
      <c r="R276"/>
      <c r="S276"/>
      <c r="T276"/>
    </row>
    <row r="277" spans="2:20" ht="14.25">
      <c r="B277"/>
      <c r="K277"/>
      <c r="Q277"/>
      <c r="R277"/>
      <c r="S277"/>
      <c r="T277"/>
    </row>
    <row r="278" spans="2:20" ht="14.25">
      <c r="B278"/>
      <c r="K278"/>
      <c r="Q278"/>
      <c r="R278"/>
      <c r="S278"/>
      <c r="T278"/>
    </row>
    <row r="279" spans="2:20" ht="14.25">
      <c r="B279"/>
      <c r="K279"/>
      <c r="Q279"/>
      <c r="R279"/>
      <c r="S279"/>
      <c r="T279"/>
    </row>
    <row r="280" spans="2:20" ht="14.25">
      <c r="B280"/>
      <c r="K280"/>
      <c r="Q280"/>
      <c r="R280"/>
      <c r="S280"/>
      <c r="T280"/>
    </row>
    <row r="281" spans="2:20" ht="14.25">
      <c r="B281"/>
      <c r="K281"/>
      <c r="Q281"/>
      <c r="R281"/>
      <c r="S281"/>
      <c r="T281"/>
    </row>
    <row r="282" spans="2:20" ht="14.25">
      <c r="B282"/>
      <c r="K282"/>
      <c r="Q282"/>
      <c r="R282"/>
      <c r="S282"/>
      <c r="T282"/>
    </row>
    <row r="283" spans="2:20" ht="14.25">
      <c r="B283"/>
      <c r="K283"/>
      <c r="Q283"/>
      <c r="R283"/>
      <c r="S283"/>
      <c r="T283"/>
    </row>
    <row r="284" spans="2:20" ht="14.25">
      <c r="B284"/>
      <c r="K284"/>
      <c r="Q284"/>
      <c r="R284"/>
      <c r="S284"/>
      <c r="T284"/>
    </row>
    <row r="285" spans="2:20" ht="14.25">
      <c r="B285"/>
      <c r="K285"/>
      <c r="Q285"/>
      <c r="R285"/>
      <c r="S285"/>
      <c r="T285"/>
    </row>
  </sheetData>
  <sheetProtection/>
  <mergeCells count="16">
    <mergeCell ref="E1:E2"/>
    <mergeCell ref="F1:I1"/>
    <mergeCell ref="K1:K2"/>
    <mergeCell ref="L1:L2"/>
    <mergeCell ref="M1:M2"/>
    <mergeCell ref="N1:N2"/>
    <mergeCell ref="O1:O2"/>
    <mergeCell ref="P1:P2"/>
    <mergeCell ref="S1:S2"/>
    <mergeCell ref="T1:T2"/>
    <mergeCell ref="A1:A2"/>
    <mergeCell ref="Q1:Q2"/>
    <mergeCell ref="R1:R2"/>
    <mergeCell ref="B1:B2"/>
    <mergeCell ref="C1:C2"/>
    <mergeCell ref="D1:D2"/>
  </mergeCells>
  <printOptions/>
  <pageMargins left="0.393700787401575" right="0.393700787401575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ENERGETIKA I AUTOMATIKA - EES&amp;CELEKTRIČNI POGONI&amp;R2015/2016</oddHeader>
    <oddFooter>&amp;R
PREDMETNI NASTAVNIK: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8">
      <selection activeCell="O4" sqref="O4"/>
    </sheetView>
  </sheetViews>
  <sheetFormatPr defaultColWidth="9.140625" defaultRowHeight="15"/>
  <cols>
    <col min="1" max="1" width="7.00390625" style="0" customWidth="1"/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7109375" style="0" customWidth="1"/>
    <col min="9" max="9" width="13.57421875" style="0" customWidth="1"/>
    <col min="10" max="10" width="2.28125" style="0" customWidth="1"/>
  </cols>
  <sheetData>
    <row r="1" spans="1:12" ht="14.25">
      <c r="A1" s="59" t="s">
        <v>167</v>
      </c>
      <c r="B1" s="59"/>
      <c r="C1" s="59"/>
      <c r="D1" s="59"/>
      <c r="E1" s="59"/>
      <c r="F1" s="59"/>
      <c r="G1" s="59"/>
      <c r="H1" s="59"/>
      <c r="I1" s="23"/>
      <c r="J1" s="22"/>
      <c r="K1" s="22"/>
      <c r="L1" s="11"/>
    </row>
    <row r="2" spans="1:12" ht="3.75" customHeight="1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4.25">
      <c r="A3" s="61" t="s">
        <v>9</v>
      </c>
      <c r="B3" s="61"/>
      <c r="C3" s="61"/>
      <c r="D3" s="61"/>
      <c r="E3" s="61"/>
      <c r="F3" s="61"/>
      <c r="G3" s="61"/>
      <c r="H3" s="61"/>
      <c r="I3" s="61"/>
      <c r="J3" s="8"/>
      <c r="K3" s="8"/>
      <c r="L3" s="11"/>
    </row>
    <row r="4" spans="1:12" ht="14.25">
      <c r="A4" s="62" t="s">
        <v>0</v>
      </c>
      <c r="B4" s="62"/>
      <c r="C4" s="60" t="s">
        <v>65</v>
      </c>
      <c r="D4" s="60"/>
      <c r="E4" s="60"/>
      <c r="F4" s="21" t="s">
        <v>46</v>
      </c>
      <c r="G4" s="58" t="s">
        <v>92</v>
      </c>
      <c r="H4" s="58"/>
      <c r="I4" s="21"/>
      <c r="J4" s="10"/>
      <c r="K4" s="8"/>
      <c r="L4" s="11"/>
    </row>
    <row r="5" spans="1:12" ht="13.5" customHeight="1">
      <c r="A5" s="8"/>
      <c r="B5" s="8"/>
      <c r="C5" s="8"/>
      <c r="D5" s="8"/>
      <c r="E5" s="22"/>
      <c r="F5" s="21"/>
      <c r="G5" s="58" t="s">
        <v>93</v>
      </c>
      <c r="H5" s="58"/>
      <c r="I5" s="21"/>
      <c r="J5" s="8"/>
      <c r="K5" s="8"/>
      <c r="L5" s="11"/>
    </row>
    <row r="6" spans="1:12" ht="4.5" customHeight="1">
      <c r="A6" s="9"/>
      <c r="B6" s="9"/>
      <c r="C6" s="9"/>
      <c r="D6" s="10"/>
      <c r="E6" s="10"/>
      <c r="F6" s="10"/>
      <c r="G6" s="58"/>
      <c r="H6" s="58"/>
      <c r="I6" s="20"/>
      <c r="J6" s="8"/>
      <c r="K6" s="8"/>
      <c r="L6" s="11"/>
    </row>
    <row r="7" spans="1:12" ht="14.25" customHeight="1" thickBot="1">
      <c r="A7" s="67" t="s">
        <v>63</v>
      </c>
      <c r="B7" s="67"/>
      <c r="C7" s="67"/>
      <c r="D7" s="67"/>
      <c r="E7" s="70" t="s">
        <v>64</v>
      </c>
      <c r="F7" s="70"/>
      <c r="G7" s="70"/>
      <c r="H7" s="70"/>
      <c r="I7" s="10"/>
      <c r="J7" s="8"/>
      <c r="K7" s="8"/>
      <c r="L7" s="11"/>
    </row>
    <row r="8" spans="1:12" ht="4.5" customHeight="1">
      <c r="A8" s="68" t="s">
        <v>1</v>
      </c>
      <c r="B8" s="63" t="s">
        <v>2</v>
      </c>
      <c r="C8" s="63" t="s">
        <v>3</v>
      </c>
      <c r="D8" s="63" t="s">
        <v>4</v>
      </c>
      <c r="E8" s="63"/>
      <c r="F8" s="63" t="s">
        <v>5</v>
      </c>
      <c r="G8" s="63" t="s">
        <v>6</v>
      </c>
      <c r="H8" s="64"/>
      <c r="I8" s="8"/>
      <c r="J8" s="8"/>
      <c r="K8" s="8"/>
      <c r="L8" s="11"/>
    </row>
    <row r="9" spans="1:12" ht="14.25">
      <c r="A9" s="69"/>
      <c r="B9" s="65"/>
      <c r="C9" s="65"/>
      <c r="D9" s="65"/>
      <c r="E9" s="65"/>
      <c r="F9" s="65"/>
      <c r="G9" s="65"/>
      <c r="H9" s="66"/>
      <c r="I9" s="8"/>
      <c r="J9" s="8"/>
      <c r="K9" s="8"/>
      <c r="L9" s="11"/>
    </row>
    <row r="10" spans="1:12" ht="30">
      <c r="A10" s="69"/>
      <c r="B10" s="65"/>
      <c r="C10" s="65"/>
      <c r="D10" s="19" t="s">
        <v>7</v>
      </c>
      <c r="E10" s="19" t="s">
        <v>8</v>
      </c>
      <c r="F10" s="65"/>
      <c r="G10" s="65"/>
      <c r="H10" s="66"/>
      <c r="I10" s="8"/>
      <c r="J10" s="8"/>
      <c r="K10" s="8"/>
      <c r="L10" s="11"/>
    </row>
    <row r="11" spans="1:8" ht="14.25">
      <c r="A11" s="5">
        <f>'UNOS BODOVA'!A3</f>
        <v>1</v>
      </c>
      <c r="B11" s="1" t="str">
        <f>'UNOS BODOVA'!B3&amp;"/"&amp;'UNOS BODOVA'!C3</f>
        <v>1/2018</v>
      </c>
      <c r="C11" s="1" t="str">
        <f>'UNOS BODOVA'!D3&amp;" "&amp;'UNOS BODOVA'!E3</f>
        <v>Stevan Martinović</v>
      </c>
      <c r="D11" s="4">
        <f>'UNOS BODOVA'!Q3+'UNOS BODOVA'!F3</f>
        <v>8.5</v>
      </c>
      <c r="E11" s="4">
        <f>'UNOS BODOVA'!R3</f>
        <v>26</v>
      </c>
      <c r="F11" s="4">
        <f>'UNOS BODOVA'!S3</f>
        <v>34.5</v>
      </c>
      <c r="G11" s="4" t="str">
        <f>'UNOS BODOVA'!T3</f>
        <v>F</v>
      </c>
      <c r="H11" s="6" t="str">
        <f>IF(F11&gt;=90,"Odlican",IF(F11&gt;=80,"Vrlo dobar",IF(F11&gt;=70,"Dobar",IF(F11&gt;=60,"Zadovoljavajuci",IF(F11&gt;=50.01,"Dovoljan","Nedovoljan")))))</f>
        <v>Nedovoljan</v>
      </c>
    </row>
    <row r="12" spans="1:8" ht="14.25">
      <c r="A12" s="5">
        <f>'UNOS BODOVA'!A4</f>
        <v>2</v>
      </c>
      <c r="B12" s="1" t="str">
        <f>'UNOS BODOVA'!B4&amp;"/"&amp;'UNOS BODOVA'!C4</f>
        <v>2/2018</v>
      </c>
      <c r="C12" s="1" t="str">
        <f>'UNOS BODOVA'!D4&amp;" "&amp;'UNOS BODOVA'!E4</f>
        <v>Boško Kovačević</v>
      </c>
      <c r="D12" s="40">
        <f>'UNOS BODOVA'!Q4+'UNOS BODOVA'!F4</f>
        <v>39</v>
      </c>
      <c r="E12" s="40">
        <f>'UNOS BODOVA'!R4</f>
        <v>33</v>
      </c>
      <c r="F12" s="40">
        <f>'UNOS BODOVA'!S4</f>
        <v>72</v>
      </c>
      <c r="G12" s="40" t="str">
        <f>'UNOS BODOVA'!T4</f>
        <v>C</v>
      </c>
      <c r="H12" s="6" t="str">
        <f aca="true" t="shared" si="0" ref="H12:H48">IF(F12&gt;=90,"Odlican",IF(F12&gt;=80,"Vrlo dobar",IF(F12&gt;=70,"Dobar",IF(F12&gt;=60,"Zadovoljavajuci",IF(F12&gt;=50.01,"Dovoljan","Nedovoljan")))))</f>
        <v>Dobar</v>
      </c>
    </row>
    <row r="13" spans="1:8" ht="14.25">
      <c r="A13" s="5">
        <f>'UNOS BODOVA'!A5</f>
        <v>3</v>
      </c>
      <c r="B13" s="1" t="str">
        <f>'UNOS BODOVA'!B5&amp;"/"&amp;'UNOS BODOVA'!C5</f>
        <v>4/2018</v>
      </c>
      <c r="C13" s="1" t="str">
        <f>'UNOS BODOVA'!D5&amp;" "&amp;'UNOS BODOVA'!E5</f>
        <v>Milan Prodanović</v>
      </c>
      <c r="D13" s="40">
        <f>'UNOS BODOVA'!Q5+'UNOS BODOVA'!F5</f>
        <v>21.5</v>
      </c>
      <c r="E13" s="40">
        <f>'UNOS BODOVA'!R5</f>
        <v>29</v>
      </c>
      <c r="F13" s="40">
        <f>'UNOS BODOVA'!S5</f>
        <v>50.5</v>
      </c>
      <c r="G13" s="40" t="str">
        <f>'UNOS BODOVA'!T5</f>
        <v>E</v>
      </c>
      <c r="H13" s="6" t="str">
        <f t="shared" si="0"/>
        <v>Dovoljan</v>
      </c>
    </row>
    <row r="14" spans="1:8" ht="14.25">
      <c r="A14" s="5">
        <f>'UNOS BODOVA'!A6</f>
        <v>4</v>
      </c>
      <c r="B14" s="1" t="str">
        <f>'UNOS BODOVA'!B6&amp;"/"&amp;'UNOS BODOVA'!C6</f>
        <v>5/2018</v>
      </c>
      <c r="C14" s="1" t="str">
        <f>'UNOS BODOVA'!D6&amp;" "&amp;'UNOS BODOVA'!E6</f>
        <v>Sara Dragoslavić</v>
      </c>
      <c r="D14" s="40">
        <f>'UNOS BODOVA'!Q6+'UNOS BODOVA'!F6</f>
        <v>9</v>
      </c>
      <c r="E14" s="40">
        <f>'UNOS BODOVA'!R6</f>
        <v>19</v>
      </c>
      <c r="F14" s="40">
        <f>'UNOS BODOVA'!S6</f>
        <v>28</v>
      </c>
      <c r="G14" s="40" t="str">
        <f>'UNOS BODOVA'!T6</f>
        <v>F</v>
      </c>
      <c r="H14" s="6" t="str">
        <f t="shared" si="0"/>
        <v>Nedovoljan</v>
      </c>
    </row>
    <row r="15" spans="1:8" ht="14.25">
      <c r="A15" s="5">
        <f>'UNOS BODOVA'!A7</f>
        <v>5</v>
      </c>
      <c r="B15" s="1" t="str">
        <f>'UNOS BODOVA'!B7&amp;"/"&amp;'UNOS BODOVA'!C7</f>
        <v>6/2018</v>
      </c>
      <c r="C15" s="1" t="str">
        <f>'UNOS BODOVA'!D7&amp;" "&amp;'UNOS BODOVA'!E7</f>
        <v>Vladan Radević</v>
      </c>
      <c r="D15" s="40">
        <f>'UNOS BODOVA'!Q7+'UNOS BODOVA'!F7</f>
        <v>26</v>
      </c>
      <c r="E15" s="40">
        <f>'UNOS BODOVA'!R7</f>
        <v>25</v>
      </c>
      <c r="F15" s="40">
        <f>'UNOS BODOVA'!S7</f>
        <v>51</v>
      </c>
      <c r="G15" s="40" t="str">
        <f>'UNOS BODOVA'!T7</f>
        <v>E</v>
      </c>
      <c r="H15" s="6" t="str">
        <f t="shared" si="0"/>
        <v>Dovoljan</v>
      </c>
    </row>
    <row r="16" spans="1:8" ht="14.25">
      <c r="A16" s="5">
        <f>'UNOS BODOVA'!A8</f>
        <v>6</v>
      </c>
      <c r="B16" s="1" t="str">
        <f>'UNOS BODOVA'!B8&amp;"/"&amp;'UNOS BODOVA'!C8</f>
        <v>7/2018</v>
      </c>
      <c r="C16" s="1" t="str">
        <f>'UNOS BODOVA'!D8&amp;" "&amp;'UNOS BODOVA'!E8</f>
        <v>Dragana Radulović</v>
      </c>
      <c r="D16" s="40">
        <f>'UNOS BODOVA'!Q8+'UNOS BODOVA'!F8</f>
        <v>31.5</v>
      </c>
      <c r="E16" s="40">
        <f>'UNOS BODOVA'!R8</f>
        <v>44</v>
      </c>
      <c r="F16" s="40">
        <f>'UNOS BODOVA'!S8</f>
        <v>75.5</v>
      </c>
      <c r="G16" s="40" t="str">
        <f>'UNOS BODOVA'!T8</f>
        <v>C</v>
      </c>
      <c r="H16" s="6" t="str">
        <f t="shared" si="0"/>
        <v>Dobar</v>
      </c>
    </row>
    <row r="17" spans="1:8" ht="14.25">
      <c r="A17" s="5">
        <f>'UNOS BODOVA'!A9</f>
        <v>7</v>
      </c>
      <c r="B17" s="1" t="str">
        <f>'UNOS BODOVA'!B9&amp;"/"&amp;'UNOS BODOVA'!C9</f>
        <v>8/2018</v>
      </c>
      <c r="C17" s="1" t="str">
        <f>'UNOS BODOVA'!D9&amp;" "&amp;'UNOS BODOVA'!E9</f>
        <v>Ivana Radulović</v>
      </c>
      <c r="D17" s="40">
        <f>'UNOS BODOVA'!Q9+'UNOS BODOVA'!F9</f>
        <v>26.5</v>
      </c>
      <c r="E17" s="40">
        <f>'UNOS BODOVA'!R9</f>
        <v>35</v>
      </c>
      <c r="F17" s="40">
        <f>'UNOS BODOVA'!S9</f>
        <v>61.5</v>
      </c>
      <c r="G17" s="40" t="str">
        <f>'UNOS BODOVA'!T9</f>
        <v>D</v>
      </c>
      <c r="H17" s="6" t="str">
        <f t="shared" si="0"/>
        <v>Zadovoljavajuci</v>
      </c>
    </row>
    <row r="18" spans="1:8" ht="14.25">
      <c r="A18" s="5">
        <f>'UNOS BODOVA'!A10</f>
        <v>8</v>
      </c>
      <c r="B18" s="1" t="str">
        <f>'UNOS BODOVA'!B10&amp;"/"&amp;'UNOS BODOVA'!C10</f>
        <v>9/2018</v>
      </c>
      <c r="C18" s="1" t="str">
        <f>'UNOS BODOVA'!D10&amp;" "&amp;'UNOS BODOVA'!E10</f>
        <v>Anđela Amanović</v>
      </c>
      <c r="D18" s="40">
        <f>'UNOS BODOVA'!Q10+'UNOS BODOVA'!F10</f>
        <v>30</v>
      </c>
      <c r="E18" s="40">
        <f>'UNOS BODOVA'!R10</f>
        <v>24</v>
      </c>
      <c r="F18" s="40">
        <f>'UNOS BODOVA'!S10</f>
        <v>54</v>
      </c>
      <c r="G18" s="40" t="str">
        <f>'UNOS BODOVA'!T10</f>
        <v>E</v>
      </c>
      <c r="H18" s="6" t="str">
        <f t="shared" si="0"/>
        <v>Dovoljan</v>
      </c>
    </row>
    <row r="19" spans="1:8" ht="14.25">
      <c r="A19" s="5">
        <f>'UNOS BODOVA'!A11</f>
        <v>9</v>
      </c>
      <c r="B19" s="1" t="str">
        <f>'UNOS BODOVA'!B11&amp;"/"&amp;'UNOS BODOVA'!C11</f>
        <v>10/2018</v>
      </c>
      <c r="C19" s="1" t="str">
        <f>'UNOS BODOVA'!D11&amp;" "&amp;'UNOS BODOVA'!E11</f>
        <v>Aleksandra Pupavac</v>
      </c>
      <c r="D19" s="40">
        <f>'UNOS BODOVA'!Q11+'UNOS BODOVA'!F11</f>
        <v>26</v>
      </c>
      <c r="E19" s="40">
        <f>'UNOS BODOVA'!R11</f>
        <v>40</v>
      </c>
      <c r="F19" s="40">
        <f>'UNOS BODOVA'!S11</f>
        <v>66</v>
      </c>
      <c r="G19" s="40" t="str">
        <f>'UNOS BODOVA'!T11</f>
        <v>D</v>
      </c>
      <c r="H19" s="6" t="str">
        <f t="shared" si="0"/>
        <v>Zadovoljavajuci</v>
      </c>
    </row>
    <row r="20" spans="1:8" ht="14.25">
      <c r="A20" s="5">
        <f>'UNOS BODOVA'!A12</f>
        <v>10</v>
      </c>
      <c r="B20" s="1" t="str">
        <f>'UNOS BODOVA'!B12&amp;"/"&amp;'UNOS BODOVA'!C12</f>
        <v>11/2018</v>
      </c>
      <c r="C20" s="1" t="str">
        <f>'UNOS BODOVA'!D12&amp;" "&amp;'UNOS BODOVA'!E12</f>
        <v>Lazar Dondić</v>
      </c>
      <c r="D20" s="40">
        <f>'UNOS BODOVA'!Q12+'UNOS BODOVA'!F12</f>
        <v>22</v>
      </c>
      <c r="E20" s="40">
        <f>'UNOS BODOVA'!R12</f>
        <v>30</v>
      </c>
      <c r="F20" s="40">
        <f>'UNOS BODOVA'!S12</f>
        <v>52</v>
      </c>
      <c r="G20" s="40" t="str">
        <f>'UNOS BODOVA'!T12</f>
        <v>E</v>
      </c>
      <c r="H20" s="6" t="str">
        <f t="shared" si="0"/>
        <v>Dovoljan</v>
      </c>
    </row>
    <row r="21" spans="1:8" ht="14.25">
      <c r="A21" s="5">
        <f>'UNOS BODOVA'!A13</f>
        <v>11</v>
      </c>
      <c r="B21" s="1" t="str">
        <f>'UNOS BODOVA'!B13&amp;"/"&amp;'UNOS BODOVA'!C13</f>
        <v>12/2018</v>
      </c>
      <c r="C21" s="1" t="str">
        <f>'UNOS BODOVA'!D13&amp;" "&amp;'UNOS BODOVA'!E13</f>
        <v>Ana Ajković</v>
      </c>
      <c r="D21" s="40">
        <f>'UNOS BODOVA'!Q13+'UNOS BODOVA'!F13</f>
        <v>32</v>
      </c>
      <c r="E21" s="40">
        <f>'UNOS BODOVA'!R13</f>
        <v>25</v>
      </c>
      <c r="F21" s="40">
        <f>'UNOS BODOVA'!S13</f>
        <v>57</v>
      </c>
      <c r="G21" s="40" t="str">
        <f>'UNOS BODOVA'!T13</f>
        <v>E</v>
      </c>
      <c r="H21" s="6" t="str">
        <f t="shared" si="0"/>
        <v>Dovoljan</v>
      </c>
    </row>
    <row r="22" spans="1:8" ht="14.25">
      <c r="A22" s="5">
        <f>'UNOS BODOVA'!A14</f>
        <v>12</v>
      </c>
      <c r="B22" s="1" t="str">
        <f>'UNOS BODOVA'!B14&amp;"/"&amp;'UNOS BODOVA'!C14</f>
        <v>13/2018</v>
      </c>
      <c r="C22" s="1" t="str">
        <f>'UNOS BODOVA'!D14&amp;" "&amp;'UNOS BODOVA'!E14</f>
        <v>Ena Đapić</v>
      </c>
      <c r="D22" s="40">
        <f>'UNOS BODOVA'!Q14+'UNOS BODOVA'!F14</f>
        <v>48</v>
      </c>
      <c r="E22" s="40">
        <f>'UNOS BODOVA'!R14</f>
        <v>42</v>
      </c>
      <c r="F22" s="40">
        <f>'UNOS BODOVA'!S14</f>
        <v>90</v>
      </c>
      <c r="G22" s="40" t="str">
        <f>'UNOS BODOVA'!T14</f>
        <v>A</v>
      </c>
      <c r="H22" s="6" t="str">
        <f t="shared" si="0"/>
        <v>Odlican</v>
      </c>
    </row>
    <row r="23" spans="1:8" ht="14.25">
      <c r="A23" s="5">
        <f>'UNOS BODOVA'!A15</f>
        <v>13</v>
      </c>
      <c r="B23" s="1" t="str">
        <f>'UNOS BODOVA'!B15&amp;"/"&amp;'UNOS BODOVA'!C15</f>
        <v>14/2018</v>
      </c>
      <c r="C23" s="1" t="str">
        <f>'UNOS BODOVA'!D15&amp;" "&amp;'UNOS BODOVA'!E15</f>
        <v>Mitra Kuveljić</v>
      </c>
      <c r="D23" s="40">
        <f>'UNOS BODOVA'!Q15+'UNOS BODOVA'!F15</f>
        <v>30</v>
      </c>
      <c r="E23" s="40">
        <f>'UNOS BODOVA'!R15</f>
        <v>35</v>
      </c>
      <c r="F23" s="40">
        <f>'UNOS BODOVA'!S15</f>
        <v>65</v>
      </c>
      <c r="G23" s="40" t="str">
        <f>'UNOS BODOVA'!T15</f>
        <v>D</v>
      </c>
      <c r="H23" s="6" t="str">
        <f t="shared" si="0"/>
        <v>Zadovoljavajuci</v>
      </c>
    </row>
    <row r="24" spans="1:8" ht="14.25">
      <c r="A24" s="5">
        <f>'UNOS BODOVA'!A16</f>
        <v>14</v>
      </c>
      <c r="B24" s="1" t="str">
        <f>'UNOS BODOVA'!B16&amp;"/"&amp;'UNOS BODOVA'!C16</f>
        <v>15/2018</v>
      </c>
      <c r="C24" s="1" t="str">
        <f>'UNOS BODOVA'!D16&amp;" "&amp;'UNOS BODOVA'!E16</f>
        <v>Marina Marunović</v>
      </c>
      <c r="D24" s="40">
        <f>'UNOS BODOVA'!Q16+'UNOS BODOVA'!F16</f>
        <v>40.5</v>
      </c>
      <c r="E24" s="40">
        <f>'UNOS BODOVA'!R16</f>
        <v>40</v>
      </c>
      <c r="F24" s="40">
        <f>'UNOS BODOVA'!S16</f>
        <v>80.5</v>
      </c>
      <c r="G24" s="40" t="str">
        <f>'UNOS BODOVA'!T16</f>
        <v>B</v>
      </c>
      <c r="H24" s="6" t="str">
        <f t="shared" si="0"/>
        <v>Vrlo dobar</v>
      </c>
    </row>
    <row r="25" spans="1:8" ht="14.25">
      <c r="A25" s="5">
        <f>'UNOS BODOVA'!A17</f>
        <v>15</v>
      </c>
      <c r="B25" s="1" t="str">
        <f>'UNOS BODOVA'!B17&amp;"/"&amp;'UNOS BODOVA'!C17</f>
        <v>16/2018</v>
      </c>
      <c r="C25" s="1" t="str">
        <f>'UNOS BODOVA'!D17&amp;" "&amp;'UNOS BODOVA'!E17</f>
        <v>Svetozar Tomović</v>
      </c>
      <c r="D25" s="40">
        <f>'UNOS BODOVA'!Q17+'UNOS BODOVA'!F17</f>
        <v>41</v>
      </c>
      <c r="E25" s="40">
        <f>'UNOS BODOVA'!R17</f>
        <v>39</v>
      </c>
      <c r="F25" s="40">
        <f>'UNOS BODOVA'!S17</f>
        <v>80</v>
      </c>
      <c r="G25" s="40" t="str">
        <f>'UNOS BODOVA'!T17</f>
        <v>B</v>
      </c>
      <c r="H25" s="6" t="str">
        <f t="shared" si="0"/>
        <v>Vrlo dobar</v>
      </c>
    </row>
    <row r="26" spans="1:8" ht="14.25">
      <c r="A26" s="5">
        <f>'UNOS BODOVA'!A18</f>
        <v>16</v>
      </c>
      <c r="B26" s="1" t="str">
        <f>'UNOS BODOVA'!B18&amp;"/"&amp;'UNOS BODOVA'!C18</f>
        <v>17/2018</v>
      </c>
      <c r="C26" s="1" t="str">
        <f>'UNOS BODOVA'!D18&amp;" "&amp;'UNOS BODOVA'!E18</f>
        <v>Irena Bašanović</v>
      </c>
      <c r="D26" s="40">
        <f>'UNOS BODOVA'!Q18+'UNOS BODOVA'!F18</f>
        <v>42.5</v>
      </c>
      <c r="E26" s="40">
        <f>'UNOS BODOVA'!R18</f>
        <v>45</v>
      </c>
      <c r="F26" s="40">
        <f>'UNOS BODOVA'!S18</f>
        <v>87.5</v>
      </c>
      <c r="G26" s="40" t="str">
        <f>'UNOS BODOVA'!T18</f>
        <v>B</v>
      </c>
      <c r="H26" s="6" t="str">
        <f t="shared" si="0"/>
        <v>Vrlo dobar</v>
      </c>
    </row>
    <row r="27" spans="1:8" ht="14.25">
      <c r="A27" s="5">
        <f>'UNOS BODOVA'!A19</f>
        <v>17</v>
      </c>
      <c r="B27" s="1" t="str">
        <f>'UNOS BODOVA'!B19&amp;"/"&amp;'UNOS BODOVA'!C19</f>
        <v>18/2018</v>
      </c>
      <c r="C27" s="1" t="str">
        <f>'UNOS BODOVA'!D19&amp;" "&amp;'UNOS BODOVA'!E19</f>
        <v>Goran Ćeranić</v>
      </c>
      <c r="D27" s="40">
        <f>'UNOS BODOVA'!Q19+'UNOS BODOVA'!F19</f>
        <v>19</v>
      </c>
      <c r="E27" s="40">
        <f>'UNOS BODOVA'!R19</f>
        <v>7</v>
      </c>
      <c r="F27" s="40">
        <f>'UNOS BODOVA'!S19</f>
        <v>26</v>
      </c>
      <c r="G27" s="40" t="str">
        <f>'UNOS BODOVA'!T19</f>
        <v>F</v>
      </c>
      <c r="H27" s="6" t="str">
        <f t="shared" si="0"/>
        <v>Nedovoljan</v>
      </c>
    </row>
    <row r="28" spans="1:8" ht="14.25">
      <c r="A28" s="5">
        <f>'UNOS BODOVA'!A20</f>
        <v>18</v>
      </c>
      <c r="B28" s="1" t="str">
        <f>'UNOS BODOVA'!B20&amp;"/"&amp;'UNOS BODOVA'!C20</f>
        <v>19/2018</v>
      </c>
      <c r="C28" s="1" t="str">
        <f>'UNOS BODOVA'!D20&amp;" "&amp;'UNOS BODOVA'!E20</f>
        <v>Andrija Vujović</v>
      </c>
      <c r="D28" s="40">
        <f>'UNOS BODOVA'!Q20+'UNOS BODOVA'!F20</f>
        <v>50</v>
      </c>
      <c r="E28" s="40">
        <f>'UNOS BODOVA'!R20</f>
        <v>48</v>
      </c>
      <c r="F28" s="40">
        <f>'UNOS BODOVA'!S20</f>
        <v>98</v>
      </c>
      <c r="G28" s="40" t="str">
        <f>'UNOS BODOVA'!T20</f>
        <v>A</v>
      </c>
      <c r="H28" s="6" t="str">
        <f t="shared" si="0"/>
        <v>Odlican</v>
      </c>
    </row>
    <row r="29" spans="1:8" ht="14.25">
      <c r="A29" s="5">
        <f>'UNOS BODOVA'!A21</f>
        <v>19</v>
      </c>
      <c r="B29" s="1" t="str">
        <f>'UNOS BODOVA'!B21&amp;"/"&amp;'UNOS BODOVA'!C21</f>
        <v>20/2018</v>
      </c>
      <c r="C29" s="1" t="str">
        <f>'UNOS BODOVA'!D21&amp;" "&amp;'UNOS BODOVA'!E21</f>
        <v>Milovan Lukovac</v>
      </c>
      <c r="D29" s="40">
        <f>'UNOS BODOVA'!Q21+'UNOS BODOVA'!F21</f>
        <v>36</v>
      </c>
      <c r="E29" s="40">
        <f>'UNOS BODOVA'!R21</f>
        <v>29</v>
      </c>
      <c r="F29" s="40">
        <f>'UNOS BODOVA'!S21</f>
        <v>65</v>
      </c>
      <c r="G29" s="40" t="str">
        <f>'UNOS BODOVA'!T21</f>
        <v>D</v>
      </c>
      <c r="H29" s="6" t="str">
        <f t="shared" si="0"/>
        <v>Zadovoljavajuci</v>
      </c>
    </row>
    <row r="30" spans="1:8" ht="14.25">
      <c r="A30" s="5">
        <f>'UNOS BODOVA'!A22</f>
        <v>20</v>
      </c>
      <c r="B30" s="1" t="str">
        <f>'UNOS BODOVA'!B22&amp;"/"&amp;'UNOS BODOVA'!C22</f>
        <v>21/2018</v>
      </c>
      <c r="C30" s="1" t="str">
        <f>'UNOS BODOVA'!D22&amp;" "&amp;'UNOS BODOVA'!E22</f>
        <v>Iva Nedović</v>
      </c>
      <c r="D30" s="40">
        <f>'UNOS BODOVA'!Q22+'UNOS BODOVA'!F22</f>
        <v>31.5</v>
      </c>
      <c r="E30" s="40">
        <f>'UNOS BODOVA'!R22</f>
        <v>40</v>
      </c>
      <c r="F30" s="40">
        <f>'UNOS BODOVA'!S22</f>
        <v>71.5</v>
      </c>
      <c r="G30" s="40" t="str">
        <f>'UNOS BODOVA'!T22</f>
        <v>C</v>
      </c>
      <c r="H30" s="6" t="str">
        <f t="shared" si="0"/>
        <v>Dobar</v>
      </c>
    </row>
    <row r="31" spans="1:8" ht="14.25">
      <c r="A31" s="5">
        <f>'UNOS BODOVA'!A23</f>
        <v>21</v>
      </c>
      <c r="B31" s="1" t="str">
        <f>'UNOS BODOVA'!B23&amp;"/"&amp;'UNOS BODOVA'!C23</f>
        <v>26/2018</v>
      </c>
      <c r="C31" s="1" t="str">
        <f>'UNOS BODOVA'!D23&amp;" "&amp;'UNOS BODOVA'!E23</f>
        <v>Rade Musić</v>
      </c>
      <c r="D31" s="40">
        <f>'UNOS BODOVA'!Q23+'UNOS BODOVA'!F23</f>
        <v>21</v>
      </c>
      <c r="E31" s="40">
        <f>'UNOS BODOVA'!R23</f>
        <v>29</v>
      </c>
      <c r="F31" s="40">
        <f>'UNOS BODOVA'!S23</f>
        <v>50</v>
      </c>
      <c r="G31" s="40" t="str">
        <f>'UNOS BODOVA'!T23</f>
        <v>E</v>
      </c>
      <c r="H31" s="6" t="str">
        <f t="shared" si="0"/>
        <v>Nedovoljan</v>
      </c>
    </row>
    <row r="32" spans="1:8" ht="14.25">
      <c r="A32" s="5">
        <f>'UNOS BODOVA'!A24</f>
        <v>22</v>
      </c>
      <c r="B32" s="1" t="str">
        <f>'UNOS BODOVA'!B24&amp;"/"&amp;'UNOS BODOVA'!C24</f>
        <v>27/2018</v>
      </c>
      <c r="C32" s="1" t="str">
        <f>'UNOS BODOVA'!D24&amp;" "&amp;'UNOS BODOVA'!E24</f>
        <v>Milan Čolović</v>
      </c>
      <c r="D32" s="40">
        <f>'UNOS BODOVA'!Q24+'UNOS BODOVA'!F24</f>
        <v>23</v>
      </c>
      <c r="E32" s="40">
        <f>'UNOS BODOVA'!R24</f>
        <v>31</v>
      </c>
      <c r="F32" s="40">
        <f>'UNOS BODOVA'!S24</f>
        <v>54</v>
      </c>
      <c r="G32" s="40" t="str">
        <f>'UNOS BODOVA'!T24</f>
        <v>E</v>
      </c>
      <c r="H32" s="6" t="str">
        <f t="shared" si="0"/>
        <v>Dovoljan</v>
      </c>
    </row>
    <row r="33" spans="1:8" ht="14.25">
      <c r="A33" s="5">
        <f>'UNOS BODOVA'!A25</f>
        <v>23</v>
      </c>
      <c r="B33" s="1" t="str">
        <f>'UNOS BODOVA'!B25&amp;"/"&amp;'UNOS BODOVA'!C25</f>
        <v>29/2018</v>
      </c>
      <c r="C33" s="1" t="str">
        <f>'UNOS BODOVA'!D25&amp;" "&amp;'UNOS BODOVA'!E25</f>
        <v>Biljana Knežević</v>
      </c>
      <c r="D33" s="40">
        <f>'UNOS BODOVA'!Q25+'UNOS BODOVA'!F25</f>
        <v>41</v>
      </c>
      <c r="E33" s="40">
        <f>'UNOS BODOVA'!R25</f>
        <v>50</v>
      </c>
      <c r="F33" s="40">
        <f>'UNOS BODOVA'!S25</f>
        <v>91</v>
      </c>
      <c r="G33" s="40" t="str">
        <f>'UNOS BODOVA'!T25</f>
        <v>A</v>
      </c>
      <c r="H33" s="6" t="str">
        <f t="shared" si="0"/>
        <v>Odlican</v>
      </c>
    </row>
    <row r="34" spans="1:8" ht="14.25">
      <c r="A34" s="5">
        <f>'UNOS BODOVA'!A26</f>
        <v>24</v>
      </c>
      <c r="B34" s="1" t="str">
        <f>'UNOS BODOVA'!B26&amp;"/"&amp;'UNOS BODOVA'!C26</f>
        <v>32/2018</v>
      </c>
      <c r="C34" s="1" t="str">
        <f>'UNOS BODOVA'!D26&amp;" "&amp;'UNOS BODOVA'!E26</f>
        <v>Milica Đonović</v>
      </c>
      <c r="D34" s="40">
        <f>'UNOS BODOVA'!Q26+'UNOS BODOVA'!F26</f>
        <v>30</v>
      </c>
      <c r="E34" s="40">
        <f>'UNOS BODOVA'!R26</f>
        <v>42</v>
      </c>
      <c r="F34" s="40">
        <f>'UNOS BODOVA'!S26</f>
        <v>72</v>
      </c>
      <c r="G34" s="40" t="str">
        <f>'UNOS BODOVA'!T26</f>
        <v>C</v>
      </c>
      <c r="H34" s="6" t="str">
        <f t="shared" si="0"/>
        <v>Dobar</v>
      </c>
    </row>
    <row r="35" spans="1:8" ht="14.25">
      <c r="A35" s="5">
        <f>'UNOS BODOVA'!A27</f>
        <v>25</v>
      </c>
      <c r="B35" s="1" t="str">
        <f>'UNOS BODOVA'!B27&amp;"/"&amp;'UNOS BODOVA'!C27</f>
        <v>36/2018</v>
      </c>
      <c r="C35" s="1" t="str">
        <f>'UNOS BODOVA'!D27&amp;" "&amp;'UNOS BODOVA'!E27</f>
        <v>Tamara Ninković</v>
      </c>
      <c r="D35" s="40">
        <f>'UNOS BODOVA'!Q27+'UNOS BODOVA'!F27</f>
        <v>49</v>
      </c>
      <c r="E35" s="40">
        <f>'UNOS BODOVA'!R27</f>
        <v>50</v>
      </c>
      <c r="F35" s="40">
        <f>'UNOS BODOVA'!S27</f>
        <v>99</v>
      </c>
      <c r="G35" s="40" t="str">
        <f>'UNOS BODOVA'!T27</f>
        <v>A</v>
      </c>
      <c r="H35" s="6" t="str">
        <f t="shared" si="0"/>
        <v>Odlican</v>
      </c>
    </row>
    <row r="36" spans="1:8" ht="14.25">
      <c r="A36" s="5">
        <f>'UNOS BODOVA'!A28</f>
        <v>26</v>
      </c>
      <c r="B36" s="1" t="str">
        <f>'UNOS BODOVA'!B28&amp;"/"&amp;'UNOS BODOVA'!C28</f>
        <v>37/2018</v>
      </c>
      <c r="C36" s="1" t="str">
        <f>'UNOS BODOVA'!D28&amp;" "&amp;'UNOS BODOVA'!E28</f>
        <v>Filip Mišurović</v>
      </c>
      <c r="D36" s="40">
        <f>'UNOS BODOVA'!Q28+'UNOS BODOVA'!F28</f>
        <v>48</v>
      </c>
      <c r="E36" s="40">
        <f>'UNOS BODOVA'!R28</f>
        <v>45</v>
      </c>
      <c r="F36" s="40">
        <f>'UNOS BODOVA'!S28</f>
        <v>93</v>
      </c>
      <c r="G36" s="40" t="str">
        <f>'UNOS BODOVA'!T28</f>
        <v>A</v>
      </c>
      <c r="H36" s="6" t="str">
        <f t="shared" si="0"/>
        <v>Odlican</v>
      </c>
    </row>
    <row r="37" spans="1:8" ht="14.25">
      <c r="A37" s="5">
        <f>'UNOS BODOVA'!A29</f>
        <v>27</v>
      </c>
      <c r="B37" s="1" t="str">
        <f>'UNOS BODOVA'!B29&amp;"/"&amp;'UNOS BODOVA'!C29</f>
        <v>38/2018</v>
      </c>
      <c r="C37" s="1" t="str">
        <f>'UNOS BODOVA'!D29&amp;" "&amp;'UNOS BODOVA'!E29</f>
        <v>Predrag Delibašić</v>
      </c>
      <c r="D37" s="40">
        <f>'UNOS BODOVA'!Q29+'UNOS BODOVA'!F29</f>
        <v>49</v>
      </c>
      <c r="E37" s="40">
        <f>'UNOS BODOVA'!R29</f>
        <v>42</v>
      </c>
      <c r="F37" s="40">
        <f>'UNOS BODOVA'!S29</f>
        <v>91</v>
      </c>
      <c r="G37" s="40" t="str">
        <f>'UNOS BODOVA'!T29</f>
        <v>A</v>
      </c>
      <c r="H37" s="6" t="str">
        <f t="shared" si="0"/>
        <v>Odlican</v>
      </c>
    </row>
    <row r="38" spans="1:8" ht="14.25">
      <c r="A38" s="5">
        <f>'UNOS BODOVA'!A30</f>
        <v>28</v>
      </c>
      <c r="B38" s="1" t="str">
        <f>'UNOS BODOVA'!B30&amp;"/"&amp;'UNOS BODOVA'!C30</f>
        <v>40/2018</v>
      </c>
      <c r="C38" s="1" t="str">
        <f>'UNOS BODOVA'!D30&amp;" "&amp;'UNOS BODOVA'!E30</f>
        <v>Saša Nikolić</v>
      </c>
      <c r="D38" s="40">
        <f>'UNOS BODOVA'!Q30+'UNOS BODOVA'!F30</f>
        <v>47</v>
      </c>
      <c r="E38" s="40">
        <f>'UNOS BODOVA'!R30</f>
        <v>50</v>
      </c>
      <c r="F38" s="40">
        <f>'UNOS BODOVA'!S30</f>
        <v>97</v>
      </c>
      <c r="G38" s="40" t="str">
        <f>'UNOS BODOVA'!T30</f>
        <v>A</v>
      </c>
      <c r="H38" s="6" t="str">
        <f t="shared" si="0"/>
        <v>Odlican</v>
      </c>
    </row>
    <row r="39" spans="1:8" ht="14.25">
      <c r="A39" s="5">
        <f>'UNOS BODOVA'!A31</f>
        <v>29</v>
      </c>
      <c r="B39" s="1" t="str">
        <f>'UNOS BODOVA'!B31&amp;"/"&amp;'UNOS BODOVA'!C31</f>
        <v>42/2018</v>
      </c>
      <c r="C39" s="1" t="str">
        <f>'UNOS BODOVA'!D31&amp;" "&amp;'UNOS BODOVA'!E31</f>
        <v>Dejan Dendić</v>
      </c>
      <c r="D39" s="40">
        <f>'UNOS BODOVA'!Q31+'UNOS BODOVA'!F31</f>
        <v>18</v>
      </c>
      <c r="E39" s="40">
        <f>'UNOS BODOVA'!R31</f>
        <v>33</v>
      </c>
      <c r="F39" s="40">
        <f>'UNOS BODOVA'!S31</f>
        <v>51</v>
      </c>
      <c r="G39" s="40" t="str">
        <f>'UNOS BODOVA'!T31</f>
        <v>E</v>
      </c>
      <c r="H39" s="6" t="str">
        <f t="shared" si="0"/>
        <v>Dovoljan</v>
      </c>
    </row>
    <row r="40" spans="1:8" ht="14.25">
      <c r="A40" s="5">
        <f>'UNOS BODOVA'!A32</f>
        <v>30</v>
      </c>
      <c r="B40" s="1" t="str">
        <f>'UNOS BODOVA'!B32&amp;"/"&amp;'UNOS BODOVA'!C32</f>
        <v>43/2018</v>
      </c>
      <c r="C40" s="1" t="str">
        <f>'UNOS BODOVA'!D32&amp;" "&amp;'UNOS BODOVA'!E32</f>
        <v>Nikola Vujković</v>
      </c>
      <c r="D40" s="40">
        <f>'UNOS BODOVA'!Q32+'UNOS BODOVA'!F32</f>
        <v>19.5</v>
      </c>
      <c r="E40" s="40">
        <f>'UNOS BODOVA'!R32</f>
        <v>44</v>
      </c>
      <c r="F40" s="40">
        <f>'UNOS BODOVA'!S32</f>
        <v>63.5</v>
      </c>
      <c r="G40" s="40" t="str">
        <f>'UNOS BODOVA'!T32</f>
        <v>D</v>
      </c>
      <c r="H40" s="6" t="str">
        <f t="shared" si="0"/>
        <v>Zadovoljavajuci</v>
      </c>
    </row>
    <row r="41" spans="1:8" ht="14.25">
      <c r="A41" s="5">
        <f>'UNOS BODOVA'!A33</f>
        <v>31</v>
      </c>
      <c r="B41" s="1" t="str">
        <f>'UNOS BODOVA'!B33&amp;"/"&amp;'UNOS BODOVA'!C33</f>
        <v>44/2018</v>
      </c>
      <c r="C41" s="1" t="str">
        <f>'UNOS BODOVA'!D33&amp;" "&amp;'UNOS BODOVA'!E33</f>
        <v>Nenad Marojević</v>
      </c>
      <c r="D41" s="40">
        <f>'UNOS BODOVA'!Q33+'UNOS BODOVA'!F33</f>
        <v>24.5</v>
      </c>
      <c r="E41" s="40">
        <f>'UNOS BODOVA'!R33</f>
        <v>29</v>
      </c>
      <c r="F41" s="40">
        <f>'UNOS BODOVA'!S33</f>
        <v>53.5</v>
      </c>
      <c r="G41" s="40" t="str">
        <f>'UNOS BODOVA'!T33</f>
        <v>E</v>
      </c>
      <c r="H41" s="6" t="str">
        <f t="shared" si="0"/>
        <v>Dovoljan</v>
      </c>
    </row>
    <row r="42" spans="1:8" ht="14.25">
      <c r="A42" s="5">
        <f>'UNOS BODOVA'!A34</f>
        <v>32</v>
      </c>
      <c r="B42" s="1" t="str">
        <f>'UNOS BODOVA'!B34&amp;"/"&amp;'UNOS BODOVA'!C34</f>
        <v>45/2018</v>
      </c>
      <c r="C42" s="1" t="str">
        <f>'UNOS BODOVA'!D34&amp;" "&amp;'UNOS BODOVA'!E34</f>
        <v>Mirko Raičević</v>
      </c>
      <c r="D42" s="40">
        <f>'UNOS BODOVA'!Q34+'UNOS BODOVA'!F34</f>
        <v>46.5</v>
      </c>
      <c r="E42" s="40">
        <f>'UNOS BODOVA'!R34</f>
        <v>33</v>
      </c>
      <c r="F42" s="40">
        <f>'UNOS BODOVA'!S34</f>
        <v>79.5</v>
      </c>
      <c r="G42" s="40" t="str">
        <f>'UNOS BODOVA'!T34</f>
        <v>B</v>
      </c>
      <c r="H42" s="6" t="str">
        <f t="shared" si="0"/>
        <v>Dobar</v>
      </c>
    </row>
    <row r="43" spans="1:8" ht="14.25">
      <c r="A43" s="5">
        <f>'UNOS BODOVA'!A35</f>
        <v>33</v>
      </c>
      <c r="B43" s="1" t="str">
        <f>'UNOS BODOVA'!B35&amp;"/"&amp;'UNOS BODOVA'!C35</f>
        <v>46/2018</v>
      </c>
      <c r="C43" s="1" t="str">
        <f>'UNOS BODOVA'!D35&amp;" "&amp;'UNOS BODOVA'!E35</f>
        <v>Nemanja Kastratović</v>
      </c>
      <c r="D43" s="40">
        <f>'UNOS BODOVA'!Q35+'UNOS BODOVA'!F35</f>
        <v>37</v>
      </c>
      <c r="E43" s="40">
        <f>'UNOS BODOVA'!R35</f>
        <v>38</v>
      </c>
      <c r="F43" s="40">
        <f>'UNOS BODOVA'!S35</f>
        <v>75</v>
      </c>
      <c r="G43" s="40" t="str">
        <f>'UNOS BODOVA'!T35</f>
        <v>C</v>
      </c>
      <c r="H43" s="6" t="str">
        <f t="shared" si="0"/>
        <v>Dobar</v>
      </c>
    </row>
    <row r="44" spans="1:8" ht="14.25">
      <c r="A44" s="5">
        <f>'UNOS BODOVA'!A36</f>
        <v>34</v>
      </c>
      <c r="B44" s="1" t="str">
        <f>'UNOS BODOVA'!B36&amp;"/"&amp;'UNOS BODOVA'!C36</f>
        <v>48/2018</v>
      </c>
      <c r="C44" s="1" t="str">
        <f>'UNOS BODOVA'!D36&amp;" "&amp;'UNOS BODOVA'!E36</f>
        <v>Emina Jahić</v>
      </c>
      <c r="D44" s="40">
        <f>'UNOS BODOVA'!Q36+'UNOS BODOVA'!F36</f>
        <v>35</v>
      </c>
      <c r="E44" s="40">
        <f>'UNOS BODOVA'!R36</f>
        <v>45</v>
      </c>
      <c r="F44" s="40">
        <f>'UNOS BODOVA'!S36</f>
        <v>80</v>
      </c>
      <c r="G44" s="40" t="str">
        <f>'UNOS BODOVA'!T36</f>
        <v>B</v>
      </c>
      <c r="H44" s="6" t="str">
        <f t="shared" si="0"/>
        <v>Vrlo dobar</v>
      </c>
    </row>
    <row r="45" spans="1:8" ht="14.25">
      <c r="A45" s="5">
        <f>'UNOS BODOVA'!A37</f>
        <v>35</v>
      </c>
      <c r="B45" s="1" t="str">
        <f>'UNOS BODOVA'!B37&amp;"/"&amp;'UNOS BODOVA'!C37</f>
        <v>49/2018</v>
      </c>
      <c r="C45" s="1" t="str">
        <f>'UNOS BODOVA'!D37&amp;" "&amp;'UNOS BODOVA'!E37</f>
        <v>Jovan Milović</v>
      </c>
      <c r="D45" s="40">
        <f>'UNOS BODOVA'!Q37+'UNOS BODOVA'!F37</f>
        <v>39</v>
      </c>
      <c r="E45" s="40">
        <f>'UNOS BODOVA'!R37</f>
        <v>36</v>
      </c>
      <c r="F45" s="40">
        <f>'UNOS BODOVA'!S37</f>
        <v>75</v>
      </c>
      <c r="G45" s="40" t="str">
        <f>'UNOS BODOVA'!T37</f>
        <v>C</v>
      </c>
      <c r="H45" s="6" t="str">
        <f t="shared" si="0"/>
        <v>Dobar</v>
      </c>
    </row>
    <row r="46" spans="1:8" ht="14.25">
      <c r="A46" s="5">
        <f>'UNOS BODOVA'!A38</f>
        <v>36</v>
      </c>
      <c r="B46" s="1" t="str">
        <f>'UNOS BODOVA'!B38&amp;"/"&amp;'UNOS BODOVA'!C38</f>
        <v>53/2018</v>
      </c>
      <c r="C46" s="1" t="str">
        <f>'UNOS BODOVA'!D38&amp;" "&amp;'UNOS BODOVA'!E38</f>
        <v>Igor Vlahović</v>
      </c>
      <c r="D46" s="40">
        <f>'UNOS BODOVA'!Q38+'UNOS BODOVA'!F38</f>
        <v>23</v>
      </c>
      <c r="E46" s="40">
        <f>'UNOS BODOVA'!R38</f>
        <v>27</v>
      </c>
      <c r="F46" s="40">
        <f>'UNOS BODOVA'!S38</f>
        <v>50</v>
      </c>
      <c r="G46" s="40" t="str">
        <f>'UNOS BODOVA'!T38</f>
        <v>E</v>
      </c>
      <c r="H46" s="6" t="str">
        <f t="shared" si="0"/>
        <v>Nedovoljan</v>
      </c>
    </row>
    <row r="47" spans="1:8" ht="14.25">
      <c r="A47" s="5">
        <f>'UNOS BODOVA'!A39</f>
        <v>37</v>
      </c>
      <c r="B47" s="1" t="str">
        <f>'UNOS BODOVA'!B39&amp;"/"&amp;'UNOS BODOVA'!C39</f>
        <v>54/2018</v>
      </c>
      <c r="C47" s="1" t="str">
        <f>'UNOS BODOVA'!D39&amp;" "&amp;'UNOS BODOVA'!E39</f>
        <v>Muhamed Mehmedović</v>
      </c>
      <c r="D47" s="40">
        <f>'UNOS BODOVA'!Q39+'UNOS BODOVA'!F39</f>
        <v>0</v>
      </c>
      <c r="E47" s="40">
        <f>'UNOS BODOVA'!R39</f>
        <v>0</v>
      </c>
      <c r="F47" s="40">
        <f>'UNOS BODOVA'!S39</f>
        <v>0</v>
      </c>
      <c r="G47" s="40" t="str">
        <f>'UNOS BODOVA'!T39</f>
        <v>F</v>
      </c>
      <c r="H47" s="6" t="str">
        <f t="shared" si="0"/>
        <v>Nedovoljan</v>
      </c>
    </row>
    <row r="48" spans="1:8" ht="14.25">
      <c r="A48" s="5">
        <f>'UNOS BODOVA'!A40</f>
        <v>0</v>
      </c>
      <c r="B48" s="1" t="str">
        <f>'UNOS BODOVA'!B40&amp;"/"&amp;'UNOS BODOVA'!C40</f>
        <v>/</v>
      </c>
      <c r="C48" s="1" t="str">
        <f>'UNOS BODOVA'!D40&amp;" "&amp;'UNOS BODOVA'!E40</f>
        <v> </v>
      </c>
      <c r="D48" s="40">
        <f>'UNOS BODOVA'!Q40+'UNOS BODOVA'!F40</f>
        <v>0</v>
      </c>
      <c r="E48" s="40">
        <f>'UNOS BODOVA'!R40</f>
        <v>0</v>
      </c>
      <c r="F48" s="40">
        <f>'UNOS BODOVA'!S40</f>
        <v>0</v>
      </c>
      <c r="G48" s="40">
        <f>'UNOS BODOVA'!T40</f>
        <v>0</v>
      </c>
      <c r="H48" s="6" t="str">
        <f t="shared" si="0"/>
        <v>Nedovoljan</v>
      </c>
    </row>
    <row r="52" spans="1:8" ht="14.25">
      <c r="A52" s="32" t="s">
        <v>19</v>
      </c>
      <c r="B52" s="33"/>
      <c r="C52" s="33"/>
      <c r="D52" s="33"/>
      <c r="E52" s="33"/>
      <c r="F52" s="32" t="s">
        <v>20</v>
      </c>
      <c r="G52" s="33"/>
      <c r="H52" s="33"/>
    </row>
    <row r="53" spans="1:8" ht="14.25">
      <c r="A53" s="7"/>
      <c r="B53" s="7"/>
      <c r="F53" s="7"/>
      <c r="G53" s="7"/>
      <c r="H53" s="7"/>
    </row>
  </sheetData>
  <sheetProtection/>
  <mergeCells count="15">
    <mergeCell ref="G8:H10"/>
    <mergeCell ref="A7:D7"/>
    <mergeCell ref="A8:A10"/>
    <mergeCell ref="B8:B10"/>
    <mergeCell ref="C8:C10"/>
    <mergeCell ref="D8:E9"/>
    <mergeCell ref="F8:F10"/>
    <mergeCell ref="E7:H7"/>
    <mergeCell ref="G6:H6"/>
    <mergeCell ref="G5:H5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28"/>
  <sheetViews>
    <sheetView zoomScalePageLayoutView="0" workbookViewId="0" topLeftCell="A25">
      <selection activeCell="U6" sqref="U6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57421875" style="0" customWidth="1"/>
    <col min="4" max="4" width="3.28125" style="0" customWidth="1"/>
    <col min="5" max="5" width="3.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75" t="s">
        <v>167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4.2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6"/>
      <c r="P2" s="16"/>
      <c r="Q2" s="12"/>
      <c r="R2" s="13"/>
    </row>
    <row r="3" spans="1:18" ht="14.25">
      <c r="A3" s="77" t="s">
        <v>9</v>
      </c>
      <c r="B3" s="77"/>
      <c r="C3" s="77"/>
      <c r="D3" s="77"/>
      <c r="E3" s="77"/>
      <c r="F3" s="77"/>
      <c r="G3" s="77"/>
      <c r="H3" s="10"/>
      <c r="I3" s="10"/>
      <c r="J3" s="10"/>
      <c r="K3" s="71" t="s">
        <v>46</v>
      </c>
      <c r="L3" s="72"/>
      <c r="M3" s="72"/>
      <c r="N3" s="72"/>
      <c r="O3" s="72"/>
      <c r="P3" s="72"/>
      <c r="Q3" s="72"/>
      <c r="R3" s="14" t="s">
        <v>44</v>
      </c>
    </row>
    <row r="4" spans="1:18" ht="27">
      <c r="A4" s="17"/>
      <c r="B4" s="9"/>
      <c r="C4" s="9"/>
      <c r="D4" s="10"/>
      <c r="E4" s="10"/>
      <c r="F4" s="10"/>
      <c r="G4" s="10"/>
      <c r="H4" s="10"/>
      <c r="I4" s="10"/>
      <c r="J4" s="10"/>
      <c r="K4" s="10"/>
      <c r="L4" s="73" t="s">
        <v>91</v>
      </c>
      <c r="M4" s="74"/>
      <c r="N4" s="74"/>
      <c r="O4" s="74"/>
      <c r="P4" s="74"/>
      <c r="Q4" s="74"/>
      <c r="R4" s="15" t="s">
        <v>45</v>
      </c>
    </row>
    <row r="5" spans="1:18" ht="14.25">
      <c r="A5" s="76" t="s">
        <v>87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1:18" ht="14.25">
      <c r="A6" s="9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6"/>
      <c r="P6" s="16"/>
      <c r="Q6" s="12"/>
      <c r="R6" s="13"/>
    </row>
    <row r="7" spans="1:15" ht="15.75" customHeight="1">
      <c r="A7" s="76" t="s">
        <v>62</v>
      </c>
      <c r="B7" s="76"/>
      <c r="C7" s="76"/>
      <c r="D7" s="76"/>
      <c r="E7" s="76"/>
      <c r="F7" s="76"/>
      <c r="G7" s="76"/>
      <c r="H7" s="76"/>
      <c r="I7" s="76"/>
      <c r="J7" s="79"/>
      <c r="K7" s="79"/>
      <c r="L7" s="79"/>
      <c r="M7" s="79"/>
      <c r="O7" t="s">
        <v>66</v>
      </c>
    </row>
    <row r="8" spans="1:18" ht="6" customHeight="1" thickBo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27.75" customHeight="1">
      <c r="A9" s="80" t="s">
        <v>1</v>
      </c>
      <c r="B9" s="83" t="s">
        <v>2</v>
      </c>
      <c r="C9" s="83" t="s">
        <v>3</v>
      </c>
      <c r="D9" s="83" t="s">
        <v>10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6" t="s">
        <v>5</v>
      </c>
      <c r="R9" s="88" t="s">
        <v>30</v>
      </c>
    </row>
    <row r="10" spans="1:18" ht="30" customHeight="1">
      <c r="A10" s="81"/>
      <c r="B10" s="84"/>
      <c r="C10" s="84"/>
      <c r="D10" s="90" t="s">
        <v>53</v>
      </c>
      <c r="E10" s="91"/>
      <c r="F10" s="91"/>
      <c r="G10" s="91"/>
      <c r="H10" s="92"/>
      <c r="I10" s="90" t="s">
        <v>54</v>
      </c>
      <c r="J10" s="91"/>
      <c r="K10" s="91"/>
      <c r="L10" s="91"/>
      <c r="M10" s="92"/>
      <c r="N10" s="84" t="s">
        <v>11</v>
      </c>
      <c r="O10" s="84"/>
      <c r="P10" s="28" t="s">
        <v>12</v>
      </c>
      <c r="Q10" s="87"/>
      <c r="R10" s="89"/>
    </row>
    <row r="11" spans="1:18" ht="14.25">
      <c r="A11" s="82"/>
      <c r="B11" s="85"/>
      <c r="C11" s="85"/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28" t="s">
        <v>13</v>
      </c>
      <c r="J11" s="18" t="s">
        <v>14</v>
      </c>
      <c r="K11" s="18" t="s">
        <v>15</v>
      </c>
      <c r="L11" s="18" t="s">
        <v>16</v>
      </c>
      <c r="M11" s="18" t="s">
        <v>17</v>
      </c>
      <c r="N11" s="90" t="s">
        <v>13</v>
      </c>
      <c r="O11" s="93"/>
      <c r="P11" s="18" t="s">
        <v>18</v>
      </c>
      <c r="Q11" s="87"/>
      <c r="R11" s="89"/>
    </row>
    <row r="12" spans="1:18" ht="14.25">
      <c r="A12" s="1">
        <f>'UNOS BODOVA'!A3</f>
        <v>1</v>
      </c>
      <c r="B12" s="1" t="str">
        <f>'UNOS BODOVA'!B3&amp;"/"&amp;'UNOS BODOVA'!C3</f>
        <v>1/2018</v>
      </c>
      <c r="C12" s="1" t="str">
        <f>'UNOS BODOVA'!D3&amp;" "&amp;'UNOS BODOVA'!E3</f>
        <v>Stevan Martinović</v>
      </c>
      <c r="D12" s="1">
        <f>'UNOS BODOVA'!F3</f>
        <v>0</v>
      </c>
      <c r="E12" s="1">
        <f>'UNOS BODOVA'!G3</f>
        <v>0</v>
      </c>
      <c r="F12" s="1">
        <f>'UNOS BODOVA'!H3</f>
        <v>0</v>
      </c>
      <c r="G12" s="1">
        <f>'UNOS BODOVA'!I3</f>
        <v>0</v>
      </c>
      <c r="H12" s="1">
        <f>'UNOS BODOVA'!J3</f>
        <v>0</v>
      </c>
      <c r="I12" s="38"/>
      <c r="J12" s="4"/>
      <c r="K12" s="4"/>
      <c r="L12" s="4"/>
      <c r="M12" s="4"/>
      <c r="N12" s="4">
        <f>'UNOS BODOVA'!Q3</f>
        <v>8.5</v>
      </c>
      <c r="O12" s="4"/>
      <c r="P12" s="4">
        <f>'UNOS BODOVA'!R3</f>
        <v>26</v>
      </c>
      <c r="Q12" s="4">
        <f>'UNOS BODOVA'!S3</f>
        <v>34.5</v>
      </c>
      <c r="R12" s="4" t="str">
        <f>'UNOS BODOVA'!T3</f>
        <v>F</v>
      </c>
    </row>
    <row r="13" spans="1:19" ht="14.25">
      <c r="A13" s="1">
        <f>'UNOS BODOVA'!A4</f>
        <v>2</v>
      </c>
      <c r="B13" s="1" t="str">
        <f>'UNOS BODOVA'!B4&amp;"/"&amp;'UNOS BODOVA'!C4</f>
        <v>2/2018</v>
      </c>
      <c r="C13" s="1" t="str">
        <f>'UNOS BODOVA'!D4&amp;" "&amp;'UNOS BODOVA'!E4</f>
        <v>Boško Kovačević</v>
      </c>
      <c r="D13" s="1">
        <f>'UNOS BODOVA'!F4</f>
        <v>0</v>
      </c>
      <c r="E13" s="1">
        <f>'UNOS BODOVA'!G4</f>
        <v>0</v>
      </c>
      <c r="F13" s="1">
        <f>'UNOS BODOVA'!H4</f>
        <v>0</v>
      </c>
      <c r="G13" s="1">
        <f>'UNOS BODOVA'!I4</f>
        <v>0</v>
      </c>
      <c r="H13" s="1">
        <f>'UNOS BODOVA'!J4</f>
        <v>0</v>
      </c>
      <c r="I13" s="38"/>
      <c r="J13" s="40"/>
      <c r="K13" s="40"/>
      <c r="L13" s="40"/>
      <c r="M13" s="40"/>
      <c r="N13" s="40">
        <f>'UNOS BODOVA'!Q4</f>
        <v>39</v>
      </c>
      <c r="O13" s="40"/>
      <c r="P13" s="40">
        <f>'UNOS BODOVA'!R4</f>
        <v>33</v>
      </c>
      <c r="Q13" s="40">
        <f>'UNOS BODOVA'!S4</f>
        <v>72</v>
      </c>
      <c r="R13" s="40" t="str">
        <f>'UNOS BODOVA'!T4</f>
        <v>C</v>
      </c>
      <c r="S13" s="25"/>
    </row>
    <row r="14" spans="1:19" ht="14.25">
      <c r="A14" s="1">
        <f>'UNOS BODOVA'!A5</f>
        <v>3</v>
      </c>
      <c r="B14" s="1" t="str">
        <f>'UNOS BODOVA'!B5&amp;"/"&amp;'UNOS BODOVA'!C5</f>
        <v>4/2018</v>
      </c>
      <c r="C14" s="1" t="str">
        <f>'UNOS BODOVA'!D5&amp;" "&amp;'UNOS BODOVA'!E5</f>
        <v>Milan Prodanović</v>
      </c>
      <c r="D14" s="1">
        <f>'UNOS BODOVA'!F5</f>
        <v>0</v>
      </c>
      <c r="E14" s="1">
        <f>'UNOS BODOVA'!G5</f>
        <v>0</v>
      </c>
      <c r="F14" s="1">
        <f>'UNOS BODOVA'!H5</f>
        <v>0</v>
      </c>
      <c r="G14" s="1">
        <f>'UNOS BODOVA'!I5</f>
        <v>0</v>
      </c>
      <c r="H14" s="1">
        <f>'UNOS BODOVA'!J5</f>
        <v>0</v>
      </c>
      <c r="I14" s="38"/>
      <c r="J14" s="40"/>
      <c r="K14" s="40"/>
      <c r="L14" s="40"/>
      <c r="M14" s="40"/>
      <c r="N14" s="40">
        <f>'UNOS BODOVA'!Q5</f>
        <v>21.5</v>
      </c>
      <c r="O14" s="40"/>
      <c r="P14" s="40">
        <f>'UNOS BODOVA'!R5</f>
        <v>29</v>
      </c>
      <c r="Q14" s="40">
        <f>'UNOS BODOVA'!S5</f>
        <v>50.5</v>
      </c>
      <c r="R14" s="40" t="str">
        <f>'UNOS BODOVA'!T5</f>
        <v>E</v>
      </c>
      <c r="S14" s="25"/>
    </row>
    <row r="15" spans="1:19" ht="14.25">
      <c r="A15" s="1">
        <f>'UNOS BODOVA'!A6</f>
        <v>4</v>
      </c>
      <c r="B15" s="1" t="str">
        <f>'UNOS BODOVA'!B6&amp;"/"&amp;'UNOS BODOVA'!C6</f>
        <v>5/2018</v>
      </c>
      <c r="C15" s="1" t="str">
        <f>'UNOS BODOVA'!D6&amp;" "&amp;'UNOS BODOVA'!E6</f>
        <v>Sara Dragoslavić</v>
      </c>
      <c r="D15" s="1">
        <f>'UNOS BODOVA'!F6</f>
        <v>0</v>
      </c>
      <c r="E15" s="1">
        <f>'UNOS BODOVA'!G6</f>
        <v>0</v>
      </c>
      <c r="F15" s="1">
        <f>'UNOS BODOVA'!H6</f>
        <v>0</v>
      </c>
      <c r="G15" s="1">
        <f>'UNOS BODOVA'!I6</f>
        <v>0</v>
      </c>
      <c r="H15" s="1">
        <f>'UNOS BODOVA'!J6</f>
        <v>0</v>
      </c>
      <c r="I15" s="38"/>
      <c r="J15" s="40"/>
      <c r="K15" s="40"/>
      <c r="L15" s="40"/>
      <c r="M15" s="40"/>
      <c r="N15" s="40">
        <f>'UNOS BODOVA'!Q6</f>
        <v>9</v>
      </c>
      <c r="O15" s="40"/>
      <c r="P15" s="40">
        <f>'UNOS BODOVA'!R6</f>
        <v>19</v>
      </c>
      <c r="Q15" s="40">
        <f>'UNOS BODOVA'!S6</f>
        <v>28</v>
      </c>
      <c r="R15" s="40" t="str">
        <f>'UNOS BODOVA'!T6</f>
        <v>F</v>
      </c>
      <c r="S15" s="25"/>
    </row>
    <row r="16" spans="1:19" ht="14.25">
      <c r="A16" s="1">
        <f>'UNOS BODOVA'!A7</f>
        <v>5</v>
      </c>
      <c r="B16" s="1" t="str">
        <f>'UNOS BODOVA'!B7&amp;"/"&amp;'UNOS BODOVA'!C7</f>
        <v>6/2018</v>
      </c>
      <c r="C16" s="1" t="str">
        <f>'UNOS BODOVA'!D7&amp;" "&amp;'UNOS BODOVA'!E7</f>
        <v>Vladan Radević</v>
      </c>
      <c r="D16" s="1">
        <f>'UNOS BODOVA'!F7</f>
        <v>0</v>
      </c>
      <c r="E16" s="1">
        <f>'UNOS BODOVA'!G7</f>
        <v>0</v>
      </c>
      <c r="F16" s="1">
        <f>'UNOS BODOVA'!H7</f>
        <v>0</v>
      </c>
      <c r="G16" s="1">
        <f>'UNOS BODOVA'!I7</f>
        <v>0</v>
      </c>
      <c r="H16" s="1">
        <f>'UNOS BODOVA'!J7</f>
        <v>0</v>
      </c>
      <c r="I16" s="38"/>
      <c r="J16" s="40"/>
      <c r="K16" s="40"/>
      <c r="L16" s="40"/>
      <c r="M16" s="40"/>
      <c r="N16" s="40">
        <f>'UNOS BODOVA'!Q7</f>
        <v>26</v>
      </c>
      <c r="O16" s="40"/>
      <c r="P16" s="40">
        <f>'UNOS BODOVA'!R7</f>
        <v>25</v>
      </c>
      <c r="Q16" s="40">
        <f>'UNOS BODOVA'!S7</f>
        <v>51</v>
      </c>
      <c r="R16" s="40" t="str">
        <f>'UNOS BODOVA'!T7</f>
        <v>E</v>
      </c>
      <c r="S16" s="25"/>
    </row>
    <row r="17" spans="1:19" ht="14.25">
      <c r="A17" s="1">
        <f>'UNOS BODOVA'!A8</f>
        <v>6</v>
      </c>
      <c r="B17" s="1" t="str">
        <f>'UNOS BODOVA'!B8&amp;"/"&amp;'UNOS BODOVA'!C8</f>
        <v>7/2018</v>
      </c>
      <c r="C17" s="1" t="str">
        <f>'UNOS BODOVA'!D8&amp;" "&amp;'UNOS BODOVA'!E8</f>
        <v>Dragana Radulović</v>
      </c>
      <c r="D17" s="1">
        <f>'UNOS BODOVA'!F8</f>
        <v>0</v>
      </c>
      <c r="E17" s="1">
        <f>'UNOS BODOVA'!G8</f>
        <v>0</v>
      </c>
      <c r="F17" s="1">
        <f>'UNOS BODOVA'!H8</f>
        <v>0</v>
      </c>
      <c r="G17" s="1">
        <f>'UNOS BODOVA'!I8</f>
        <v>0</v>
      </c>
      <c r="H17" s="1">
        <f>'UNOS BODOVA'!J8</f>
        <v>0</v>
      </c>
      <c r="I17" s="38"/>
      <c r="J17" s="40"/>
      <c r="K17" s="40"/>
      <c r="L17" s="40"/>
      <c r="M17" s="40"/>
      <c r="N17" s="40">
        <f>'UNOS BODOVA'!Q8</f>
        <v>31.5</v>
      </c>
      <c r="O17" s="40"/>
      <c r="P17" s="40">
        <f>'UNOS BODOVA'!R8</f>
        <v>44</v>
      </c>
      <c r="Q17" s="40">
        <f>'UNOS BODOVA'!S8</f>
        <v>75.5</v>
      </c>
      <c r="R17" s="40" t="str">
        <f>'UNOS BODOVA'!T8</f>
        <v>C</v>
      </c>
      <c r="S17" s="25"/>
    </row>
    <row r="18" spans="1:19" ht="14.25">
      <c r="A18" s="1">
        <f>'UNOS BODOVA'!A9</f>
        <v>7</v>
      </c>
      <c r="B18" s="1" t="str">
        <f>'UNOS BODOVA'!B9&amp;"/"&amp;'UNOS BODOVA'!C9</f>
        <v>8/2018</v>
      </c>
      <c r="C18" s="1" t="str">
        <f>'UNOS BODOVA'!D9&amp;" "&amp;'UNOS BODOVA'!E9</f>
        <v>Ivana Radulović</v>
      </c>
      <c r="D18" s="1">
        <f>'UNOS BODOVA'!F9</f>
        <v>0</v>
      </c>
      <c r="E18" s="1">
        <f>'UNOS BODOVA'!G9</f>
        <v>0</v>
      </c>
      <c r="F18" s="1">
        <f>'UNOS BODOVA'!H9</f>
        <v>0</v>
      </c>
      <c r="G18" s="1">
        <f>'UNOS BODOVA'!I9</f>
        <v>0</v>
      </c>
      <c r="H18" s="1">
        <f>'UNOS BODOVA'!J9</f>
        <v>0</v>
      </c>
      <c r="I18" s="38"/>
      <c r="J18" s="40"/>
      <c r="K18" s="40"/>
      <c r="L18" s="40"/>
      <c r="M18" s="40"/>
      <c r="N18" s="40">
        <f>'UNOS BODOVA'!Q9</f>
        <v>26.5</v>
      </c>
      <c r="O18" s="40"/>
      <c r="P18" s="40">
        <f>'UNOS BODOVA'!R9</f>
        <v>35</v>
      </c>
      <c r="Q18" s="40">
        <f>'UNOS BODOVA'!S9</f>
        <v>61.5</v>
      </c>
      <c r="R18" s="40" t="str">
        <f>'UNOS BODOVA'!T9</f>
        <v>D</v>
      </c>
      <c r="S18" s="25"/>
    </row>
    <row r="19" spans="1:19" ht="14.25">
      <c r="A19" s="1">
        <f>'UNOS BODOVA'!A10</f>
        <v>8</v>
      </c>
      <c r="B19" s="1" t="str">
        <f>'UNOS BODOVA'!B10&amp;"/"&amp;'UNOS BODOVA'!C10</f>
        <v>9/2018</v>
      </c>
      <c r="C19" s="1" t="str">
        <f>'UNOS BODOVA'!D10&amp;" "&amp;'UNOS BODOVA'!E10</f>
        <v>Anđela Amanović</v>
      </c>
      <c r="D19" s="1">
        <f>'UNOS BODOVA'!F10</f>
        <v>0</v>
      </c>
      <c r="E19" s="1">
        <f>'UNOS BODOVA'!G10</f>
        <v>0</v>
      </c>
      <c r="F19" s="1">
        <f>'UNOS BODOVA'!H10</f>
        <v>0</v>
      </c>
      <c r="G19" s="1">
        <f>'UNOS BODOVA'!I10</f>
        <v>0</v>
      </c>
      <c r="H19" s="1">
        <f>'UNOS BODOVA'!J10</f>
        <v>0</v>
      </c>
      <c r="I19" s="38"/>
      <c r="J19" s="40"/>
      <c r="K19" s="40"/>
      <c r="L19" s="40"/>
      <c r="M19" s="40"/>
      <c r="N19" s="40">
        <f>'UNOS BODOVA'!Q10</f>
        <v>30</v>
      </c>
      <c r="O19" s="40"/>
      <c r="P19" s="40">
        <f>'UNOS BODOVA'!R10</f>
        <v>24</v>
      </c>
      <c r="Q19" s="40">
        <f>'UNOS BODOVA'!S10</f>
        <v>54</v>
      </c>
      <c r="R19" s="40" t="str">
        <f>'UNOS BODOVA'!T10</f>
        <v>E</v>
      </c>
      <c r="S19" s="25"/>
    </row>
    <row r="20" spans="1:19" ht="14.25">
      <c r="A20" s="1">
        <f>'UNOS BODOVA'!A11</f>
        <v>9</v>
      </c>
      <c r="B20" s="1" t="str">
        <f>'UNOS BODOVA'!B11&amp;"/"&amp;'UNOS BODOVA'!C11</f>
        <v>10/2018</v>
      </c>
      <c r="C20" s="1" t="str">
        <f>'UNOS BODOVA'!D11&amp;" "&amp;'UNOS BODOVA'!E11</f>
        <v>Aleksandra Pupavac</v>
      </c>
      <c r="D20" s="1">
        <f>'UNOS BODOVA'!F11</f>
        <v>0</v>
      </c>
      <c r="E20" s="1">
        <f>'UNOS BODOVA'!G11</f>
        <v>0</v>
      </c>
      <c r="F20" s="1">
        <f>'UNOS BODOVA'!H11</f>
        <v>0</v>
      </c>
      <c r="G20" s="1">
        <f>'UNOS BODOVA'!I11</f>
        <v>0</v>
      </c>
      <c r="H20" s="1">
        <f>'UNOS BODOVA'!J11</f>
        <v>0</v>
      </c>
      <c r="I20" s="38"/>
      <c r="J20" s="40"/>
      <c r="K20" s="40"/>
      <c r="L20" s="40"/>
      <c r="M20" s="40"/>
      <c r="N20" s="40">
        <f>'UNOS BODOVA'!Q11</f>
        <v>26</v>
      </c>
      <c r="O20" s="40"/>
      <c r="P20" s="40">
        <f>'UNOS BODOVA'!R11</f>
        <v>40</v>
      </c>
      <c r="Q20" s="40">
        <f>'UNOS BODOVA'!S11</f>
        <v>66</v>
      </c>
      <c r="R20" s="40" t="str">
        <f>'UNOS BODOVA'!T11</f>
        <v>D</v>
      </c>
      <c r="S20" s="25"/>
    </row>
    <row r="21" spans="1:19" ht="14.25">
      <c r="A21" s="1">
        <f>'UNOS BODOVA'!A12</f>
        <v>10</v>
      </c>
      <c r="B21" s="1" t="str">
        <f>'UNOS BODOVA'!B12&amp;"/"&amp;'UNOS BODOVA'!C12</f>
        <v>11/2018</v>
      </c>
      <c r="C21" s="1" t="str">
        <f>'UNOS BODOVA'!D12&amp;" "&amp;'UNOS BODOVA'!E12</f>
        <v>Lazar Dondić</v>
      </c>
      <c r="D21" s="1">
        <f>'UNOS BODOVA'!F12</f>
        <v>0</v>
      </c>
      <c r="E21" s="1">
        <f>'UNOS BODOVA'!G12</f>
        <v>0</v>
      </c>
      <c r="F21" s="1">
        <f>'UNOS BODOVA'!H12</f>
        <v>0</v>
      </c>
      <c r="G21" s="1">
        <f>'UNOS BODOVA'!I12</f>
        <v>0</v>
      </c>
      <c r="H21" s="1">
        <f>'UNOS BODOVA'!J12</f>
        <v>0</v>
      </c>
      <c r="I21" s="38"/>
      <c r="J21" s="40"/>
      <c r="K21" s="40"/>
      <c r="L21" s="40"/>
      <c r="M21" s="40"/>
      <c r="N21" s="40">
        <f>'UNOS BODOVA'!Q12</f>
        <v>22</v>
      </c>
      <c r="O21" s="40"/>
      <c r="P21" s="40">
        <f>'UNOS BODOVA'!R12</f>
        <v>30</v>
      </c>
      <c r="Q21" s="40">
        <f>'UNOS BODOVA'!S12</f>
        <v>52</v>
      </c>
      <c r="R21" s="40" t="str">
        <f>'UNOS BODOVA'!T12</f>
        <v>E</v>
      </c>
      <c r="S21" s="25"/>
    </row>
    <row r="22" spans="1:19" ht="14.25">
      <c r="A22" s="1">
        <f>'UNOS BODOVA'!A13</f>
        <v>11</v>
      </c>
      <c r="B22" s="1" t="str">
        <f>'UNOS BODOVA'!B13&amp;"/"&amp;'UNOS BODOVA'!C13</f>
        <v>12/2018</v>
      </c>
      <c r="C22" s="1" t="str">
        <f>'UNOS BODOVA'!D13&amp;" "&amp;'UNOS BODOVA'!E13</f>
        <v>Ana Ajković</v>
      </c>
      <c r="D22" s="1">
        <f>'UNOS BODOVA'!F13</f>
        <v>0</v>
      </c>
      <c r="E22" s="1">
        <f>'UNOS BODOVA'!G13</f>
        <v>0</v>
      </c>
      <c r="F22" s="1">
        <f>'UNOS BODOVA'!H13</f>
        <v>0</v>
      </c>
      <c r="G22" s="1">
        <f>'UNOS BODOVA'!I13</f>
        <v>0</v>
      </c>
      <c r="H22" s="1">
        <f>'UNOS BODOVA'!J13</f>
        <v>0</v>
      </c>
      <c r="I22" s="38"/>
      <c r="J22" s="40"/>
      <c r="K22" s="40"/>
      <c r="L22" s="40"/>
      <c r="M22" s="40"/>
      <c r="N22" s="40">
        <f>'UNOS BODOVA'!Q13</f>
        <v>32</v>
      </c>
      <c r="O22" s="40"/>
      <c r="P22" s="40">
        <f>'UNOS BODOVA'!R13</f>
        <v>25</v>
      </c>
      <c r="Q22" s="40">
        <f>'UNOS BODOVA'!S13</f>
        <v>57</v>
      </c>
      <c r="R22" s="40" t="str">
        <f>'UNOS BODOVA'!T13</f>
        <v>E</v>
      </c>
      <c r="S22" s="25"/>
    </row>
    <row r="23" spans="1:19" ht="14.25">
      <c r="A23" s="1">
        <f>'UNOS BODOVA'!A14</f>
        <v>12</v>
      </c>
      <c r="B23" s="1" t="str">
        <f>'UNOS BODOVA'!B14&amp;"/"&amp;'UNOS BODOVA'!C14</f>
        <v>13/2018</v>
      </c>
      <c r="C23" s="1" t="str">
        <f>'UNOS BODOVA'!D14&amp;" "&amp;'UNOS BODOVA'!E14</f>
        <v>Ena Đapić</v>
      </c>
      <c r="D23" s="1">
        <f>'UNOS BODOVA'!F14</f>
        <v>0</v>
      </c>
      <c r="E23" s="1">
        <f>'UNOS BODOVA'!G14</f>
        <v>0</v>
      </c>
      <c r="F23" s="1">
        <f>'UNOS BODOVA'!H14</f>
        <v>0</v>
      </c>
      <c r="G23" s="1">
        <f>'UNOS BODOVA'!I14</f>
        <v>0</v>
      </c>
      <c r="H23" s="1">
        <f>'UNOS BODOVA'!J14</f>
        <v>0</v>
      </c>
      <c r="I23" s="38"/>
      <c r="J23" s="40"/>
      <c r="K23" s="40"/>
      <c r="L23" s="40"/>
      <c r="M23" s="40"/>
      <c r="N23" s="40">
        <f>'UNOS BODOVA'!Q14</f>
        <v>48</v>
      </c>
      <c r="O23" s="40"/>
      <c r="P23" s="40">
        <f>'UNOS BODOVA'!R14</f>
        <v>42</v>
      </c>
      <c r="Q23" s="40">
        <f>'UNOS BODOVA'!S14</f>
        <v>90</v>
      </c>
      <c r="R23" s="40" t="str">
        <f>'UNOS BODOVA'!T14</f>
        <v>A</v>
      </c>
      <c r="S23" s="25"/>
    </row>
    <row r="24" spans="1:19" ht="14.25">
      <c r="A24" s="1">
        <f>'UNOS BODOVA'!A15</f>
        <v>13</v>
      </c>
      <c r="B24" s="1" t="str">
        <f>'UNOS BODOVA'!B15&amp;"/"&amp;'UNOS BODOVA'!C15</f>
        <v>14/2018</v>
      </c>
      <c r="C24" s="1" t="str">
        <f>'UNOS BODOVA'!D15&amp;" "&amp;'UNOS BODOVA'!E15</f>
        <v>Mitra Kuveljić</v>
      </c>
      <c r="D24" s="1">
        <f>'UNOS BODOVA'!F15</f>
        <v>0</v>
      </c>
      <c r="E24" s="1">
        <f>'UNOS BODOVA'!G15</f>
        <v>0</v>
      </c>
      <c r="F24" s="1">
        <f>'UNOS BODOVA'!H15</f>
        <v>0</v>
      </c>
      <c r="G24" s="1">
        <f>'UNOS BODOVA'!I15</f>
        <v>0</v>
      </c>
      <c r="H24" s="1">
        <f>'UNOS BODOVA'!J15</f>
        <v>0</v>
      </c>
      <c r="I24" s="38"/>
      <c r="J24" s="40"/>
      <c r="K24" s="40"/>
      <c r="L24" s="40"/>
      <c r="M24" s="40"/>
      <c r="N24" s="40">
        <f>'UNOS BODOVA'!Q15</f>
        <v>30</v>
      </c>
      <c r="O24" s="40"/>
      <c r="P24" s="40">
        <f>'UNOS BODOVA'!R15</f>
        <v>35</v>
      </c>
      <c r="Q24" s="40">
        <f>'UNOS BODOVA'!S15</f>
        <v>65</v>
      </c>
      <c r="R24" s="40" t="str">
        <f>'UNOS BODOVA'!T15</f>
        <v>D</v>
      </c>
      <c r="S24" s="25"/>
    </row>
    <row r="25" spans="1:19" ht="14.25">
      <c r="A25" s="1">
        <f>'UNOS BODOVA'!A16</f>
        <v>14</v>
      </c>
      <c r="B25" s="1" t="str">
        <f>'UNOS BODOVA'!B16&amp;"/"&amp;'UNOS BODOVA'!C16</f>
        <v>15/2018</v>
      </c>
      <c r="C25" s="1" t="str">
        <f>'UNOS BODOVA'!D16&amp;" "&amp;'UNOS BODOVA'!E16</f>
        <v>Marina Marunović</v>
      </c>
      <c r="D25" s="1">
        <f>'UNOS BODOVA'!F16</f>
        <v>0</v>
      </c>
      <c r="E25" s="1">
        <f>'UNOS BODOVA'!G16</f>
        <v>0</v>
      </c>
      <c r="F25" s="1">
        <f>'UNOS BODOVA'!H16</f>
        <v>0</v>
      </c>
      <c r="G25" s="1">
        <f>'UNOS BODOVA'!I16</f>
        <v>0</v>
      </c>
      <c r="H25" s="1">
        <f>'UNOS BODOVA'!J16</f>
        <v>0</v>
      </c>
      <c r="I25" s="38"/>
      <c r="J25" s="40"/>
      <c r="K25" s="40"/>
      <c r="L25" s="40"/>
      <c r="M25" s="40"/>
      <c r="N25" s="40">
        <f>'UNOS BODOVA'!Q16</f>
        <v>40.5</v>
      </c>
      <c r="O25" s="40"/>
      <c r="P25" s="40">
        <f>'UNOS BODOVA'!R16</f>
        <v>40</v>
      </c>
      <c r="Q25" s="40">
        <f>'UNOS BODOVA'!S16</f>
        <v>80.5</v>
      </c>
      <c r="R25" s="40" t="str">
        <f>'UNOS BODOVA'!T16</f>
        <v>B</v>
      </c>
      <c r="S25" s="25"/>
    </row>
    <row r="26" spans="1:19" ht="14.25">
      <c r="A26" s="1">
        <f>'UNOS BODOVA'!A17</f>
        <v>15</v>
      </c>
      <c r="B26" s="1" t="str">
        <f>'UNOS BODOVA'!B17&amp;"/"&amp;'UNOS BODOVA'!C17</f>
        <v>16/2018</v>
      </c>
      <c r="C26" s="1" t="str">
        <f>'UNOS BODOVA'!D17&amp;" "&amp;'UNOS BODOVA'!E17</f>
        <v>Svetozar Tomović</v>
      </c>
      <c r="D26" s="1">
        <f>'UNOS BODOVA'!F17</f>
        <v>0</v>
      </c>
      <c r="E26" s="1">
        <f>'UNOS BODOVA'!G17</f>
        <v>0</v>
      </c>
      <c r="F26" s="1">
        <f>'UNOS BODOVA'!H17</f>
        <v>0</v>
      </c>
      <c r="G26" s="1">
        <f>'UNOS BODOVA'!I17</f>
        <v>0</v>
      </c>
      <c r="H26" s="1">
        <f>'UNOS BODOVA'!J17</f>
        <v>0</v>
      </c>
      <c r="I26" s="38"/>
      <c r="J26" s="40"/>
      <c r="K26" s="40"/>
      <c r="L26" s="40"/>
      <c r="M26" s="40"/>
      <c r="N26" s="40">
        <f>'UNOS BODOVA'!Q17</f>
        <v>41</v>
      </c>
      <c r="O26" s="40"/>
      <c r="P26" s="40">
        <f>'UNOS BODOVA'!R17</f>
        <v>39</v>
      </c>
      <c r="Q26" s="40">
        <f>'UNOS BODOVA'!S17</f>
        <v>80</v>
      </c>
      <c r="R26" s="40" t="str">
        <f>'UNOS BODOVA'!T17</f>
        <v>B</v>
      </c>
      <c r="S26" s="25"/>
    </row>
    <row r="27" spans="1:19" ht="14.25">
      <c r="A27" s="1">
        <f>'UNOS BODOVA'!A18</f>
        <v>16</v>
      </c>
      <c r="B27" s="1" t="str">
        <f>'UNOS BODOVA'!B18&amp;"/"&amp;'UNOS BODOVA'!C18</f>
        <v>17/2018</v>
      </c>
      <c r="C27" s="1" t="str">
        <f>'UNOS BODOVA'!D18&amp;" "&amp;'UNOS BODOVA'!E18</f>
        <v>Irena Bašanović</v>
      </c>
      <c r="D27" s="1">
        <f>'UNOS BODOVA'!F18</f>
        <v>0</v>
      </c>
      <c r="E27" s="1">
        <f>'UNOS BODOVA'!G18</f>
        <v>0</v>
      </c>
      <c r="F27" s="1">
        <f>'UNOS BODOVA'!H18</f>
        <v>0</v>
      </c>
      <c r="G27" s="1">
        <f>'UNOS BODOVA'!I18</f>
        <v>0</v>
      </c>
      <c r="H27" s="1">
        <f>'UNOS BODOVA'!J18</f>
        <v>0</v>
      </c>
      <c r="I27" s="38"/>
      <c r="J27" s="40"/>
      <c r="K27" s="40"/>
      <c r="L27" s="40"/>
      <c r="M27" s="40"/>
      <c r="N27" s="40">
        <f>'UNOS BODOVA'!Q18</f>
        <v>42.5</v>
      </c>
      <c r="O27" s="40"/>
      <c r="P27" s="40">
        <f>'UNOS BODOVA'!R18</f>
        <v>45</v>
      </c>
      <c r="Q27" s="40">
        <f>'UNOS BODOVA'!S18</f>
        <v>87.5</v>
      </c>
      <c r="R27" s="40" t="str">
        <f>'UNOS BODOVA'!T18</f>
        <v>B</v>
      </c>
      <c r="S27" s="25"/>
    </row>
    <row r="28" spans="1:19" ht="14.25">
      <c r="A28" s="1">
        <f>'UNOS BODOVA'!A19</f>
        <v>17</v>
      </c>
      <c r="B28" s="1" t="str">
        <f>'UNOS BODOVA'!B19&amp;"/"&amp;'UNOS BODOVA'!C19</f>
        <v>18/2018</v>
      </c>
      <c r="C28" s="1" t="str">
        <f>'UNOS BODOVA'!D19&amp;" "&amp;'UNOS BODOVA'!E19</f>
        <v>Goran Ćeranić</v>
      </c>
      <c r="D28" s="1">
        <f>'UNOS BODOVA'!F19</f>
        <v>0</v>
      </c>
      <c r="E28" s="1">
        <f>'UNOS BODOVA'!G19</f>
        <v>0</v>
      </c>
      <c r="F28" s="1">
        <f>'UNOS BODOVA'!H19</f>
        <v>0</v>
      </c>
      <c r="G28" s="1">
        <f>'UNOS BODOVA'!I19</f>
        <v>0</v>
      </c>
      <c r="H28" s="1">
        <f>'UNOS BODOVA'!J19</f>
        <v>0</v>
      </c>
      <c r="I28" s="38"/>
      <c r="J28" s="40"/>
      <c r="K28" s="40"/>
      <c r="L28" s="40"/>
      <c r="M28" s="40"/>
      <c r="N28" s="40">
        <f>'UNOS BODOVA'!Q19</f>
        <v>19</v>
      </c>
      <c r="O28" s="40"/>
      <c r="P28" s="40">
        <f>'UNOS BODOVA'!R19</f>
        <v>7</v>
      </c>
      <c r="Q28" s="40">
        <f>'UNOS BODOVA'!S19</f>
        <v>26</v>
      </c>
      <c r="R28" s="40" t="str">
        <f>'UNOS BODOVA'!T19</f>
        <v>F</v>
      </c>
      <c r="S28" s="25"/>
    </row>
    <row r="29" spans="1:19" ht="14.25">
      <c r="A29" s="1">
        <f>'UNOS BODOVA'!A20</f>
        <v>18</v>
      </c>
      <c r="B29" s="1" t="str">
        <f>'UNOS BODOVA'!B20&amp;"/"&amp;'UNOS BODOVA'!C20</f>
        <v>19/2018</v>
      </c>
      <c r="C29" s="1" t="str">
        <f>'UNOS BODOVA'!D20&amp;" "&amp;'UNOS BODOVA'!E20</f>
        <v>Andrija Vujović</v>
      </c>
      <c r="D29" s="1">
        <f>'UNOS BODOVA'!F20</f>
        <v>0</v>
      </c>
      <c r="E29" s="1">
        <f>'UNOS BODOVA'!G20</f>
        <v>0</v>
      </c>
      <c r="F29" s="1">
        <f>'UNOS BODOVA'!H20</f>
        <v>0</v>
      </c>
      <c r="G29" s="1">
        <f>'UNOS BODOVA'!I20</f>
        <v>0</v>
      </c>
      <c r="H29" s="1">
        <f>'UNOS BODOVA'!J20</f>
        <v>0</v>
      </c>
      <c r="I29" s="38"/>
      <c r="J29" s="40"/>
      <c r="K29" s="40"/>
      <c r="L29" s="40"/>
      <c r="M29" s="40"/>
      <c r="N29" s="40">
        <f>'UNOS BODOVA'!Q20</f>
        <v>50</v>
      </c>
      <c r="O29" s="40"/>
      <c r="P29" s="40">
        <f>'UNOS BODOVA'!R20</f>
        <v>48</v>
      </c>
      <c r="Q29" s="40">
        <f>'UNOS BODOVA'!S20</f>
        <v>98</v>
      </c>
      <c r="R29" s="40" t="str">
        <f>'UNOS BODOVA'!T20</f>
        <v>A</v>
      </c>
      <c r="S29" s="25"/>
    </row>
    <row r="30" spans="1:19" ht="14.25">
      <c r="A30" s="1">
        <f>'UNOS BODOVA'!A21</f>
        <v>19</v>
      </c>
      <c r="B30" s="1" t="str">
        <f>'UNOS BODOVA'!B21&amp;"/"&amp;'UNOS BODOVA'!C21</f>
        <v>20/2018</v>
      </c>
      <c r="C30" s="1" t="str">
        <f>'UNOS BODOVA'!D21&amp;" "&amp;'UNOS BODOVA'!E21</f>
        <v>Milovan Lukovac</v>
      </c>
      <c r="D30" s="1">
        <f>'UNOS BODOVA'!F21</f>
        <v>0</v>
      </c>
      <c r="E30" s="1">
        <f>'UNOS BODOVA'!G21</f>
        <v>0</v>
      </c>
      <c r="F30" s="1">
        <f>'UNOS BODOVA'!H21</f>
        <v>0</v>
      </c>
      <c r="G30" s="1">
        <f>'UNOS BODOVA'!I21</f>
        <v>0</v>
      </c>
      <c r="H30" s="1">
        <f>'UNOS BODOVA'!J21</f>
        <v>0</v>
      </c>
      <c r="I30" s="38"/>
      <c r="J30" s="40"/>
      <c r="K30" s="40"/>
      <c r="L30" s="40"/>
      <c r="M30" s="40"/>
      <c r="N30" s="40">
        <f>'UNOS BODOVA'!Q21</f>
        <v>36</v>
      </c>
      <c r="O30" s="40"/>
      <c r="P30" s="40">
        <f>'UNOS BODOVA'!R21</f>
        <v>29</v>
      </c>
      <c r="Q30" s="40">
        <f>'UNOS BODOVA'!S21</f>
        <v>65</v>
      </c>
      <c r="R30" s="40" t="str">
        <f>'UNOS BODOVA'!T21</f>
        <v>D</v>
      </c>
      <c r="S30" s="25"/>
    </row>
    <row r="31" spans="1:19" ht="14.25">
      <c r="A31" s="1">
        <f>'UNOS BODOVA'!A22</f>
        <v>20</v>
      </c>
      <c r="B31" s="1" t="str">
        <f>'UNOS BODOVA'!B22&amp;"/"&amp;'UNOS BODOVA'!C22</f>
        <v>21/2018</v>
      </c>
      <c r="C31" s="1" t="str">
        <f>'UNOS BODOVA'!D22&amp;" "&amp;'UNOS BODOVA'!E22</f>
        <v>Iva Nedović</v>
      </c>
      <c r="D31" s="1">
        <f>'UNOS BODOVA'!F22</f>
        <v>0</v>
      </c>
      <c r="E31" s="1">
        <f>'UNOS BODOVA'!G22</f>
        <v>0</v>
      </c>
      <c r="F31" s="1">
        <f>'UNOS BODOVA'!H22</f>
        <v>0</v>
      </c>
      <c r="G31" s="1">
        <f>'UNOS BODOVA'!I22</f>
        <v>0</v>
      </c>
      <c r="H31" s="1">
        <f>'UNOS BODOVA'!J22</f>
        <v>0</v>
      </c>
      <c r="I31" s="38"/>
      <c r="J31" s="40"/>
      <c r="K31" s="40"/>
      <c r="L31" s="40"/>
      <c r="M31" s="40"/>
      <c r="N31" s="40">
        <f>'UNOS BODOVA'!Q22</f>
        <v>31.5</v>
      </c>
      <c r="O31" s="40"/>
      <c r="P31" s="40">
        <f>'UNOS BODOVA'!R22</f>
        <v>40</v>
      </c>
      <c r="Q31" s="40">
        <f>'UNOS BODOVA'!S22</f>
        <v>71.5</v>
      </c>
      <c r="R31" s="40" t="str">
        <f>'UNOS BODOVA'!T22</f>
        <v>C</v>
      </c>
      <c r="S31" s="25"/>
    </row>
    <row r="32" spans="1:19" ht="14.25">
      <c r="A32" s="1">
        <f>'UNOS BODOVA'!A23</f>
        <v>21</v>
      </c>
      <c r="B32" s="1" t="str">
        <f>'UNOS BODOVA'!B23&amp;"/"&amp;'UNOS BODOVA'!C23</f>
        <v>26/2018</v>
      </c>
      <c r="C32" s="1" t="str">
        <f>'UNOS BODOVA'!D23&amp;" "&amp;'UNOS BODOVA'!E23</f>
        <v>Rade Musić</v>
      </c>
      <c r="D32" s="1">
        <f>'UNOS BODOVA'!F23</f>
        <v>0</v>
      </c>
      <c r="E32" s="1">
        <f>'UNOS BODOVA'!G23</f>
        <v>0</v>
      </c>
      <c r="F32" s="1">
        <f>'UNOS BODOVA'!H23</f>
        <v>0</v>
      </c>
      <c r="G32" s="1">
        <f>'UNOS BODOVA'!I23</f>
        <v>0</v>
      </c>
      <c r="H32" s="1">
        <f>'UNOS BODOVA'!J23</f>
        <v>0</v>
      </c>
      <c r="I32" s="38"/>
      <c r="J32" s="40"/>
      <c r="K32" s="40"/>
      <c r="L32" s="40"/>
      <c r="M32" s="40"/>
      <c r="N32" s="40">
        <f>'UNOS BODOVA'!Q23</f>
        <v>21</v>
      </c>
      <c r="O32" s="40"/>
      <c r="P32" s="40">
        <f>'UNOS BODOVA'!R23</f>
        <v>29</v>
      </c>
      <c r="Q32" s="40">
        <f>'UNOS BODOVA'!S23</f>
        <v>50</v>
      </c>
      <c r="R32" s="40" t="str">
        <f>'UNOS BODOVA'!T23</f>
        <v>E</v>
      </c>
      <c r="S32" s="25"/>
    </row>
    <row r="33" spans="1:19" ht="14.25">
      <c r="A33" s="1">
        <f>'UNOS BODOVA'!A24</f>
        <v>22</v>
      </c>
      <c r="B33" s="1" t="str">
        <f>'UNOS BODOVA'!B24&amp;"/"&amp;'UNOS BODOVA'!C24</f>
        <v>27/2018</v>
      </c>
      <c r="C33" s="1" t="str">
        <f>'UNOS BODOVA'!D24&amp;" "&amp;'UNOS BODOVA'!E24</f>
        <v>Milan Čolović</v>
      </c>
      <c r="D33" s="1">
        <f>'UNOS BODOVA'!F24</f>
        <v>0</v>
      </c>
      <c r="E33" s="1">
        <f>'UNOS BODOVA'!G24</f>
        <v>0</v>
      </c>
      <c r="F33" s="1">
        <f>'UNOS BODOVA'!H24</f>
        <v>0</v>
      </c>
      <c r="G33" s="1">
        <f>'UNOS BODOVA'!I24</f>
        <v>0</v>
      </c>
      <c r="H33" s="1">
        <f>'UNOS BODOVA'!J24</f>
        <v>0</v>
      </c>
      <c r="I33" s="38"/>
      <c r="J33" s="40"/>
      <c r="K33" s="40"/>
      <c r="L33" s="40"/>
      <c r="M33" s="40"/>
      <c r="N33" s="40">
        <f>'UNOS BODOVA'!Q24</f>
        <v>23</v>
      </c>
      <c r="O33" s="40"/>
      <c r="P33" s="40">
        <f>'UNOS BODOVA'!R24</f>
        <v>31</v>
      </c>
      <c r="Q33" s="40">
        <f>'UNOS BODOVA'!S24</f>
        <v>54</v>
      </c>
      <c r="R33" s="40" t="str">
        <f>'UNOS BODOVA'!T24</f>
        <v>E</v>
      </c>
      <c r="S33" s="25"/>
    </row>
    <row r="34" spans="1:19" ht="14.25">
      <c r="A34" s="1">
        <f>'UNOS BODOVA'!A25</f>
        <v>23</v>
      </c>
      <c r="B34" s="1" t="str">
        <f>'UNOS BODOVA'!B25&amp;"/"&amp;'UNOS BODOVA'!C25</f>
        <v>29/2018</v>
      </c>
      <c r="C34" s="1" t="str">
        <f>'UNOS BODOVA'!D25&amp;" "&amp;'UNOS BODOVA'!E25</f>
        <v>Biljana Knežević</v>
      </c>
      <c r="D34" s="1">
        <f>'UNOS BODOVA'!F25</f>
        <v>0</v>
      </c>
      <c r="E34" s="1">
        <f>'UNOS BODOVA'!G25</f>
        <v>0</v>
      </c>
      <c r="F34" s="1">
        <f>'UNOS BODOVA'!H25</f>
        <v>0</v>
      </c>
      <c r="G34" s="1">
        <f>'UNOS BODOVA'!I25</f>
        <v>0</v>
      </c>
      <c r="H34" s="1">
        <f>'UNOS BODOVA'!J25</f>
        <v>0</v>
      </c>
      <c r="I34" s="38"/>
      <c r="J34" s="40"/>
      <c r="K34" s="40"/>
      <c r="L34" s="40"/>
      <c r="M34" s="40"/>
      <c r="N34" s="40">
        <f>'UNOS BODOVA'!Q25</f>
        <v>41</v>
      </c>
      <c r="O34" s="40"/>
      <c r="P34" s="40">
        <f>'UNOS BODOVA'!R25</f>
        <v>50</v>
      </c>
      <c r="Q34" s="40">
        <f>'UNOS BODOVA'!S25</f>
        <v>91</v>
      </c>
      <c r="R34" s="40" t="str">
        <f>'UNOS BODOVA'!T25</f>
        <v>A</v>
      </c>
      <c r="S34" s="25"/>
    </row>
    <row r="35" spans="1:19" ht="14.25">
      <c r="A35" s="1">
        <f>'UNOS BODOVA'!A26</f>
        <v>24</v>
      </c>
      <c r="B35" s="1" t="str">
        <f>'UNOS BODOVA'!B26&amp;"/"&amp;'UNOS BODOVA'!C26</f>
        <v>32/2018</v>
      </c>
      <c r="C35" s="1" t="str">
        <f>'UNOS BODOVA'!D26&amp;" "&amp;'UNOS BODOVA'!E26</f>
        <v>Milica Đonović</v>
      </c>
      <c r="D35" s="1">
        <f>'UNOS BODOVA'!F26</f>
        <v>0</v>
      </c>
      <c r="E35" s="1">
        <f>'UNOS BODOVA'!G26</f>
        <v>0</v>
      </c>
      <c r="F35" s="1">
        <f>'UNOS BODOVA'!H26</f>
        <v>0</v>
      </c>
      <c r="G35" s="1">
        <f>'UNOS BODOVA'!I26</f>
        <v>0</v>
      </c>
      <c r="H35" s="1">
        <f>'UNOS BODOVA'!J26</f>
        <v>0</v>
      </c>
      <c r="I35" s="38"/>
      <c r="J35" s="40"/>
      <c r="K35" s="40"/>
      <c r="L35" s="40"/>
      <c r="M35" s="40"/>
      <c r="N35" s="40">
        <f>'UNOS BODOVA'!Q26</f>
        <v>30</v>
      </c>
      <c r="O35" s="40"/>
      <c r="P35" s="40">
        <f>'UNOS BODOVA'!R26</f>
        <v>42</v>
      </c>
      <c r="Q35" s="40">
        <f>'UNOS BODOVA'!S26</f>
        <v>72</v>
      </c>
      <c r="R35" s="40" t="str">
        <f>'UNOS BODOVA'!T26</f>
        <v>C</v>
      </c>
      <c r="S35" s="25"/>
    </row>
    <row r="36" spans="1:19" ht="14.25">
      <c r="A36" s="1">
        <f>'UNOS BODOVA'!A27</f>
        <v>25</v>
      </c>
      <c r="B36" s="1" t="str">
        <f>'UNOS BODOVA'!B27&amp;"/"&amp;'UNOS BODOVA'!C27</f>
        <v>36/2018</v>
      </c>
      <c r="C36" s="1" t="str">
        <f>'UNOS BODOVA'!D27&amp;" "&amp;'UNOS BODOVA'!E27</f>
        <v>Tamara Ninković</v>
      </c>
      <c r="D36" s="1">
        <f>'UNOS BODOVA'!F27</f>
        <v>0</v>
      </c>
      <c r="E36" s="1">
        <f>'UNOS BODOVA'!G27</f>
        <v>0</v>
      </c>
      <c r="F36" s="1">
        <f>'UNOS BODOVA'!H27</f>
        <v>0</v>
      </c>
      <c r="G36" s="1">
        <f>'UNOS BODOVA'!I27</f>
        <v>0</v>
      </c>
      <c r="H36" s="1">
        <f>'UNOS BODOVA'!J27</f>
        <v>0</v>
      </c>
      <c r="I36" s="38"/>
      <c r="J36" s="40"/>
      <c r="K36" s="40"/>
      <c r="L36" s="40"/>
      <c r="M36" s="40"/>
      <c r="N36" s="40">
        <f>'UNOS BODOVA'!Q27</f>
        <v>49</v>
      </c>
      <c r="O36" s="40"/>
      <c r="P36" s="40">
        <f>'UNOS BODOVA'!R27</f>
        <v>50</v>
      </c>
      <c r="Q36" s="40">
        <f>'UNOS BODOVA'!S27</f>
        <v>99</v>
      </c>
      <c r="R36" s="40" t="str">
        <f>'UNOS BODOVA'!T27</f>
        <v>A</v>
      </c>
      <c r="S36" s="25"/>
    </row>
    <row r="37" spans="1:19" ht="14.25">
      <c r="A37" s="1">
        <f>'UNOS BODOVA'!A28</f>
        <v>26</v>
      </c>
      <c r="B37" s="1" t="str">
        <f>'UNOS BODOVA'!B28&amp;"/"&amp;'UNOS BODOVA'!C28</f>
        <v>37/2018</v>
      </c>
      <c r="C37" s="1" t="str">
        <f>'UNOS BODOVA'!D28&amp;" "&amp;'UNOS BODOVA'!E28</f>
        <v>Filip Mišurović</v>
      </c>
      <c r="D37" s="1">
        <f>'UNOS BODOVA'!F28</f>
        <v>0</v>
      </c>
      <c r="E37" s="1">
        <f>'UNOS BODOVA'!G28</f>
        <v>0</v>
      </c>
      <c r="F37" s="1">
        <f>'UNOS BODOVA'!H28</f>
        <v>0</v>
      </c>
      <c r="G37" s="1">
        <f>'UNOS BODOVA'!I28</f>
        <v>0</v>
      </c>
      <c r="H37" s="1">
        <f>'UNOS BODOVA'!J28</f>
        <v>0</v>
      </c>
      <c r="I37" s="38"/>
      <c r="J37" s="40"/>
      <c r="K37" s="40"/>
      <c r="L37" s="40"/>
      <c r="M37" s="40"/>
      <c r="N37" s="40">
        <f>'UNOS BODOVA'!Q28</f>
        <v>48</v>
      </c>
      <c r="O37" s="40"/>
      <c r="P37" s="40">
        <f>'UNOS BODOVA'!R28</f>
        <v>45</v>
      </c>
      <c r="Q37" s="40">
        <f>'UNOS BODOVA'!S28</f>
        <v>93</v>
      </c>
      <c r="R37" s="40" t="str">
        <f>'UNOS BODOVA'!T28</f>
        <v>A</v>
      </c>
      <c r="S37" s="25"/>
    </row>
    <row r="38" spans="1:19" ht="14.25">
      <c r="A38" s="1">
        <f>'UNOS BODOVA'!A29</f>
        <v>27</v>
      </c>
      <c r="B38" s="1" t="str">
        <f>'UNOS BODOVA'!B29&amp;"/"&amp;'UNOS BODOVA'!C29</f>
        <v>38/2018</v>
      </c>
      <c r="C38" s="1" t="str">
        <f>'UNOS BODOVA'!D29&amp;" "&amp;'UNOS BODOVA'!E29</f>
        <v>Predrag Delibašić</v>
      </c>
      <c r="D38" s="1">
        <f>'UNOS BODOVA'!F29</f>
        <v>0</v>
      </c>
      <c r="E38" s="1">
        <f>'UNOS BODOVA'!G29</f>
        <v>0</v>
      </c>
      <c r="F38" s="1">
        <f>'UNOS BODOVA'!H29</f>
        <v>0</v>
      </c>
      <c r="G38" s="1">
        <f>'UNOS BODOVA'!I29</f>
        <v>0</v>
      </c>
      <c r="H38" s="1">
        <f>'UNOS BODOVA'!J29</f>
        <v>0</v>
      </c>
      <c r="I38" s="38"/>
      <c r="J38" s="40"/>
      <c r="K38" s="40"/>
      <c r="L38" s="40"/>
      <c r="M38" s="40"/>
      <c r="N38" s="40">
        <f>'UNOS BODOVA'!Q29</f>
        <v>49</v>
      </c>
      <c r="O38" s="40"/>
      <c r="P38" s="40">
        <f>'UNOS BODOVA'!R29</f>
        <v>42</v>
      </c>
      <c r="Q38" s="40">
        <f>'UNOS BODOVA'!S29</f>
        <v>91</v>
      </c>
      <c r="R38" s="40" t="str">
        <f>'UNOS BODOVA'!T29</f>
        <v>A</v>
      </c>
      <c r="S38" s="25"/>
    </row>
    <row r="39" spans="1:19" ht="14.25">
      <c r="A39" s="1">
        <f>'UNOS BODOVA'!A30</f>
        <v>28</v>
      </c>
      <c r="B39" s="1" t="str">
        <f>'UNOS BODOVA'!B30&amp;"/"&amp;'UNOS BODOVA'!C30</f>
        <v>40/2018</v>
      </c>
      <c r="C39" s="1" t="str">
        <f>'UNOS BODOVA'!D30&amp;" "&amp;'UNOS BODOVA'!E30</f>
        <v>Saša Nikolić</v>
      </c>
      <c r="D39" s="1">
        <f>'UNOS BODOVA'!F30</f>
        <v>0</v>
      </c>
      <c r="E39" s="1">
        <f>'UNOS BODOVA'!G30</f>
        <v>0</v>
      </c>
      <c r="F39" s="1">
        <f>'UNOS BODOVA'!H30</f>
        <v>0</v>
      </c>
      <c r="G39" s="1">
        <f>'UNOS BODOVA'!I30</f>
        <v>0</v>
      </c>
      <c r="H39" s="1">
        <f>'UNOS BODOVA'!J30</f>
        <v>0</v>
      </c>
      <c r="I39" s="38"/>
      <c r="J39" s="40"/>
      <c r="K39" s="40"/>
      <c r="L39" s="40"/>
      <c r="M39" s="40"/>
      <c r="N39" s="40">
        <f>'UNOS BODOVA'!Q30</f>
        <v>47</v>
      </c>
      <c r="O39" s="40"/>
      <c r="P39" s="40">
        <f>'UNOS BODOVA'!R30</f>
        <v>50</v>
      </c>
      <c r="Q39" s="40">
        <f>'UNOS BODOVA'!S30</f>
        <v>97</v>
      </c>
      <c r="R39" s="40" t="str">
        <f>'UNOS BODOVA'!T30</f>
        <v>A</v>
      </c>
      <c r="S39" s="25"/>
    </row>
    <row r="40" spans="1:19" ht="14.25">
      <c r="A40" s="1">
        <f>'UNOS BODOVA'!A31</f>
        <v>29</v>
      </c>
      <c r="B40" s="1" t="str">
        <f>'UNOS BODOVA'!B31&amp;"/"&amp;'UNOS BODOVA'!C31</f>
        <v>42/2018</v>
      </c>
      <c r="C40" s="1" t="str">
        <f>'UNOS BODOVA'!D31&amp;" "&amp;'UNOS BODOVA'!E31</f>
        <v>Dejan Dendić</v>
      </c>
      <c r="D40" s="1">
        <f>'UNOS BODOVA'!F31</f>
        <v>0</v>
      </c>
      <c r="E40" s="1">
        <f>'UNOS BODOVA'!G31</f>
        <v>0</v>
      </c>
      <c r="F40" s="1">
        <f>'UNOS BODOVA'!H31</f>
        <v>0</v>
      </c>
      <c r="G40" s="1">
        <f>'UNOS BODOVA'!I31</f>
        <v>0</v>
      </c>
      <c r="H40" s="1">
        <f>'UNOS BODOVA'!J31</f>
        <v>0</v>
      </c>
      <c r="I40" s="38"/>
      <c r="J40" s="40"/>
      <c r="K40" s="40"/>
      <c r="L40" s="40"/>
      <c r="M40" s="40"/>
      <c r="N40" s="40">
        <f>'UNOS BODOVA'!Q31</f>
        <v>18</v>
      </c>
      <c r="O40" s="40"/>
      <c r="P40" s="40">
        <f>'UNOS BODOVA'!R31</f>
        <v>33</v>
      </c>
      <c r="Q40" s="40">
        <f>'UNOS BODOVA'!S31</f>
        <v>51</v>
      </c>
      <c r="R40" s="40" t="str">
        <f>'UNOS BODOVA'!T31</f>
        <v>E</v>
      </c>
      <c r="S40" s="25"/>
    </row>
    <row r="41" spans="1:19" ht="14.25">
      <c r="A41" s="1">
        <f>'UNOS BODOVA'!A32</f>
        <v>30</v>
      </c>
      <c r="B41" s="1" t="str">
        <f>'UNOS BODOVA'!B32&amp;"/"&amp;'UNOS BODOVA'!C32</f>
        <v>43/2018</v>
      </c>
      <c r="C41" s="1" t="str">
        <f>'UNOS BODOVA'!D32&amp;" "&amp;'UNOS BODOVA'!E32</f>
        <v>Nikola Vujković</v>
      </c>
      <c r="D41" s="1">
        <f>'UNOS BODOVA'!F32</f>
        <v>0</v>
      </c>
      <c r="E41" s="1">
        <f>'UNOS BODOVA'!G32</f>
        <v>0</v>
      </c>
      <c r="F41" s="1">
        <f>'UNOS BODOVA'!H32</f>
        <v>0</v>
      </c>
      <c r="G41" s="1">
        <f>'UNOS BODOVA'!I32</f>
        <v>0</v>
      </c>
      <c r="H41" s="1">
        <f>'UNOS BODOVA'!J32</f>
        <v>0</v>
      </c>
      <c r="I41" s="38"/>
      <c r="J41" s="40"/>
      <c r="K41" s="40"/>
      <c r="L41" s="40"/>
      <c r="M41" s="40"/>
      <c r="N41" s="40">
        <f>'UNOS BODOVA'!Q32</f>
        <v>19.5</v>
      </c>
      <c r="O41" s="40"/>
      <c r="P41" s="40">
        <f>'UNOS BODOVA'!R32</f>
        <v>44</v>
      </c>
      <c r="Q41" s="40">
        <f>'UNOS BODOVA'!S32</f>
        <v>63.5</v>
      </c>
      <c r="R41" s="40" t="str">
        <f>'UNOS BODOVA'!T32</f>
        <v>D</v>
      </c>
      <c r="S41" s="25"/>
    </row>
    <row r="42" spans="1:19" ht="14.25">
      <c r="A42" s="1">
        <f>'UNOS BODOVA'!A33</f>
        <v>31</v>
      </c>
      <c r="B42" s="1" t="str">
        <f>'UNOS BODOVA'!B33&amp;"/"&amp;'UNOS BODOVA'!C33</f>
        <v>44/2018</v>
      </c>
      <c r="C42" s="1" t="str">
        <f>'UNOS BODOVA'!D33&amp;" "&amp;'UNOS BODOVA'!E33</f>
        <v>Nenad Marojević</v>
      </c>
      <c r="D42" s="1">
        <f>'UNOS BODOVA'!F33</f>
        <v>0</v>
      </c>
      <c r="E42" s="1">
        <f>'UNOS BODOVA'!G33</f>
        <v>0</v>
      </c>
      <c r="F42" s="1">
        <f>'UNOS BODOVA'!H33</f>
        <v>0</v>
      </c>
      <c r="G42" s="1">
        <f>'UNOS BODOVA'!I33</f>
        <v>0</v>
      </c>
      <c r="H42" s="1">
        <f>'UNOS BODOVA'!J33</f>
        <v>0</v>
      </c>
      <c r="I42" s="38"/>
      <c r="J42" s="40"/>
      <c r="K42" s="40"/>
      <c r="L42" s="40"/>
      <c r="M42" s="40"/>
      <c r="N42" s="40">
        <f>'UNOS BODOVA'!Q33</f>
        <v>24.5</v>
      </c>
      <c r="O42" s="40"/>
      <c r="P42" s="40">
        <f>'UNOS BODOVA'!R33</f>
        <v>29</v>
      </c>
      <c r="Q42" s="40">
        <f>'UNOS BODOVA'!S33</f>
        <v>53.5</v>
      </c>
      <c r="R42" s="40" t="str">
        <f>'UNOS BODOVA'!T33</f>
        <v>E</v>
      </c>
      <c r="S42" s="25"/>
    </row>
    <row r="43" spans="1:19" ht="14.25">
      <c r="A43" s="1">
        <f>'UNOS BODOVA'!A34</f>
        <v>32</v>
      </c>
      <c r="B43" s="1" t="str">
        <f>'UNOS BODOVA'!B34&amp;"/"&amp;'UNOS BODOVA'!C34</f>
        <v>45/2018</v>
      </c>
      <c r="C43" s="1" t="str">
        <f>'UNOS BODOVA'!D34&amp;" "&amp;'UNOS BODOVA'!E34</f>
        <v>Mirko Raičević</v>
      </c>
      <c r="D43" s="1">
        <f>'UNOS BODOVA'!F34</f>
        <v>0</v>
      </c>
      <c r="E43" s="1">
        <f>'UNOS BODOVA'!G34</f>
        <v>0</v>
      </c>
      <c r="F43" s="1">
        <f>'UNOS BODOVA'!H34</f>
        <v>0</v>
      </c>
      <c r="G43" s="1">
        <f>'UNOS BODOVA'!I34</f>
        <v>0</v>
      </c>
      <c r="H43" s="1">
        <f>'UNOS BODOVA'!J34</f>
        <v>0</v>
      </c>
      <c r="I43" s="38"/>
      <c r="J43" s="40"/>
      <c r="K43" s="40"/>
      <c r="L43" s="40"/>
      <c r="M43" s="40"/>
      <c r="N43" s="40">
        <f>'UNOS BODOVA'!Q34</f>
        <v>46.5</v>
      </c>
      <c r="O43" s="40"/>
      <c r="P43" s="40">
        <f>'UNOS BODOVA'!R34</f>
        <v>33</v>
      </c>
      <c r="Q43" s="40">
        <f>'UNOS BODOVA'!S34</f>
        <v>79.5</v>
      </c>
      <c r="R43" s="40" t="str">
        <f>'UNOS BODOVA'!T34</f>
        <v>B</v>
      </c>
      <c r="S43" s="25"/>
    </row>
    <row r="44" spans="1:19" ht="14.25">
      <c r="A44" s="1">
        <f>'UNOS BODOVA'!A35</f>
        <v>33</v>
      </c>
      <c r="B44" s="1" t="str">
        <f>'UNOS BODOVA'!B35&amp;"/"&amp;'UNOS BODOVA'!C35</f>
        <v>46/2018</v>
      </c>
      <c r="C44" s="1" t="str">
        <f>'UNOS BODOVA'!D35&amp;" "&amp;'UNOS BODOVA'!E35</f>
        <v>Nemanja Kastratović</v>
      </c>
      <c r="D44" s="1">
        <f>'UNOS BODOVA'!F35</f>
        <v>0</v>
      </c>
      <c r="E44" s="1">
        <f>'UNOS BODOVA'!G35</f>
        <v>0</v>
      </c>
      <c r="F44" s="1">
        <f>'UNOS BODOVA'!H35</f>
        <v>0</v>
      </c>
      <c r="G44" s="1">
        <f>'UNOS BODOVA'!I35</f>
        <v>0</v>
      </c>
      <c r="H44" s="1">
        <f>'UNOS BODOVA'!J35</f>
        <v>0</v>
      </c>
      <c r="I44" s="38"/>
      <c r="J44" s="40"/>
      <c r="K44" s="40"/>
      <c r="L44" s="40"/>
      <c r="M44" s="40"/>
      <c r="N44" s="40">
        <f>'UNOS BODOVA'!Q35</f>
        <v>37</v>
      </c>
      <c r="O44" s="40"/>
      <c r="P44" s="40">
        <f>'UNOS BODOVA'!R35</f>
        <v>38</v>
      </c>
      <c r="Q44" s="40">
        <f>'UNOS BODOVA'!S35</f>
        <v>75</v>
      </c>
      <c r="R44" s="40" t="str">
        <f>'UNOS BODOVA'!T35</f>
        <v>C</v>
      </c>
      <c r="S44" s="25"/>
    </row>
    <row r="45" spans="1:19" ht="14.25">
      <c r="A45" s="1">
        <f>'UNOS BODOVA'!A36</f>
        <v>34</v>
      </c>
      <c r="B45" s="1" t="str">
        <f>'UNOS BODOVA'!B36&amp;"/"&amp;'UNOS BODOVA'!C36</f>
        <v>48/2018</v>
      </c>
      <c r="C45" s="1" t="str">
        <f>'UNOS BODOVA'!D36&amp;" "&amp;'UNOS BODOVA'!E36</f>
        <v>Emina Jahić</v>
      </c>
      <c r="D45" s="1">
        <f>'UNOS BODOVA'!F36</f>
        <v>0</v>
      </c>
      <c r="E45" s="1">
        <f>'UNOS BODOVA'!G36</f>
        <v>0</v>
      </c>
      <c r="F45" s="1">
        <f>'UNOS BODOVA'!H36</f>
        <v>0</v>
      </c>
      <c r="G45" s="1">
        <f>'UNOS BODOVA'!I36</f>
        <v>0</v>
      </c>
      <c r="H45" s="1">
        <f>'UNOS BODOVA'!J36</f>
        <v>0</v>
      </c>
      <c r="I45" s="38"/>
      <c r="J45" s="40"/>
      <c r="K45" s="40"/>
      <c r="L45" s="40"/>
      <c r="M45" s="40"/>
      <c r="N45" s="40">
        <f>'UNOS BODOVA'!Q36</f>
        <v>35</v>
      </c>
      <c r="O45" s="40"/>
      <c r="P45" s="40">
        <f>'UNOS BODOVA'!R36</f>
        <v>45</v>
      </c>
      <c r="Q45" s="40">
        <f>'UNOS BODOVA'!S36</f>
        <v>80</v>
      </c>
      <c r="R45" s="40" t="str">
        <f>'UNOS BODOVA'!T36</f>
        <v>B</v>
      </c>
      <c r="S45" s="25"/>
    </row>
    <row r="46" spans="1:19" ht="14.25">
      <c r="A46" s="1">
        <f>'UNOS BODOVA'!A37</f>
        <v>35</v>
      </c>
      <c r="B46" s="1" t="str">
        <f>'UNOS BODOVA'!B37&amp;"/"&amp;'UNOS BODOVA'!C37</f>
        <v>49/2018</v>
      </c>
      <c r="C46" s="1" t="str">
        <f>'UNOS BODOVA'!D37&amp;" "&amp;'UNOS BODOVA'!E37</f>
        <v>Jovan Milović</v>
      </c>
      <c r="D46" s="1">
        <f>'UNOS BODOVA'!F37</f>
        <v>0</v>
      </c>
      <c r="E46" s="1">
        <f>'UNOS BODOVA'!G37</f>
        <v>0</v>
      </c>
      <c r="F46" s="1">
        <f>'UNOS BODOVA'!H37</f>
        <v>0</v>
      </c>
      <c r="G46" s="1">
        <f>'UNOS BODOVA'!I37</f>
        <v>0</v>
      </c>
      <c r="H46" s="1">
        <f>'UNOS BODOVA'!J37</f>
        <v>0</v>
      </c>
      <c r="I46" s="38"/>
      <c r="J46" s="40"/>
      <c r="K46" s="40"/>
      <c r="L46" s="40"/>
      <c r="M46" s="40"/>
      <c r="N46" s="40">
        <f>'UNOS BODOVA'!Q37</f>
        <v>39</v>
      </c>
      <c r="O46" s="40"/>
      <c r="P46" s="40">
        <f>'UNOS BODOVA'!R37</f>
        <v>36</v>
      </c>
      <c r="Q46" s="40">
        <f>'UNOS BODOVA'!S37</f>
        <v>75</v>
      </c>
      <c r="R46" s="40" t="str">
        <f>'UNOS BODOVA'!T37</f>
        <v>C</v>
      </c>
      <c r="S46" s="25"/>
    </row>
    <row r="47" spans="1:19" ht="14.25">
      <c r="A47" s="1">
        <f>'UNOS BODOVA'!A38</f>
        <v>36</v>
      </c>
      <c r="B47" s="1" t="str">
        <f>'UNOS BODOVA'!B38&amp;"/"&amp;'UNOS BODOVA'!C38</f>
        <v>53/2018</v>
      </c>
      <c r="C47" s="1" t="str">
        <f>'UNOS BODOVA'!D38&amp;" "&amp;'UNOS BODOVA'!E38</f>
        <v>Igor Vlahović</v>
      </c>
      <c r="D47" s="1">
        <f>'UNOS BODOVA'!F38</f>
        <v>0</v>
      </c>
      <c r="E47" s="1">
        <f>'UNOS BODOVA'!G38</f>
        <v>0</v>
      </c>
      <c r="F47" s="1">
        <f>'UNOS BODOVA'!H38</f>
        <v>0</v>
      </c>
      <c r="G47" s="1">
        <f>'UNOS BODOVA'!I38</f>
        <v>0</v>
      </c>
      <c r="H47" s="1">
        <f>'UNOS BODOVA'!J38</f>
        <v>0</v>
      </c>
      <c r="I47" s="38"/>
      <c r="J47" s="40"/>
      <c r="K47" s="40"/>
      <c r="L47" s="40"/>
      <c r="M47" s="40"/>
      <c r="N47" s="40">
        <f>'UNOS BODOVA'!Q38</f>
        <v>23</v>
      </c>
      <c r="O47" s="40"/>
      <c r="P47" s="40">
        <f>'UNOS BODOVA'!R38</f>
        <v>27</v>
      </c>
      <c r="Q47" s="40">
        <f>'UNOS BODOVA'!S38</f>
        <v>50</v>
      </c>
      <c r="R47" s="40" t="str">
        <f>'UNOS BODOVA'!T38</f>
        <v>E</v>
      </c>
      <c r="S47" s="25"/>
    </row>
    <row r="48" spans="1:19" ht="14.25">
      <c r="A48" s="1">
        <f>'UNOS BODOVA'!A39</f>
        <v>37</v>
      </c>
      <c r="B48" s="1" t="str">
        <f>'UNOS BODOVA'!B39&amp;"/"&amp;'UNOS BODOVA'!C39</f>
        <v>54/2018</v>
      </c>
      <c r="C48" s="1" t="str">
        <f>'UNOS BODOVA'!D39&amp;" "&amp;'UNOS BODOVA'!E39</f>
        <v>Muhamed Mehmedović</v>
      </c>
      <c r="D48" s="1">
        <f>'UNOS BODOVA'!F39</f>
        <v>0</v>
      </c>
      <c r="E48" s="1">
        <f>'UNOS BODOVA'!G39</f>
        <v>0</v>
      </c>
      <c r="F48" s="1">
        <f>'UNOS BODOVA'!H39</f>
        <v>0</v>
      </c>
      <c r="G48" s="1">
        <f>'UNOS BODOVA'!I39</f>
        <v>0</v>
      </c>
      <c r="H48" s="1">
        <f>'UNOS BODOVA'!J39</f>
        <v>0</v>
      </c>
      <c r="I48" s="38"/>
      <c r="J48" s="40"/>
      <c r="K48" s="40"/>
      <c r="L48" s="40"/>
      <c r="M48" s="40"/>
      <c r="N48" s="40">
        <f>'UNOS BODOVA'!Q39</f>
        <v>0</v>
      </c>
      <c r="O48" s="40"/>
      <c r="P48" s="40">
        <f>'UNOS BODOVA'!R39</f>
        <v>0</v>
      </c>
      <c r="Q48" s="40">
        <f>'UNOS BODOVA'!S39</f>
        <v>0</v>
      </c>
      <c r="R48" s="40" t="str">
        <f>'UNOS BODOVA'!T39</f>
        <v>F</v>
      </c>
      <c r="S48" s="25"/>
    </row>
    <row r="49" spans="1:19" ht="14.25">
      <c r="A49" s="1">
        <f>'UNOS BODOVA'!A40</f>
        <v>0</v>
      </c>
      <c r="B49" s="1" t="str">
        <f>'UNOS BODOVA'!B40&amp;"/"&amp;'UNOS BODOVA'!C40</f>
        <v>/</v>
      </c>
      <c r="C49" s="1" t="str">
        <f>'UNOS BODOVA'!D40&amp;" "&amp;'UNOS BODOVA'!E40</f>
        <v> </v>
      </c>
      <c r="D49" s="1">
        <f>'UNOS BODOVA'!F40</f>
        <v>0</v>
      </c>
      <c r="E49" s="1">
        <f>'UNOS BODOVA'!G40</f>
        <v>0</v>
      </c>
      <c r="F49" s="1">
        <f>'UNOS BODOVA'!H40</f>
        <v>0</v>
      </c>
      <c r="G49" s="1">
        <f>'UNOS BODOVA'!I40</f>
        <v>0</v>
      </c>
      <c r="H49" s="1">
        <f>'UNOS BODOVA'!J40</f>
        <v>0</v>
      </c>
      <c r="I49" s="38"/>
      <c r="J49" s="40"/>
      <c r="K49" s="40"/>
      <c r="L49" s="40"/>
      <c r="M49" s="40"/>
      <c r="N49" s="40">
        <f>'UNOS BODOVA'!Q40</f>
        <v>0</v>
      </c>
      <c r="O49" s="40"/>
      <c r="P49" s="40">
        <f>'UNOS BODOVA'!R40</f>
        <v>0</v>
      </c>
      <c r="Q49" s="40">
        <f>'UNOS BODOVA'!S40</f>
        <v>0</v>
      </c>
      <c r="R49" s="40">
        <f>'UNOS BODOVA'!T40</f>
        <v>0</v>
      </c>
      <c r="S49" s="25"/>
    </row>
    <row r="50" ht="14.25">
      <c r="S50" s="25"/>
    </row>
    <row r="51" ht="14.25">
      <c r="S51" s="25"/>
    </row>
    <row r="52" spans="2:19" ht="14.25">
      <c r="B52" s="32" t="s">
        <v>19</v>
      </c>
      <c r="C52" s="33"/>
      <c r="D52" s="33"/>
      <c r="E52" s="33"/>
      <c r="G52" s="33"/>
      <c r="H52" s="33"/>
      <c r="I52" s="26"/>
      <c r="J52" s="26"/>
      <c r="K52" s="26"/>
      <c r="L52" s="26"/>
      <c r="M52" s="26"/>
      <c r="N52" s="26"/>
      <c r="O52" s="32" t="s">
        <v>59</v>
      </c>
      <c r="P52" s="26"/>
      <c r="Q52" s="26"/>
      <c r="R52" s="25"/>
      <c r="S52" s="25"/>
    </row>
    <row r="53" spans="2:19" ht="14.25">
      <c r="B53" s="7"/>
      <c r="C53" s="7"/>
      <c r="I53" s="26"/>
      <c r="J53" s="26"/>
      <c r="K53" s="26"/>
      <c r="L53" s="26"/>
      <c r="M53" s="26"/>
      <c r="N53" s="26"/>
      <c r="O53" s="26"/>
      <c r="P53" s="26"/>
      <c r="Q53" s="26"/>
      <c r="R53" s="25"/>
      <c r="S53" s="25"/>
    </row>
    <row r="54" spans="9:19" ht="14.25">
      <c r="I54" s="26"/>
      <c r="J54" s="26"/>
      <c r="K54" s="26"/>
      <c r="L54" s="26"/>
      <c r="M54" s="26"/>
      <c r="N54" s="26"/>
      <c r="O54" s="7"/>
      <c r="P54" s="7"/>
      <c r="Q54" s="7"/>
      <c r="R54" s="25"/>
      <c r="S54" s="25"/>
    </row>
    <row r="55" spans="1:19" ht="14.25">
      <c r="A55" s="25"/>
      <c r="B55" s="25"/>
      <c r="C55" s="25"/>
      <c r="D55" s="25"/>
      <c r="E55" s="25"/>
      <c r="F55" s="25"/>
      <c r="G55" s="25"/>
      <c r="H55" s="25"/>
      <c r="I55" s="26"/>
      <c r="J55" s="26"/>
      <c r="K55" s="26"/>
      <c r="L55" s="26"/>
      <c r="M55" s="26"/>
      <c r="N55" s="26"/>
      <c r="O55" s="26"/>
      <c r="P55" s="26"/>
      <c r="Q55" s="26"/>
      <c r="R55" s="25"/>
      <c r="S55" s="25"/>
    </row>
    <row r="56" spans="1:19" ht="14.25">
      <c r="A56" s="25"/>
      <c r="B56" s="25"/>
      <c r="C56" s="25"/>
      <c r="D56" s="25"/>
      <c r="E56" s="25"/>
      <c r="F56" s="25"/>
      <c r="G56" s="25"/>
      <c r="H56" s="25"/>
      <c r="I56" s="26"/>
      <c r="J56" s="26"/>
      <c r="K56" s="26"/>
      <c r="L56" s="26"/>
      <c r="M56" s="26"/>
      <c r="N56" s="26"/>
      <c r="O56" s="26"/>
      <c r="P56" s="26"/>
      <c r="Q56" s="26"/>
      <c r="R56" s="25"/>
      <c r="S56" s="25"/>
    </row>
    <row r="57" spans="1:18" ht="14.25">
      <c r="A57" s="25"/>
      <c r="B57" s="25"/>
      <c r="C57" s="25"/>
      <c r="D57" s="25"/>
      <c r="E57" s="25"/>
      <c r="F57" s="25"/>
      <c r="G57" s="25"/>
      <c r="H57" s="25"/>
      <c r="I57" s="26"/>
      <c r="J57" s="26"/>
      <c r="K57" s="26"/>
      <c r="L57" s="26"/>
      <c r="M57" s="26"/>
      <c r="N57" s="26"/>
      <c r="O57" s="7"/>
      <c r="P57" s="7"/>
      <c r="Q57" s="7"/>
      <c r="R57" s="25"/>
    </row>
    <row r="58" spans="1:18" ht="14.25">
      <c r="A58" s="25"/>
      <c r="B58" s="25"/>
      <c r="C58" s="25"/>
      <c r="D58" s="25"/>
      <c r="E58" s="25"/>
      <c r="F58" s="25"/>
      <c r="G58" s="25"/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5"/>
    </row>
    <row r="59" spans="1:18" ht="14.25">
      <c r="A59" s="25"/>
      <c r="B59" s="25"/>
      <c r="C59" s="25"/>
      <c r="D59" s="25"/>
      <c r="E59" s="25"/>
      <c r="F59" s="25"/>
      <c r="G59" s="25"/>
      <c r="H59" s="25"/>
      <c r="I59" s="26"/>
      <c r="J59" s="26"/>
      <c r="K59" s="26"/>
      <c r="L59" s="26"/>
      <c r="M59" s="26"/>
      <c r="N59" s="26"/>
      <c r="O59" s="26"/>
      <c r="P59" s="26"/>
      <c r="Q59" s="26"/>
      <c r="R59" s="25"/>
    </row>
    <row r="60" spans="1:18" ht="14.25">
      <c r="A60" s="25"/>
      <c r="B60" s="25"/>
      <c r="C60" s="25"/>
      <c r="D60" s="25"/>
      <c r="E60" s="25"/>
      <c r="F60" s="25"/>
      <c r="G60" s="25"/>
      <c r="H60" s="25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1:18" ht="14.25">
      <c r="A61" s="25"/>
      <c r="B61" s="25"/>
      <c r="C61" s="25"/>
      <c r="D61" s="25"/>
      <c r="E61" s="25"/>
      <c r="F61" s="25"/>
      <c r="G61" s="25"/>
      <c r="H61" s="25"/>
      <c r="I61" s="26"/>
      <c r="J61" s="26"/>
      <c r="K61" s="26"/>
      <c r="L61" s="26"/>
      <c r="M61" s="26"/>
      <c r="N61" s="26"/>
      <c r="O61" s="26"/>
      <c r="P61" s="26"/>
      <c r="Q61" s="26"/>
      <c r="R61" s="25"/>
    </row>
    <row r="62" spans="1:18" ht="14.25">
      <c r="A62" s="25"/>
      <c r="B62" s="25"/>
      <c r="C62" s="25"/>
      <c r="D62" s="25"/>
      <c r="E62" s="25"/>
      <c r="F62" s="25"/>
      <c r="G62" s="25"/>
      <c r="H62" s="25"/>
      <c r="I62" s="26"/>
      <c r="J62" s="26"/>
      <c r="K62" s="26"/>
      <c r="L62" s="26"/>
      <c r="M62" s="26"/>
      <c r="N62" s="26"/>
      <c r="O62" s="26"/>
      <c r="P62" s="26"/>
      <c r="Q62" s="26"/>
      <c r="R62" s="25"/>
    </row>
    <row r="63" spans="1:18" ht="14.25">
      <c r="A63" s="25"/>
      <c r="B63" s="25"/>
      <c r="C63" s="25"/>
      <c r="D63" s="25"/>
      <c r="E63" s="25"/>
      <c r="F63" s="25"/>
      <c r="G63" s="25"/>
      <c r="H63" s="25"/>
      <c r="I63" s="26"/>
      <c r="J63" s="26"/>
      <c r="K63" s="26"/>
      <c r="L63" s="26"/>
      <c r="M63" s="26"/>
      <c r="N63" s="26"/>
      <c r="O63" s="26"/>
      <c r="P63" s="26"/>
      <c r="Q63" s="26"/>
      <c r="R63" s="25"/>
    </row>
    <row r="64" spans="1:18" ht="14.25">
      <c r="A64" s="25"/>
      <c r="B64" s="25"/>
      <c r="C64" s="25"/>
      <c r="D64" s="25"/>
      <c r="E64" s="25"/>
      <c r="F64" s="25"/>
      <c r="G64" s="25"/>
      <c r="H64" s="25"/>
      <c r="I64" s="26"/>
      <c r="J64" s="26"/>
      <c r="K64" s="26"/>
      <c r="L64" s="26"/>
      <c r="M64" s="26"/>
      <c r="N64" s="26"/>
      <c r="O64" s="26"/>
      <c r="P64" s="26"/>
      <c r="Q64" s="26"/>
      <c r="R64" s="25"/>
    </row>
    <row r="65" spans="1:18" ht="14.25">
      <c r="A65" s="25"/>
      <c r="B65" s="25"/>
      <c r="C65" s="25"/>
      <c r="D65" s="25"/>
      <c r="E65" s="25"/>
      <c r="F65" s="25"/>
      <c r="G65" s="25"/>
      <c r="H65" s="25"/>
      <c r="I65" s="26"/>
      <c r="J65" s="26"/>
      <c r="K65" s="26"/>
      <c r="L65" s="26"/>
      <c r="M65" s="26"/>
      <c r="N65" s="26"/>
      <c r="O65" s="26"/>
      <c r="P65" s="26"/>
      <c r="Q65" s="26"/>
      <c r="R65" s="25"/>
    </row>
    <row r="66" spans="1:18" ht="14.25">
      <c r="A66" s="25"/>
      <c r="B66" s="25"/>
      <c r="C66" s="25"/>
      <c r="D66" s="25"/>
      <c r="E66" s="25"/>
      <c r="F66" s="25"/>
      <c r="G66" s="25"/>
      <c r="H66" s="25"/>
      <c r="I66" s="26"/>
      <c r="J66" s="26"/>
      <c r="K66" s="26"/>
      <c r="L66" s="26"/>
      <c r="M66" s="26"/>
      <c r="N66" s="26"/>
      <c r="O66" s="26"/>
      <c r="P66" s="26"/>
      <c r="Q66" s="26"/>
      <c r="R66" s="25"/>
    </row>
    <row r="67" spans="1:19" ht="14.25">
      <c r="A67" s="25"/>
      <c r="B67" s="25"/>
      <c r="C67" s="25"/>
      <c r="D67" s="25"/>
      <c r="E67" s="25"/>
      <c r="F67" s="25"/>
      <c r="G67" s="25"/>
      <c r="H67" s="25"/>
      <c r="I67" s="26"/>
      <c r="J67" s="26"/>
      <c r="K67" s="26"/>
      <c r="L67" s="26"/>
      <c r="M67" s="26"/>
      <c r="N67" s="26"/>
      <c r="O67" s="26"/>
      <c r="P67" s="26"/>
      <c r="Q67" s="26"/>
      <c r="R67" s="25"/>
      <c r="S67" s="25"/>
    </row>
    <row r="68" spans="1:19" ht="14.25">
      <c r="A68" s="25"/>
      <c r="B68" s="25"/>
      <c r="C68" s="25"/>
      <c r="D68" s="25"/>
      <c r="E68" s="25"/>
      <c r="F68" s="25"/>
      <c r="G68" s="25"/>
      <c r="H68" s="25"/>
      <c r="I68" s="26"/>
      <c r="J68" s="26"/>
      <c r="K68" s="26"/>
      <c r="L68" s="26"/>
      <c r="M68" s="26"/>
      <c r="N68" s="26"/>
      <c r="O68" s="26"/>
      <c r="P68" s="26"/>
      <c r="Q68" s="26"/>
      <c r="R68" s="25"/>
      <c r="S68" s="25"/>
    </row>
    <row r="69" spans="1:19" ht="14.25">
      <c r="A69" s="25"/>
      <c r="B69" s="25"/>
      <c r="C69" s="25"/>
      <c r="D69" s="25"/>
      <c r="E69" s="25"/>
      <c r="F69" s="25"/>
      <c r="G69" s="25"/>
      <c r="H69" s="25"/>
      <c r="I69" s="26"/>
      <c r="J69" s="26"/>
      <c r="K69" s="26"/>
      <c r="L69" s="26"/>
      <c r="M69" s="26"/>
      <c r="N69" s="26"/>
      <c r="O69" s="26"/>
      <c r="P69" s="26"/>
      <c r="Q69" s="26"/>
      <c r="R69" s="25"/>
      <c r="S69" s="25"/>
    </row>
    <row r="70" spans="1:19" ht="14.25">
      <c r="A70" s="25"/>
      <c r="B70" s="25"/>
      <c r="C70" s="25"/>
      <c r="D70" s="25"/>
      <c r="E70" s="25"/>
      <c r="F70" s="25"/>
      <c r="G70" s="25"/>
      <c r="H70" s="25"/>
      <c r="I70" s="26"/>
      <c r="J70" s="26"/>
      <c r="K70" s="26"/>
      <c r="L70" s="26"/>
      <c r="M70" s="26"/>
      <c r="N70" s="26"/>
      <c r="O70" s="26"/>
      <c r="P70" s="26"/>
      <c r="Q70" s="26"/>
      <c r="R70" s="25"/>
      <c r="S70" s="25"/>
    </row>
    <row r="71" spans="1:19" ht="14.25">
      <c r="A71" s="25"/>
      <c r="B71" s="25"/>
      <c r="C71" s="25"/>
      <c r="D71" s="25"/>
      <c r="E71" s="25"/>
      <c r="F71" s="25"/>
      <c r="G71" s="25"/>
      <c r="H71" s="25"/>
      <c r="I71" s="26"/>
      <c r="J71" s="26"/>
      <c r="K71" s="26"/>
      <c r="L71" s="26"/>
      <c r="M71" s="26"/>
      <c r="N71" s="26"/>
      <c r="O71" s="26"/>
      <c r="P71" s="26"/>
      <c r="Q71" s="26"/>
      <c r="R71" s="25"/>
      <c r="S71" s="25"/>
    </row>
    <row r="72" spans="1:19" ht="14.25">
      <c r="A72" s="25"/>
      <c r="B72" s="25"/>
      <c r="C72" s="25"/>
      <c r="D72" s="25"/>
      <c r="E72" s="25"/>
      <c r="F72" s="25"/>
      <c r="G72" s="25"/>
      <c r="H72" s="25"/>
      <c r="I72" s="26"/>
      <c r="J72" s="26"/>
      <c r="K72" s="26"/>
      <c r="L72" s="26"/>
      <c r="M72" s="26"/>
      <c r="N72" s="26"/>
      <c r="O72" s="26"/>
      <c r="P72" s="26"/>
      <c r="Q72" s="26"/>
      <c r="R72" s="25"/>
      <c r="S72" s="25"/>
    </row>
    <row r="73" spans="1:19" ht="14.25">
      <c r="A73" s="25"/>
      <c r="B73" s="25"/>
      <c r="C73" s="25"/>
      <c r="D73" s="25"/>
      <c r="E73" s="25"/>
      <c r="F73" s="25"/>
      <c r="G73" s="25"/>
      <c r="H73" s="25"/>
      <c r="I73" s="26"/>
      <c r="J73" s="26"/>
      <c r="K73" s="26"/>
      <c r="L73" s="26"/>
      <c r="M73" s="26"/>
      <c r="N73" s="26"/>
      <c r="O73" s="26"/>
      <c r="P73" s="26"/>
      <c r="Q73" s="26"/>
      <c r="R73" s="25"/>
      <c r="S73" s="25"/>
    </row>
    <row r="74" spans="1:19" ht="14.25">
      <c r="A74" s="25"/>
      <c r="B74" s="25"/>
      <c r="C74" s="25"/>
      <c r="D74" s="25"/>
      <c r="E74" s="25"/>
      <c r="F74" s="25"/>
      <c r="G74" s="25"/>
      <c r="H74" s="25"/>
      <c r="I74" s="26"/>
      <c r="J74" s="26"/>
      <c r="K74" s="26"/>
      <c r="L74" s="26"/>
      <c r="M74" s="26"/>
      <c r="N74" s="26"/>
      <c r="O74" s="26"/>
      <c r="P74" s="26"/>
      <c r="Q74" s="26"/>
      <c r="R74" s="25"/>
      <c r="S74" s="25"/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P75" s="26"/>
      <c r="Q75" s="26"/>
      <c r="R75" s="25"/>
      <c r="S75" s="25"/>
    </row>
    <row r="76" spans="1:18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P76" s="26"/>
      <c r="Q76" s="26"/>
      <c r="R76" s="25"/>
    </row>
    <row r="77" spans="1:18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6"/>
      <c r="R77" s="25"/>
    </row>
    <row r="78" spans="1:18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/>
      <c r="Q78" s="26"/>
      <c r="R78" s="25"/>
    </row>
    <row r="79" spans="1:18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P86" s="26"/>
      <c r="Q86" s="26"/>
      <c r="R86" s="25"/>
      <c r="S86" s="25"/>
    </row>
    <row r="87" spans="1:19" ht="14.25">
      <c r="A87" s="25"/>
      <c r="B87" s="25"/>
      <c r="C87" s="25"/>
      <c r="D87" s="25"/>
      <c r="E87" s="25"/>
      <c r="F87" s="25"/>
      <c r="G87" s="25"/>
      <c r="H87" s="25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</row>
    <row r="88" spans="1:19" ht="14.25">
      <c r="A88" s="25"/>
      <c r="B88" s="25"/>
      <c r="C88" s="25"/>
      <c r="D88" s="25"/>
      <c r="E88" s="25"/>
      <c r="F88" s="25"/>
      <c r="G88" s="25"/>
      <c r="H88" s="25"/>
      <c r="I88" s="26"/>
      <c r="J88" s="26"/>
      <c r="K88" s="26"/>
      <c r="L88" s="26"/>
      <c r="M88" s="26"/>
      <c r="N88" s="26"/>
      <c r="O88" s="26"/>
      <c r="P88" s="26"/>
      <c r="Q88" s="26"/>
      <c r="R88" s="25"/>
      <c r="S88" s="25"/>
    </row>
    <row r="89" spans="1:19" ht="14.25">
      <c r="A89" s="25"/>
      <c r="B89" s="25"/>
      <c r="C89" s="25"/>
      <c r="D89" s="25"/>
      <c r="E89" s="25"/>
      <c r="F89" s="25"/>
      <c r="G89" s="25"/>
      <c r="H89" s="25"/>
      <c r="I89" s="26"/>
      <c r="J89" s="26"/>
      <c r="K89" s="26"/>
      <c r="L89" s="26"/>
      <c r="M89" s="26"/>
      <c r="N89" s="26"/>
      <c r="O89" s="26"/>
      <c r="P89" s="26"/>
      <c r="Q89" s="26"/>
      <c r="R89" s="25"/>
      <c r="S89" s="25"/>
    </row>
    <row r="90" spans="1:19" ht="14.25">
      <c r="A90" s="25"/>
      <c r="B90" s="25"/>
      <c r="C90" s="25"/>
      <c r="D90" s="25"/>
      <c r="E90" s="25"/>
      <c r="F90" s="25"/>
      <c r="G90" s="25"/>
      <c r="H90" s="25"/>
      <c r="I90" s="26"/>
      <c r="J90" s="26"/>
      <c r="K90" s="26"/>
      <c r="L90" s="26"/>
      <c r="M90" s="26"/>
      <c r="N90" s="26"/>
      <c r="O90" s="26"/>
      <c r="P90" s="26"/>
      <c r="Q90" s="26"/>
      <c r="R90" s="25"/>
      <c r="S90" s="25"/>
    </row>
    <row r="91" spans="1:19" ht="14.25">
      <c r="A91" s="25"/>
      <c r="B91" s="25"/>
      <c r="C91" s="25"/>
      <c r="D91" s="25"/>
      <c r="E91" s="25"/>
      <c r="F91" s="25"/>
      <c r="G91" s="25"/>
      <c r="H91" s="25"/>
      <c r="I91" s="26"/>
      <c r="J91" s="26"/>
      <c r="K91" s="26"/>
      <c r="L91" s="26"/>
      <c r="M91" s="26"/>
      <c r="N91" s="26"/>
      <c r="O91" s="26"/>
      <c r="P91" s="26"/>
      <c r="Q91" s="26"/>
      <c r="R91" s="25"/>
      <c r="S91" s="25"/>
    </row>
    <row r="92" spans="1:19" ht="14.25">
      <c r="A92" s="25"/>
      <c r="B92" s="25"/>
      <c r="C92" s="25"/>
      <c r="D92" s="25"/>
      <c r="E92" s="25"/>
      <c r="F92" s="25"/>
      <c r="G92" s="25"/>
      <c r="H92" s="25"/>
      <c r="I92" s="26"/>
      <c r="J92" s="26"/>
      <c r="K92" s="26"/>
      <c r="L92" s="26"/>
      <c r="M92" s="26"/>
      <c r="N92" s="26"/>
      <c r="O92" s="26"/>
      <c r="P92" s="26"/>
      <c r="Q92" s="26"/>
      <c r="R92" s="25"/>
      <c r="S92" s="25"/>
    </row>
    <row r="93" spans="1:19" ht="14.25">
      <c r="A93" s="25"/>
      <c r="B93" s="25"/>
      <c r="C93" s="25"/>
      <c r="D93" s="25"/>
      <c r="E93" s="25"/>
      <c r="F93" s="25"/>
      <c r="G93" s="25"/>
      <c r="H93" s="25"/>
      <c r="I93" s="26"/>
      <c r="J93" s="26"/>
      <c r="K93" s="26"/>
      <c r="L93" s="26"/>
      <c r="M93" s="26"/>
      <c r="N93" s="26"/>
      <c r="O93" s="26"/>
      <c r="S93" s="25"/>
    </row>
    <row r="94" spans="1:19" ht="14.25">
      <c r="A94" s="25"/>
      <c r="B94" s="25"/>
      <c r="C94" s="25"/>
      <c r="D94" s="25"/>
      <c r="E94" s="25"/>
      <c r="F94" s="25"/>
      <c r="G94" s="25"/>
      <c r="H94" s="25"/>
      <c r="I94" s="26"/>
      <c r="J94" s="26"/>
      <c r="K94" s="26"/>
      <c r="L94" s="26"/>
      <c r="M94" s="26"/>
      <c r="N94" s="26"/>
      <c r="O94" s="26"/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  <row r="136" ht="14.25">
      <c r="S136" s="25"/>
    </row>
    <row r="137" ht="14.25">
      <c r="S137" s="25"/>
    </row>
    <row r="138" ht="14.25">
      <c r="S138" s="25"/>
    </row>
    <row r="139" ht="14.25">
      <c r="S139" s="25"/>
    </row>
    <row r="140" ht="14.25">
      <c r="S140" s="25"/>
    </row>
    <row r="141" ht="14.25">
      <c r="S141" s="25"/>
    </row>
    <row r="142" ht="14.25">
      <c r="S142" s="25"/>
    </row>
    <row r="143" ht="14.25">
      <c r="S143" s="25"/>
    </row>
    <row r="144" ht="14.25">
      <c r="S144" s="25"/>
    </row>
    <row r="145" ht="14.25">
      <c r="S145" s="25"/>
    </row>
    <row r="146" ht="14.25">
      <c r="S146" s="25"/>
    </row>
    <row r="147" ht="14.25">
      <c r="S147" s="25"/>
    </row>
    <row r="148" ht="14.25">
      <c r="S148" s="25"/>
    </row>
    <row r="149" ht="14.25">
      <c r="S149" s="25"/>
    </row>
    <row r="150" ht="14.25">
      <c r="S150" s="25"/>
    </row>
    <row r="151" ht="14.25">
      <c r="S151" s="25"/>
    </row>
    <row r="152" ht="14.25">
      <c r="S152" s="25"/>
    </row>
    <row r="153" ht="14.25">
      <c r="S153" s="25"/>
    </row>
    <row r="154" ht="14.25">
      <c r="S154" s="25"/>
    </row>
    <row r="155" ht="14.25">
      <c r="S155" s="25"/>
    </row>
    <row r="156" ht="14.25">
      <c r="S156" s="25"/>
    </row>
    <row r="157" ht="14.25">
      <c r="S157" s="25"/>
    </row>
    <row r="158" ht="14.25">
      <c r="S158" s="25"/>
    </row>
    <row r="159" ht="14.25">
      <c r="S159" s="25"/>
    </row>
    <row r="160" ht="14.25">
      <c r="S160" s="25"/>
    </row>
    <row r="161" ht="14.25">
      <c r="S161" s="25"/>
    </row>
    <row r="162" ht="14.25">
      <c r="S162" s="25"/>
    </row>
    <row r="163" ht="14.25">
      <c r="S163" s="25"/>
    </row>
    <row r="164" ht="14.25">
      <c r="S164" s="25"/>
    </row>
    <row r="165" ht="14.25">
      <c r="S165" s="25"/>
    </row>
    <row r="166" ht="14.25">
      <c r="S166" s="25"/>
    </row>
    <row r="167" ht="14.25">
      <c r="S167" s="25"/>
    </row>
    <row r="168" ht="14.25">
      <c r="S168" s="25"/>
    </row>
    <row r="169" ht="14.25">
      <c r="S169" s="25"/>
    </row>
    <row r="170" ht="14.25">
      <c r="S170" s="25"/>
    </row>
    <row r="171" ht="14.25">
      <c r="S171" s="25"/>
    </row>
    <row r="172" ht="14.25">
      <c r="S172" s="25"/>
    </row>
    <row r="173" ht="14.25">
      <c r="S173" s="25"/>
    </row>
    <row r="174" ht="14.25">
      <c r="S174" s="25"/>
    </row>
    <row r="175" ht="14.25">
      <c r="S175" s="25"/>
    </row>
    <row r="176" ht="14.25">
      <c r="S176" s="25"/>
    </row>
    <row r="177" ht="14.25">
      <c r="S177" s="25"/>
    </row>
    <row r="178" ht="14.25">
      <c r="S178" s="25"/>
    </row>
    <row r="179" ht="14.25">
      <c r="S179" s="25"/>
    </row>
    <row r="180" ht="14.25">
      <c r="S180" s="25"/>
    </row>
    <row r="181" ht="14.25">
      <c r="S181" s="25"/>
    </row>
    <row r="182" ht="14.25">
      <c r="S182" s="25"/>
    </row>
    <row r="183" ht="14.25">
      <c r="S183" s="25"/>
    </row>
    <row r="184" ht="14.25">
      <c r="S184" s="25"/>
    </row>
    <row r="185" ht="14.25">
      <c r="S185" s="25"/>
    </row>
    <row r="186" ht="14.25">
      <c r="S186" s="25"/>
    </row>
    <row r="187" ht="14.25">
      <c r="S187" s="25"/>
    </row>
    <row r="188" ht="14.25">
      <c r="S188" s="25"/>
    </row>
    <row r="189" ht="14.25">
      <c r="S189" s="25"/>
    </row>
    <row r="190" ht="14.25">
      <c r="S190" s="25"/>
    </row>
    <row r="191" ht="14.25">
      <c r="S191" s="25"/>
    </row>
    <row r="192" ht="14.25">
      <c r="S192" s="25"/>
    </row>
    <row r="193" ht="14.25">
      <c r="S193" s="25"/>
    </row>
    <row r="194" ht="14.25">
      <c r="S194" s="25"/>
    </row>
    <row r="195" ht="14.25">
      <c r="S195" s="25"/>
    </row>
    <row r="196" ht="14.25">
      <c r="S196" s="25"/>
    </row>
    <row r="197" ht="14.25">
      <c r="S197" s="25"/>
    </row>
    <row r="198" ht="14.25">
      <c r="S198" s="25"/>
    </row>
    <row r="199" ht="14.25">
      <c r="S199" s="25"/>
    </row>
    <row r="200" ht="14.25">
      <c r="S200" s="25"/>
    </row>
    <row r="201" ht="14.25">
      <c r="S201" s="25"/>
    </row>
    <row r="202" ht="14.25">
      <c r="S202" s="25"/>
    </row>
    <row r="203" ht="14.25">
      <c r="S203" s="25"/>
    </row>
    <row r="204" ht="14.25">
      <c r="S204" s="25"/>
    </row>
    <row r="205" ht="14.25">
      <c r="S205" s="25"/>
    </row>
    <row r="206" ht="14.25">
      <c r="S206" s="25"/>
    </row>
    <row r="207" ht="14.25">
      <c r="S207" s="25"/>
    </row>
    <row r="208" ht="14.25">
      <c r="S208" s="25"/>
    </row>
    <row r="209" ht="14.25">
      <c r="S209" s="25"/>
    </row>
    <row r="210" ht="14.25">
      <c r="S210" s="25"/>
    </row>
    <row r="211" ht="14.25">
      <c r="S211" s="25"/>
    </row>
    <row r="212" ht="14.25">
      <c r="S212" s="25"/>
    </row>
    <row r="213" ht="14.25">
      <c r="S213" s="25"/>
    </row>
    <row r="214" ht="14.25">
      <c r="S214" s="25"/>
    </row>
    <row r="215" ht="14.25">
      <c r="S215" s="25"/>
    </row>
    <row r="216" ht="14.25">
      <c r="S216" s="25"/>
    </row>
    <row r="217" ht="14.25">
      <c r="S217" s="25"/>
    </row>
    <row r="218" ht="14.25">
      <c r="S218" s="25"/>
    </row>
    <row r="219" ht="14.25">
      <c r="S219" s="25"/>
    </row>
    <row r="220" ht="14.25">
      <c r="S220" s="25"/>
    </row>
    <row r="221" ht="14.25">
      <c r="S221" s="25"/>
    </row>
    <row r="222" ht="14.25">
      <c r="S222" s="25"/>
    </row>
    <row r="223" ht="14.25">
      <c r="S223" s="25"/>
    </row>
    <row r="224" ht="14.25">
      <c r="S224" s="25"/>
    </row>
    <row r="225" ht="14.25">
      <c r="S225" s="25"/>
    </row>
    <row r="226" ht="14.25">
      <c r="S226" s="25"/>
    </row>
    <row r="227" ht="14.25">
      <c r="S227" s="25"/>
    </row>
    <row r="228" ht="14.25">
      <c r="S228" s="25"/>
    </row>
  </sheetData>
  <sheetProtection/>
  <mergeCells count="18">
    <mergeCell ref="A9:A11"/>
    <mergeCell ref="B9:B11"/>
    <mergeCell ref="C9:C11"/>
    <mergeCell ref="D9:P9"/>
    <mergeCell ref="Q9:Q11"/>
    <mergeCell ref="R9:R11"/>
    <mergeCell ref="D10:H10"/>
    <mergeCell ref="I10:M10"/>
    <mergeCell ref="N10:O10"/>
    <mergeCell ref="N11:O11"/>
    <mergeCell ref="K3:Q3"/>
    <mergeCell ref="L4:Q4"/>
    <mergeCell ref="A1:R1"/>
    <mergeCell ref="A5:R5"/>
    <mergeCell ref="A3:G3"/>
    <mergeCell ref="A8:R8"/>
    <mergeCell ref="A7:I7"/>
    <mergeCell ref="J7:M7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Martin Calasan</cp:lastModifiedBy>
  <cp:lastPrinted>2018-02-19T10:31:49Z</cp:lastPrinted>
  <dcterms:created xsi:type="dcterms:W3CDTF">2011-10-03T13:17:30Z</dcterms:created>
  <dcterms:modified xsi:type="dcterms:W3CDTF">2019-02-04T19:02:11Z</dcterms:modified>
  <cp:category/>
  <cp:version/>
  <cp:contentType/>
  <cp:contentStatus/>
</cp:coreProperties>
</file>