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g\Documents\"/>
    </mc:Choice>
  </mc:AlternateContent>
  <xr:revisionPtr revIDLastSave="0" documentId="13_ncr:1_{BE12A2EE-6F21-459F-8F5A-CC8D02FD5931}" xr6:coauthVersionLast="36" xr6:coauthVersionMax="36" xr10:uidLastSave="{00000000-0000-0000-0000-000000000000}"/>
  <bookViews>
    <workbookView xWindow="0" yWindow="0" windowWidth="19200" windowHeight="6810" activeTab="1" xr2:uid="{00000000-000D-0000-FFFF-FFFF00000000}"/>
  </bookViews>
  <sheets>
    <sheet name="ETR Evidencija" sheetId="10" r:id="rId1"/>
    <sheet name="EA Evidencija" sheetId="9" r:id="rId2"/>
    <sheet name="ETR Ocjene" sheetId="7" r:id="rId3"/>
    <sheet name="EA Ocjene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0">[1]ele!#REF!</definedName>
    <definedName name="Excel_BuiltIn__FilterDatabase">[1]ele!#REF!</definedName>
    <definedName name="_xlnm.Print_Titles" localSheetId="1">'EA Evidencija'!$5:$7</definedName>
    <definedName name="_xlnm.Print_Titles" localSheetId="3">'EA Ocjene'!$6:$7</definedName>
    <definedName name="_xlnm.Print_Titles" localSheetId="0">'ETR Evidencija'!$5:$7</definedName>
    <definedName name="_xlnm.Print_Titles" localSheetId="2">'ETR Ocjene'!$6:$7</definedName>
  </definedNames>
  <calcPr calcId="191029"/>
</workbook>
</file>

<file path=xl/calcChain.xml><?xml version="1.0" encoding="utf-8"?>
<calcChain xmlns="http://schemas.openxmlformats.org/spreadsheetml/2006/main">
  <c r="H9" i="9" l="1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8" i="9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E8" i="10"/>
  <c r="E9" i="10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D167" i="7" l="1"/>
  <c r="E167" i="7"/>
  <c r="F167" i="7"/>
  <c r="D168" i="7"/>
  <c r="E168" i="7"/>
  <c r="F168" i="7"/>
  <c r="D169" i="7"/>
  <c r="E169" i="7"/>
  <c r="F169" i="7"/>
  <c r="D170" i="7"/>
  <c r="E170" i="7"/>
  <c r="F170" i="7"/>
  <c r="D171" i="7"/>
  <c r="E171" i="7"/>
  <c r="F171" i="7"/>
  <c r="D172" i="7"/>
  <c r="E172" i="7"/>
  <c r="F172" i="7"/>
  <c r="D173" i="7"/>
  <c r="E173" i="7"/>
  <c r="F173" i="7"/>
  <c r="D174" i="7"/>
  <c r="E174" i="7"/>
  <c r="F174" i="7"/>
  <c r="D175" i="7"/>
  <c r="E175" i="7"/>
  <c r="F175" i="7"/>
  <c r="D176" i="7"/>
  <c r="E176" i="7"/>
  <c r="F176" i="7"/>
  <c r="A175" i="7"/>
  <c r="B175" i="7"/>
  <c r="C175" i="7"/>
  <c r="A176" i="7"/>
  <c r="B176" i="7"/>
  <c r="C176" i="7"/>
  <c r="A167" i="7"/>
  <c r="B167" i="7"/>
  <c r="C167" i="7"/>
  <c r="A168" i="7"/>
  <c r="B168" i="7"/>
  <c r="C168" i="7"/>
  <c r="A169" i="7"/>
  <c r="B169" i="7"/>
  <c r="C169" i="7"/>
  <c r="A170" i="7"/>
  <c r="B170" i="7"/>
  <c r="C170" i="7"/>
  <c r="A171" i="7"/>
  <c r="B171" i="7"/>
  <c r="C171" i="7"/>
  <c r="A172" i="7"/>
  <c r="B172" i="7"/>
  <c r="C172" i="7"/>
  <c r="A173" i="7"/>
  <c r="B173" i="7"/>
  <c r="C173" i="7"/>
  <c r="A174" i="7"/>
  <c r="B174" i="7"/>
  <c r="C174" i="7"/>
  <c r="O9" i="9" l="1"/>
  <c r="O10" i="9"/>
  <c r="P21" i="9"/>
  <c r="Q21" i="9" s="1"/>
  <c r="P25" i="9"/>
  <c r="O39" i="9"/>
  <c r="O43" i="9"/>
  <c r="P51" i="9"/>
  <c r="Q51" i="9" s="1"/>
  <c r="O83" i="9"/>
  <c r="P85" i="9"/>
  <c r="D85" i="11" s="1"/>
  <c r="O87" i="9"/>
  <c r="P103" i="9"/>
  <c r="Q103" i="9" s="1"/>
  <c r="O111" i="9"/>
  <c r="O115" i="9"/>
  <c r="O124" i="9"/>
  <c r="P126" i="9"/>
  <c r="Q126" i="9" s="1"/>
  <c r="O130" i="9"/>
  <c r="O131" i="9"/>
  <c r="P133" i="9"/>
  <c r="F133" i="11" s="1"/>
  <c r="E138" i="9"/>
  <c r="K138" i="9"/>
  <c r="N138" i="9"/>
  <c r="E139" i="9"/>
  <c r="K139" i="9"/>
  <c r="N139" i="9"/>
  <c r="E140" i="9"/>
  <c r="K140" i="9"/>
  <c r="N140" i="9"/>
  <c r="E141" i="9"/>
  <c r="K141" i="9"/>
  <c r="N141" i="9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A78" i="7"/>
  <c r="B78" i="7"/>
  <c r="A79" i="7"/>
  <c r="B79" i="7"/>
  <c r="A80" i="7"/>
  <c r="B80" i="7"/>
  <c r="A81" i="7"/>
  <c r="B81" i="7"/>
  <c r="A82" i="7"/>
  <c r="B82" i="7"/>
  <c r="A83" i="7"/>
  <c r="B83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A94" i="7"/>
  <c r="B94" i="7"/>
  <c r="A95" i="7"/>
  <c r="B95" i="7"/>
  <c r="A96" i="7"/>
  <c r="B96" i="7"/>
  <c r="A97" i="7"/>
  <c r="B97" i="7"/>
  <c r="A98" i="7"/>
  <c r="B98" i="7"/>
  <c r="A99" i="7"/>
  <c r="B99" i="7"/>
  <c r="A100" i="7"/>
  <c r="B100" i="7"/>
  <c r="A101" i="7"/>
  <c r="B101" i="7"/>
  <c r="A102" i="7"/>
  <c r="B102" i="7"/>
  <c r="A103" i="7"/>
  <c r="B103" i="7"/>
  <c r="A104" i="7"/>
  <c r="B104" i="7"/>
  <c r="A105" i="7"/>
  <c r="B105" i="7"/>
  <c r="A106" i="7"/>
  <c r="B106" i="7"/>
  <c r="A107" i="7"/>
  <c r="B107" i="7"/>
  <c r="A108" i="7"/>
  <c r="B108" i="7"/>
  <c r="A109" i="7"/>
  <c r="B109" i="7"/>
  <c r="A110" i="7"/>
  <c r="B110" i="7"/>
  <c r="A111" i="7"/>
  <c r="B111" i="7"/>
  <c r="A112" i="7"/>
  <c r="B112" i="7"/>
  <c r="A113" i="7"/>
  <c r="B113" i="7"/>
  <c r="A114" i="7"/>
  <c r="B114" i="7"/>
  <c r="A115" i="7"/>
  <c r="B115" i="7"/>
  <c r="A116" i="7"/>
  <c r="B116" i="7"/>
  <c r="A117" i="7"/>
  <c r="B117" i="7"/>
  <c r="A118" i="7"/>
  <c r="B118" i="7"/>
  <c r="A119" i="7"/>
  <c r="B119" i="7"/>
  <c r="A120" i="7"/>
  <c r="B120" i="7"/>
  <c r="A121" i="7"/>
  <c r="B121" i="7"/>
  <c r="A122" i="7"/>
  <c r="B122" i="7"/>
  <c r="A123" i="7"/>
  <c r="B123" i="7"/>
  <c r="A124" i="7"/>
  <c r="B124" i="7"/>
  <c r="A125" i="7"/>
  <c r="B125" i="7"/>
  <c r="A126" i="7"/>
  <c r="B126" i="7"/>
  <c r="A127" i="7"/>
  <c r="B127" i="7"/>
  <c r="A128" i="7"/>
  <c r="B128" i="7"/>
  <c r="A129" i="7"/>
  <c r="B129" i="7"/>
  <c r="A130" i="7"/>
  <c r="B130" i="7"/>
  <c r="A131" i="7"/>
  <c r="B131" i="7"/>
  <c r="A132" i="7"/>
  <c r="B132" i="7"/>
  <c r="A133" i="7"/>
  <c r="B133" i="7"/>
  <c r="A134" i="7"/>
  <c r="B134" i="7"/>
  <c r="A135" i="7"/>
  <c r="B135" i="7"/>
  <c r="A136" i="7"/>
  <c r="B136" i="7"/>
  <c r="A137" i="7"/>
  <c r="B137" i="7"/>
  <c r="A138" i="7"/>
  <c r="B138" i="7"/>
  <c r="A139" i="7"/>
  <c r="B139" i="7"/>
  <c r="A140" i="7"/>
  <c r="B140" i="7"/>
  <c r="A141" i="7"/>
  <c r="B141" i="7"/>
  <c r="A142" i="7"/>
  <c r="B142" i="7"/>
  <c r="A143" i="7"/>
  <c r="B143" i="7"/>
  <c r="A144" i="7"/>
  <c r="B144" i="7"/>
  <c r="A145" i="7"/>
  <c r="B145" i="7"/>
  <c r="A146" i="7"/>
  <c r="B146" i="7"/>
  <c r="A147" i="7"/>
  <c r="B147" i="7"/>
  <c r="A148" i="7"/>
  <c r="B148" i="7"/>
  <c r="A149" i="7"/>
  <c r="B149" i="7"/>
  <c r="A150" i="7"/>
  <c r="B150" i="7"/>
  <c r="A151" i="7"/>
  <c r="B151" i="7"/>
  <c r="A152" i="7"/>
  <c r="B152" i="7"/>
  <c r="A153" i="7"/>
  <c r="B153" i="7"/>
  <c r="A154" i="7"/>
  <c r="B154" i="7"/>
  <c r="A155" i="7"/>
  <c r="B155" i="7"/>
  <c r="A156" i="7"/>
  <c r="B156" i="7"/>
  <c r="A157" i="7"/>
  <c r="B157" i="7"/>
  <c r="A158" i="7"/>
  <c r="B158" i="7"/>
  <c r="A159" i="7"/>
  <c r="B159" i="7"/>
  <c r="A160" i="7"/>
  <c r="B160" i="7"/>
  <c r="A161" i="7"/>
  <c r="B161" i="7"/>
  <c r="A162" i="7"/>
  <c r="B162" i="7"/>
  <c r="A163" i="7"/>
  <c r="B163" i="7"/>
  <c r="A164" i="7"/>
  <c r="B164" i="7"/>
  <c r="A165" i="7"/>
  <c r="B165" i="7"/>
  <c r="A166" i="7"/>
  <c r="B166" i="7"/>
  <c r="P138" i="9" l="1"/>
  <c r="E164" i="11" s="1"/>
  <c r="P59" i="10"/>
  <c r="Q59" i="10" s="1"/>
  <c r="O107" i="9"/>
  <c r="O98" i="9"/>
  <c r="O86" i="9"/>
  <c r="O127" i="9"/>
  <c r="O123" i="9"/>
  <c r="P119" i="9"/>
  <c r="Q119" i="9" s="1"/>
  <c r="O103" i="9"/>
  <c r="O34" i="9"/>
  <c r="O32" i="9"/>
  <c r="O28" i="9"/>
  <c r="O79" i="9"/>
  <c r="O75" i="9"/>
  <c r="P73" i="9"/>
  <c r="F73" i="11" s="1"/>
  <c r="P134" i="9"/>
  <c r="Q134" i="9" s="1"/>
  <c r="O97" i="10"/>
  <c r="O104" i="9"/>
  <c r="O82" i="9"/>
  <c r="O78" i="9"/>
  <c r="O76" i="9"/>
  <c r="O74" i="9"/>
  <c r="P68" i="9"/>
  <c r="E68" i="11" s="1"/>
  <c r="O117" i="9"/>
  <c r="O11" i="9"/>
  <c r="P111" i="9"/>
  <c r="Q111" i="9" s="1"/>
  <c r="O105" i="9"/>
  <c r="O46" i="9"/>
  <c r="O138" i="9"/>
  <c r="O135" i="9"/>
  <c r="O122" i="9"/>
  <c r="P102" i="9"/>
  <c r="Q102" i="9" s="1"/>
  <c r="P99" i="9"/>
  <c r="Q99" i="9" s="1"/>
  <c r="O37" i="9"/>
  <c r="O31" i="9"/>
  <c r="P126" i="10"/>
  <c r="Q126" i="10" s="1"/>
  <c r="O119" i="9"/>
  <c r="O110" i="9"/>
  <c r="P54" i="9"/>
  <c r="Q54" i="9" s="1"/>
  <c r="O25" i="9"/>
  <c r="O16" i="9"/>
  <c r="P13" i="9"/>
  <c r="E13" i="11" s="1"/>
  <c r="O52" i="9"/>
  <c r="O42" i="9"/>
  <c r="P23" i="9"/>
  <c r="Q23" i="9" s="1"/>
  <c r="P95" i="9"/>
  <c r="Q95" i="9" s="1"/>
  <c r="O92" i="9"/>
  <c r="O89" i="9"/>
  <c r="O15" i="9"/>
  <c r="O20" i="9"/>
  <c r="O116" i="10"/>
  <c r="O104" i="10"/>
  <c r="P92" i="10"/>
  <c r="D92" i="7" s="1"/>
  <c r="P115" i="9"/>
  <c r="Q115" i="9" s="1"/>
  <c r="O62" i="9"/>
  <c r="O59" i="9"/>
  <c r="P56" i="9"/>
  <c r="D56" i="11" s="1"/>
  <c r="O109" i="9"/>
  <c r="P106" i="9"/>
  <c r="Q106" i="9" s="1"/>
  <c r="P44" i="9"/>
  <c r="D44" i="11" s="1"/>
  <c r="P140" i="10"/>
  <c r="Q140" i="10" s="1"/>
  <c r="P136" i="9"/>
  <c r="Q136" i="9" s="1"/>
  <c r="O100" i="9"/>
  <c r="O94" i="9"/>
  <c r="O88" i="9"/>
  <c r="P35" i="9"/>
  <c r="Q35" i="9" s="1"/>
  <c r="O50" i="10"/>
  <c r="O32" i="10"/>
  <c r="O140" i="9"/>
  <c r="O136" i="9"/>
  <c r="P131" i="9"/>
  <c r="Q131" i="9" s="1"/>
  <c r="P127" i="9"/>
  <c r="Q127" i="9" s="1"/>
  <c r="P107" i="9"/>
  <c r="Q107" i="9" s="1"/>
  <c r="P87" i="9"/>
  <c r="Q87" i="9" s="1"/>
  <c r="P83" i="9"/>
  <c r="Q83" i="9" s="1"/>
  <c r="O70" i="9"/>
  <c r="O68" i="9"/>
  <c r="O66" i="9"/>
  <c r="P64" i="9"/>
  <c r="F64" i="11" s="1"/>
  <c r="O55" i="9"/>
  <c r="O53" i="9"/>
  <c r="O51" i="9"/>
  <c r="P49" i="9"/>
  <c r="D49" i="11" s="1"/>
  <c r="O47" i="9"/>
  <c r="P42" i="9"/>
  <c r="Q42" i="9" s="1"/>
  <c r="P40" i="9"/>
  <c r="D40" i="11" s="1"/>
  <c r="O27" i="9"/>
  <c r="O12" i="9"/>
  <c r="P118" i="9"/>
  <c r="Q118" i="9" s="1"/>
  <c r="O116" i="9"/>
  <c r="O96" i="9"/>
  <c r="O90" i="9"/>
  <c r="P75" i="9"/>
  <c r="Q75" i="9" s="1"/>
  <c r="O56" i="9"/>
  <c r="O45" i="9"/>
  <c r="O38" i="9"/>
  <c r="O36" i="9"/>
  <c r="P32" i="9"/>
  <c r="Q32" i="9" s="1"/>
  <c r="O131" i="10"/>
  <c r="P119" i="10"/>
  <c r="Q119" i="10" s="1"/>
  <c r="P111" i="10"/>
  <c r="Q111" i="10" s="1"/>
  <c r="P58" i="9"/>
  <c r="Q58" i="9" s="1"/>
  <c r="P39" i="9"/>
  <c r="Q39" i="9" s="1"/>
  <c r="O30" i="9"/>
  <c r="P19" i="9"/>
  <c r="Q19" i="9" s="1"/>
  <c r="P15" i="9"/>
  <c r="Q15" i="9" s="1"/>
  <c r="O13" i="9"/>
  <c r="O141" i="9"/>
  <c r="O139" i="9"/>
  <c r="O132" i="9"/>
  <c r="P123" i="9"/>
  <c r="Q123" i="9" s="1"/>
  <c r="O121" i="9"/>
  <c r="P114" i="9"/>
  <c r="Q114" i="9" s="1"/>
  <c r="O112" i="9"/>
  <c r="O99" i="9"/>
  <c r="O84" i="9"/>
  <c r="O73" i="9"/>
  <c r="O71" i="9"/>
  <c r="O69" i="9"/>
  <c r="P59" i="9"/>
  <c r="Q59" i="9" s="1"/>
  <c r="P137" i="9"/>
  <c r="Q137" i="9" s="1"/>
  <c r="P130" i="9"/>
  <c r="Q130" i="9" s="1"/>
  <c r="O128" i="9"/>
  <c r="P97" i="9"/>
  <c r="D97" i="11" s="1"/>
  <c r="O95" i="9"/>
  <c r="O80" i="9"/>
  <c r="P76" i="9"/>
  <c r="D76" i="11" s="1"/>
  <c r="O67" i="9"/>
  <c r="O63" i="9"/>
  <c r="P61" i="9"/>
  <c r="E61" i="11" s="1"/>
  <c r="O50" i="9"/>
  <c r="O44" i="9"/>
  <c r="P22" i="9"/>
  <c r="Q22" i="9" s="1"/>
  <c r="P20" i="9"/>
  <c r="E20" i="11" s="1"/>
  <c r="O86" i="10"/>
  <c r="O66" i="10"/>
  <c r="D145" i="11"/>
  <c r="P104" i="9"/>
  <c r="D104" i="11" s="1"/>
  <c r="O91" i="9"/>
  <c r="O18" i="9"/>
  <c r="O137" i="9"/>
  <c r="P91" i="9"/>
  <c r="Q91" i="9" s="1"/>
  <c r="P67" i="9"/>
  <c r="Q67" i="9" s="1"/>
  <c r="P52" i="9"/>
  <c r="E52" i="11" s="1"/>
  <c r="O40" i="9"/>
  <c r="O23" i="9"/>
  <c r="P121" i="10"/>
  <c r="Q121" i="10" s="1"/>
  <c r="O118" i="10"/>
  <c r="P91" i="10"/>
  <c r="Q91" i="10" s="1"/>
  <c r="O85" i="10"/>
  <c r="O61" i="10"/>
  <c r="O134" i="9"/>
  <c r="O125" i="9"/>
  <c r="O120" i="9"/>
  <c r="O113" i="9"/>
  <c r="O108" i="9"/>
  <c r="O101" i="9"/>
  <c r="P79" i="9"/>
  <c r="Q79" i="9" s="1"/>
  <c r="O57" i="9"/>
  <c r="P47" i="9"/>
  <c r="Q47" i="9" s="1"/>
  <c r="O35" i="9"/>
  <c r="P141" i="9"/>
  <c r="Q141" i="9" s="1"/>
  <c r="P71" i="9"/>
  <c r="Q71" i="9" s="1"/>
  <c r="P18" i="9"/>
  <c r="Q18" i="9" s="1"/>
  <c r="O34" i="10"/>
  <c r="O31" i="10"/>
  <c r="O129" i="9"/>
  <c r="P98" i="9"/>
  <c r="Q98" i="9" s="1"/>
  <c r="O93" i="9"/>
  <c r="P88" i="9"/>
  <c r="F88" i="11" s="1"/>
  <c r="P86" i="9"/>
  <c r="Q86" i="9" s="1"/>
  <c r="O81" i="9"/>
  <c r="O64" i="9"/>
  <c r="O54" i="9"/>
  <c r="P37" i="9"/>
  <c r="D37" i="11" s="1"/>
  <c r="P30" i="9"/>
  <c r="Q30" i="9" s="1"/>
  <c r="P27" i="9"/>
  <c r="Q27" i="9" s="1"/>
  <c r="O22" i="9"/>
  <c r="P10" i="9"/>
  <c r="Q10" i="9" s="1"/>
  <c r="E152" i="11"/>
  <c r="D140" i="11"/>
  <c r="P92" i="9"/>
  <c r="D92" i="11" s="1"/>
  <c r="P80" i="9"/>
  <c r="D80" i="11" s="1"/>
  <c r="P66" i="9"/>
  <c r="Q66" i="9" s="1"/>
  <c r="P63" i="9"/>
  <c r="Q63" i="9" s="1"/>
  <c r="O61" i="9"/>
  <c r="O49" i="9"/>
  <c r="O17" i="9"/>
  <c r="O15" i="10"/>
  <c r="P128" i="9"/>
  <c r="E128" i="11" s="1"/>
  <c r="O126" i="9"/>
  <c r="P121" i="9"/>
  <c r="P116" i="9"/>
  <c r="E116" i="11" s="1"/>
  <c r="O114" i="9"/>
  <c r="P109" i="9"/>
  <c r="D109" i="11" s="1"/>
  <c r="O102" i="9"/>
  <c r="P78" i="9"/>
  <c r="Q78" i="9" s="1"/>
  <c r="O58" i="9"/>
  <c r="P34" i="9"/>
  <c r="Q34" i="9" s="1"/>
  <c r="O29" i="9"/>
  <c r="O98" i="10"/>
  <c r="O133" i="9"/>
  <c r="O97" i="9"/>
  <c r="P90" i="9"/>
  <c r="Q90" i="9" s="1"/>
  <c r="O85" i="9"/>
  <c r="P46" i="9"/>
  <c r="Q46" i="9" s="1"/>
  <c r="O41" i="9"/>
  <c r="O24" i="9"/>
  <c r="O19" i="9"/>
  <c r="P16" i="9"/>
  <c r="E16" i="11" s="1"/>
  <c r="P140" i="9"/>
  <c r="Q140" i="9" s="1"/>
  <c r="O118" i="9"/>
  <c r="O106" i="9"/>
  <c r="P70" i="9"/>
  <c r="Q70" i="9" s="1"/>
  <c r="O65" i="9"/>
  <c r="O60" i="9"/>
  <c r="O48" i="9"/>
  <c r="P31" i="9"/>
  <c r="Q31" i="9" s="1"/>
  <c r="P28" i="9"/>
  <c r="D28" i="11" s="1"/>
  <c r="O14" i="9"/>
  <c r="P11" i="9"/>
  <c r="Q11" i="9" s="1"/>
  <c r="P94" i="9"/>
  <c r="Q94" i="9" s="1"/>
  <c r="P82" i="9"/>
  <c r="Q82" i="9" s="1"/>
  <c r="O77" i="9"/>
  <c r="O72" i="9"/>
  <c r="P55" i="9"/>
  <c r="Q55" i="9" s="1"/>
  <c r="P43" i="9"/>
  <c r="Q43" i="9" s="1"/>
  <c r="O33" i="9"/>
  <c r="O26" i="9"/>
  <c r="O21" i="9"/>
  <c r="O152" i="10"/>
  <c r="O151" i="10"/>
  <c r="O146" i="10"/>
  <c r="O138" i="10"/>
  <c r="O133" i="10"/>
  <c r="P82" i="10"/>
  <c r="Q82" i="10" s="1"/>
  <c r="O80" i="10"/>
  <c r="O78" i="10"/>
  <c r="P54" i="10"/>
  <c r="D54" i="7" s="1"/>
  <c r="O51" i="10"/>
  <c r="O130" i="10"/>
  <c r="P128" i="10"/>
  <c r="Q128" i="10" s="1"/>
  <c r="O38" i="10"/>
  <c r="P35" i="10"/>
  <c r="E35" i="7" s="1"/>
  <c r="P20" i="10"/>
  <c r="Q20" i="10" s="1"/>
  <c r="P110" i="10"/>
  <c r="Q110" i="10" s="1"/>
  <c r="P109" i="10"/>
  <c r="Q109" i="10" s="1"/>
  <c r="O108" i="10"/>
  <c r="P71" i="10"/>
  <c r="Q71" i="10" s="1"/>
  <c r="P70" i="10"/>
  <c r="Q70" i="10" s="1"/>
  <c r="O69" i="10"/>
  <c r="P23" i="10"/>
  <c r="Q23" i="10" s="1"/>
  <c r="O22" i="10"/>
  <c r="P19" i="10"/>
  <c r="Q19" i="10" s="1"/>
  <c r="O18" i="10"/>
  <c r="O17" i="10"/>
  <c r="O16" i="10"/>
  <c r="P135" i="10"/>
  <c r="E135" i="7" s="1"/>
  <c r="P104" i="10"/>
  <c r="D104" i="7" s="1"/>
  <c r="P103" i="10"/>
  <c r="F103" i="7" s="1"/>
  <c r="O101" i="10"/>
  <c r="O100" i="10"/>
  <c r="O99" i="10"/>
  <c r="O82" i="10"/>
  <c r="O59" i="10"/>
  <c r="O55" i="10"/>
  <c r="P15" i="10"/>
  <c r="Q15" i="10" s="1"/>
  <c r="P10" i="10"/>
  <c r="E10" i="7" s="1"/>
  <c r="O9" i="10"/>
  <c r="P152" i="10"/>
  <c r="D152" i="7" s="1"/>
  <c r="O147" i="10"/>
  <c r="P131" i="10"/>
  <c r="Q131" i="10" s="1"/>
  <c r="O126" i="10"/>
  <c r="O91" i="10"/>
  <c r="O71" i="10"/>
  <c r="O47" i="10"/>
  <c r="O44" i="10"/>
  <c r="O43" i="10"/>
  <c r="O42" i="10"/>
  <c r="O41" i="10"/>
  <c r="O40" i="10"/>
  <c r="O30" i="10"/>
  <c r="O23" i="10"/>
  <c r="O79" i="10"/>
  <c r="P79" i="10"/>
  <c r="Q79" i="10" s="1"/>
  <c r="O142" i="10"/>
  <c r="O107" i="10"/>
  <c r="P107" i="10"/>
  <c r="D107" i="7" s="1"/>
  <c r="O106" i="10"/>
  <c r="O67" i="10"/>
  <c r="P67" i="10"/>
  <c r="Q67" i="10" s="1"/>
  <c r="E163" i="7"/>
  <c r="O134" i="10"/>
  <c r="O102" i="10"/>
  <c r="P102" i="10"/>
  <c r="Q102" i="10" s="1"/>
  <c r="O56" i="10"/>
  <c r="P56" i="10"/>
  <c r="Q56" i="10" s="1"/>
  <c r="O143" i="10"/>
  <c r="P143" i="10"/>
  <c r="O128" i="10"/>
  <c r="P87" i="10"/>
  <c r="O87" i="10"/>
  <c r="O39" i="10"/>
  <c r="P39" i="10"/>
  <c r="Q39" i="10" s="1"/>
  <c r="O27" i="10"/>
  <c r="P27" i="10"/>
  <c r="Q27" i="10" s="1"/>
  <c r="P154" i="10"/>
  <c r="Q154" i="10" s="1"/>
  <c r="O150" i="10"/>
  <c r="P148" i="10"/>
  <c r="P147" i="10"/>
  <c r="O141" i="10"/>
  <c r="P133" i="10"/>
  <c r="Q133" i="10" s="1"/>
  <c r="O132" i="10"/>
  <c r="O127" i="10"/>
  <c r="P115" i="10"/>
  <c r="Q115" i="10" s="1"/>
  <c r="O114" i="10"/>
  <c r="O111" i="10"/>
  <c r="O105" i="10"/>
  <c r="O103" i="10"/>
  <c r="O96" i="10"/>
  <c r="O95" i="10"/>
  <c r="P86" i="10"/>
  <c r="Q86" i="10" s="1"/>
  <c r="O84" i="10"/>
  <c r="O83" i="10"/>
  <c r="O75" i="10"/>
  <c r="P74" i="10"/>
  <c r="Q74" i="10" s="1"/>
  <c r="O72" i="10"/>
  <c r="P66" i="10"/>
  <c r="O63" i="10"/>
  <c r="O62" i="10"/>
  <c r="O54" i="10"/>
  <c r="O46" i="10"/>
  <c r="O35" i="10"/>
  <c r="P26" i="10"/>
  <c r="Q26" i="10" s="1"/>
  <c r="O24" i="10"/>
  <c r="O14" i="10"/>
  <c r="P11" i="10"/>
  <c r="Q11" i="10" s="1"/>
  <c r="P151" i="10"/>
  <c r="O145" i="10"/>
  <c r="O140" i="10"/>
  <c r="O139" i="10"/>
  <c r="P138" i="10"/>
  <c r="D138" i="7" s="1"/>
  <c r="O137" i="10"/>
  <c r="O136" i="10"/>
  <c r="O135" i="10"/>
  <c r="P130" i="10"/>
  <c r="Q130" i="10" s="1"/>
  <c r="P124" i="10"/>
  <c r="Q124" i="10" s="1"/>
  <c r="P123" i="10"/>
  <c r="Q123" i="10" s="1"/>
  <c r="O121" i="10"/>
  <c r="O119" i="10"/>
  <c r="O115" i="10"/>
  <c r="P99" i="10"/>
  <c r="Q99" i="10" s="1"/>
  <c r="O90" i="10"/>
  <c r="O88" i="10"/>
  <c r="P78" i="10"/>
  <c r="Q78" i="10" s="1"/>
  <c r="P75" i="10"/>
  <c r="Q75" i="10" s="1"/>
  <c r="F75" i="7" s="1"/>
  <c r="P58" i="10"/>
  <c r="Q58" i="10" s="1"/>
  <c r="O57" i="10"/>
  <c r="P31" i="10"/>
  <c r="Q31" i="10" s="1"/>
  <c r="O19" i="10"/>
  <c r="Q25" i="9"/>
  <c r="F25" i="11" s="1"/>
  <c r="D164" i="11"/>
  <c r="F162" i="11"/>
  <c r="F154" i="11"/>
  <c r="F150" i="11"/>
  <c r="F143" i="11"/>
  <c r="E142" i="11"/>
  <c r="E133" i="11"/>
  <c r="F123" i="11"/>
  <c r="F115" i="11"/>
  <c r="E111" i="11"/>
  <c r="F83" i="11"/>
  <c r="E25" i="11"/>
  <c r="Q85" i="9"/>
  <c r="F167" i="11"/>
  <c r="E162" i="11"/>
  <c r="F159" i="11"/>
  <c r="F155" i="11"/>
  <c r="E154" i="11"/>
  <c r="E150" i="11"/>
  <c r="E143" i="11"/>
  <c r="D142" i="11"/>
  <c r="D133" i="11"/>
  <c r="D128" i="11"/>
  <c r="F126" i="11"/>
  <c r="E123" i="11"/>
  <c r="E115" i="11"/>
  <c r="D111" i="11"/>
  <c r="D87" i="11"/>
  <c r="F85" i="11"/>
  <c r="D25" i="11"/>
  <c r="D21" i="11"/>
  <c r="Q138" i="9"/>
  <c r="Q133" i="9"/>
  <c r="E167" i="11"/>
  <c r="F164" i="11"/>
  <c r="D162" i="11"/>
  <c r="E159" i="11"/>
  <c r="E155" i="11"/>
  <c r="D154" i="11"/>
  <c r="F152" i="11"/>
  <c r="E151" i="11"/>
  <c r="D150" i="11"/>
  <c r="D143" i="11"/>
  <c r="E126" i="11"/>
  <c r="D115" i="11"/>
  <c r="F109" i="11"/>
  <c r="E85" i="11"/>
  <c r="D167" i="11"/>
  <c r="D159" i="11"/>
  <c r="D155" i="11"/>
  <c r="D151" i="11"/>
  <c r="D126" i="11"/>
  <c r="F111" i="11"/>
  <c r="F87" i="11"/>
  <c r="D15" i="11"/>
  <c r="D121" i="7"/>
  <c r="F145" i="11"/>
  <c r="E103" i="11"/>
  <c r="D103" i="11"/>
  <c r="E54" i="11"/>
  <c r="E51" i="11"/>
  <c r="E34" i="11"/>
  <c r="F28" i="11"/>
  <c r="D139" i="11"/>
  <c r="D135" i="11"/>
  <c r="E135" i="11"/>
  <c r="E119" i="11"/>
  <c r="F103" i="11"/>
  <c r="E95" i="11"/>
  <c r="E88" i="11"/>
  <c r="D88" i="11"/>
  <c r="Q88" i="9"/>
  <c r="E83" i="11"/>
  <c r="D83" i="11"/>
  <c r="F82" i="11"/>
  <c r="D58" i="11"/>
  <c r="F55" i="11"/>
  <c r="D51" i="11"/>
  <c r="F51" i="11"/>
  <c r="E46" i="11"/>
  <c r="F35" i="11"/>
  <c r="E35" i="11"/>
  <c r="E28" i="11"/>
  <c r="F21" i="11"/>
  <c r="E21" i="11"/>
  <c r="E74" i="7"/>
  <c r="F121" i="7"/>
  <c r="E121" i="7"/>
  <c r="D59" i="7"/>
  <c r="P124" i="9"/>
  <c r="P112" i="9"/>
  <c r="P100" i="9"/>
  <c r="P139" i="9"/>
  <c r="P129" i="9"/>
  <c r="P117" i="9"/>
  <c r="P105" i="9"/>
  <c r="P93" i="9"/>
  <c r="P81" i="9"/>
  <c r="P69" i="9"/>
  <c r="P57" i="9"/>
  <c r="P45" i="9"/>
  <c r="P33" i="9"/>
  <c r="P9" i="9"/>
  <c r="P122" i="9"/>
  <c r="P110" i="9"/>
  <c r="P74" i="9"/>
  <c r="P62" i="9"/>
  <c r="P50" i="9"/>
  <c r="P38" i="9"/>
  <c r="P26" i="9"/>
  <c r="P14" i="9"/>
  <c r="P132" i="9"/>
  <c r="P120" i="9"/>
  <c r="P108" i="9"/>
  <c r="P96" i="9"/>
  <c r="P84" i="9"/>
  <c r="P72" i="9"/>
  <c r="P60" i="9"/>
  <c r="P48" i="9"/>
  <c r="P36" i="9"/>
  <c r="P24" i="9"/>
  <c r="P12" i="9"/>
  <c r="P135" i="9"/>
  <c r="P125" i="9"/>
  <c r="P113" i="9"/>
  <c r="P101" i="9"/>
  <c r="P89" i="9"/>
  <c r="P77" i="9"/>
  <c r="P65" i="9"/>
  <c r="P53" i="9"/>
  <c r="P41" i="9"/>
  <c r="P29" i="9"/>
  <c r="P17" i="9"/>
  <c r="P122" i="10"/>
  <c r="O117" i="10"/>
  <c r="O113" i="10"/>
  <c r="O110" i="10"/>
  <c r="P94" i="10"/>
  <c r="O70" i="10"/>
  <c r="O68" i="10"/>
  <c r="P63" i="10"/>
  <c r="O49" i="10"/>
  <c r="P44" i="10"/>
  <c r="P42" i="10"/>
  <c r="O28" i="10"/>
  <c r="P18" i="10"/>
  <c r="O13" i="10"/>
  <c r="O58" i="10"/>
  <c r="P51" i="10"/>
  <c r="O37" i="10"/>
  <c r="P32" i="10"/>
  <c r="P30" i="10"/>
  <c r="O10" i="10"/>
  <c r="O25" i="10"/>
  <c r="O89" i="10"/>
  <c r="O149" i="10"/>
  <c r="P142" i="10"/>
  <c r="P112" i="10"/>
  <c r="P95" i="10"/>
  <c r="O77" i="10"/>
  <c r="O60" i="10"/>
  <c r="P55" i="10"/>
  <c r="P46" i="10"/>
  <c r="O20" i="10"/>
  <c r="O153" i="10"/>
  <c r="P116" i="10"/>
  <c r="O93" i="10"/>
  <c r="P146" i="10"/>
  <c r="P139" i="10"/>
  <c r="P114" i="10"/>
  <c r="P98" i="10"/>
  <c r="P83" i="10"/>
  <c r="O81" i="10"/>
  <c r="O74" i="10"/>
  <c r="O65" i="10"/>
  <c r="O48" i="10"/>
  <c r="P43" i="10"/>
  <c r="P34" i="10"/>
  <c r="O12" i="10"/>
  <c r="O144" i="10"/>
  <c r="O123" i="10"/>
  <c r="O109" i="10"/>
  <c r="O53" i="10"/>
  <c r="O36" i="10"/>
  <c r="P22" i="10"/>
  <c r="P127" i="10"/>
  <c r="P118" i="10"/>
  <c r="P90" i="10"/>
  <c r="O76" i="10"/>
  <c r="P62" i="10"/>
  <c r="P47" i="10"/>
  <c r="O45" i="10"/>
  <c r="O29" i="10"/>
  <c r="P150" i="10"/>
  <c r="P145" i="10"/>
  <c r="P50" i="10"/>
  <c r="O33" i="10"/>
  <c r="O26" i="10"/>
  <c r="P14" i="10"/>
  <c r="O154" i="10"/>
  <c r="P134" i="10"/>
  <c r="O120" i="10"/>
  <c r="P80" i="10"/>
  <c r="O64" i="10"/>
  <c r="O129" i="10"/>
  <c r="O125" i="10"/>
  <c r="O122" i="10"/>
  <c r="P106" i="10"/>
  <c r="O94" i="10"/>
  <c r="O92" i="10"/>
  <c r="O73" i="10"/>
  <c r="P68" i="10"/>
  <c r="O52" i="10"/>
  <c r="P38" i="10"/>
  <c r="O21" i="10"/>
  <c r="O11" i="10"/>
  <c r="P97" i="10"/>
  <c r="P85" i="10"/>
  <c r="P73" i="10"/>
  <c r="P61" i="10"/>
  <c r="P49" i="10"/>
  <c r="P37" i="10"/>
  <c r="P25" i="10"/>
  <c r="P13" i="10"/>
  <c r="P100" i="10"/>
  <c r="P88" i="10"/>
  <c r="P76" i="10"/>
  <c r="P64" i="10"/>
  <c r="P52" i="10"/>
  <c r="P40" i="10"/>
  <c r="P28" i="10"/>
  <c r="P16" i="10"/>
  <c r="P136" i="10"/>
  <c r="P153" i="10"/>
  <c r="O148" i="10"/>
  <c r="P141" i="10"/>
  <c r="P129" i="10"/>
  <c r="O124" i="10"/>
  <c r="P117" i="10"/>
  <c r="O112" i="10"/>
  <c r="P105" i="10"/>
  <c r="P93" i="10"/>
  <c r="P81" i="10"/>
  <c r="P69" i="10"/>
  <c r="P57" i="10"/>
  <c r="P45" i="10"/>
  <c r="P33" i="10"/>
  <c r="P21" i="10"/>
  <c r="P9" i="10"/>
  <c r="P132" i="10"/>
  <c r="P120" i="10"/>
  <c r="P108" i="10"/>
  <c r="P96" i="10"/>
  <c r="P84" i="10"/>
  <c r="P72" i="10"/>
  <c r="P60" i="10"/>
  <c r="P48" i="10"/>
  <c r="P36" i="10"/>
  <c r="P24" i="10"/>
  <c r="P12" i="10"/>
  <c r="P144" i="10"/>
  <c r="P113" i="10"/>
  <c r="P101" i="10"/>
  <c r="P89" i="10"/>
  <c r="P77" i="10"/>
  <c r="P65" i="10"/>
  <c r="P53" i="10"/>
  <c r="P41" i="10"/>
  <c r="P29" i="10"/>
  <c r="P17" i="10"/>
  <c r="P149" i="10"/>
  <c r="P137" i="10"/>
  <c r="P125" i="10"/>
  <c r="F115" i="7" l="1"/>
  <c r="D166" i="11"/>
  <c r="Q28" i="9"/>
  <c r="E166" i="11"/>
  <c r="F166" i="11"/>
  <c r="D131" i="11"/>
  <c r="E126" i="7"/>
  <c r="D10" i="7"/>
  <c r="D119" i="11"/>
  <c r="E134" i="11"/>
  <c r="F134" i="11"/>
  <c r="D134" i="11"/>
  <c r="F119" i="11"/>
  <c r="D126" i="7"/>
  <c r="E90" i="11"/>
  <c r="F126" i="7"/>
  <c r="D98" i="11"/>
  <c r="E59" i="11"/>
  <c r="D56" i="7"/>
  <c r="D75" i="7"/>
  <c r="E56" i="7"/>
  <c r="E75" i="7"/>
  <c r="E111" i="7"/>
  <c r="F56" i="7"/>
  <c r="E63" i="11"/>
  <c r="E19" i="11"/>
  <c r="F78" i="11"/>
  <c r="D78" i="11"/>
  <c r="F107" i="11"/>
  <c r="E78" i="11"/>
  <c r="D118" i="11"/>
  <c r="D19" i="11"/>
  <c r="F163" i="11"/>
  <c r="F70" i="11"/>
  <c r="D91" i="11"/>
  <c r="E91" i="11"/>
  <c r="D66" i="11"/>
  <c r="E87" i="11"/>
  <c r="F59" i="11"/>
  <c r="D70" i="11"/>
  <c r="F58" i="11"/>
  <c r="F91" i="11"/>
  <c r="F80" i="11"/>
  <c r="D20" i="11"/>
  <c r="F22" i="11"/>
  <c r="Q44" i="9"/>
  <c r="E55" i="11"/>
  <c r="D59" i="11"/>
  <c r="E70" i="11"/>
  <c r="F95" i="11"/>
  <c r="D35" i="11"/>
  <c r="E58" i="11"/>
  <c r="D95" i="11"/>
  <c r="E15" i="11"/>
  <c r="F15" i="11"/>
  <c r="D26" i="7"/>
  <c r="F110" i="7"/>
  <c r="D70" i="7"/>
  <c r="D128" i="7"/>
  <c r="E70" i="7"/>
  <c r="E128" i="7"/>
  <c r="E26" i="7"/>
  <c r="D124" i="7"/>
  <c r="F74" i="7"/>
  <c r="F26" i="7"/>
  <c r="E59" i="7"/>
  <c r="E124" i="7"/>
  <c r="F140" i="7"/>
  <c r="F20" i="7"/>
  <c r="D86" i="7"/>
  <c r="D109" i="7"/>
  <c r="F124" i="7"/>
  <c r="D74" i="7"/>
  <c r="E99" i="11"/>
  <c r="F106" i="11"/>
  <c r="E118" i="11"/>
  <c r="E106" i="11"/>
  <c r="D82" i="11"/>
  <c r="F90" i="11"/>
  <c r="D99" i="11"/>
  <c r="D106" i="11"/>
  <c r="D107" i="11"/>
  <c r="F142" i="11"/>
  <c r="F146" i="11"/>
  <c r="E79" i="11"/>
  <c r="F79" i="11"/>
  <c r="D146" i="11"/>
  <c r="E82" i="11"/>
  <c r="D90" i="11"/>
  <c r="F99" i="11"/>
  <c r="E107" i="11"/>
  <c r="F118" i="11"/>
  <c r="E146" i="11"/>
  <c r="D79" i="11"/>
  <c r="D123" i="11"/>
  <c r="F151" i="11"/>
  <c r="Q13" i="9"/>
  <c r="F13" i="11" s="1"/>
  <c r="E98" i="11"/>
  <c r="F39" i="11"/>
  <c r="E67" i="7"/>
  <c r="F59" i="7"/>
  <c r="D35" i="7"/>
  <c r="D140" i="7"/>
  <c r="Q76" i="9"/>
  <c r="F76" i="11"/>
  <c r="D152" i="11"/>
  <c r="D20" i="7"/>
  <c r="D79" i="7"/>
  <c r="E140" i="7"/>
  <c r="D46" i="11"/>
  <c r="F46" i="11"/>
  <c r="E86" i="7"/>
  <c r="D154" i="7"/>
  <c r="F135" i="11"/>
  <c r="D163" i="11"/>
  <c r="F86" i="7"/>
  <c r="E154" i="7"/>
  <c r="D99" i="7"/>
  <c r="D115" i="7"/>
  <c r="F154" i="7"/>
  <c r="F54" i="11"/>
  <c r="D64" i="11"/>
  <c r="E102" i="7"/>
  <c r="E115" i="7"/>
  <c r="Q64" i="9"/>
  <c r="F109" i="7"/>
  <c r="E133" i="7"/>
  <c r="E76" i="11"/>
  <c r="E64" i="11"/>
  <c r="E163" i="11"/>
  <c r="Q35" i="10"/>
  <c r="F35" i="7" s="1"/>
  <c r="E20" i="7"/>
  <c r="F91" i="7"/>
  <c r="F70" i="7"/>
  <c r="F67" i="7"/>
  <c r="D67" i="7"/>
  <c r="F98" i="11"/>
  <c r="E97" i="11"/>
  <c r="Q97" i="9"/>
  <c r="F97" i="11" s="1"/>
  <c r="D54" i="11"/>
  <c r="E31" i="11"/>
  <c r="F31" i="11"/>
  <c r="E22" i="11"/>
  <c r="D22" i="11"/>
  <c r="E73" i="11"/>
  <c r="F63" i="11"/>
  <c r="D63" i="11"/>
  <c r="D31" i="11"/>
  <c r="E27" i="11"/>
  <c r="E23" i="11"/>
  <c r="F23" i="11"/>
  <c r="D23" i="11"/>
  <c r="D121" i="11"/>
  <c r="F67" i="11"/>
  <c r="D67" i="11"/>
  <c r="E67" i="11"/>
  <c r="F34" i="11"/>
  <c r="D34" i="11"/>
  <c r="F10" i="11"/>
  <c r="F158" i="11"/>
  <c r="E158" i="11"/>
  <c r="D158" i="11"/>
  <c r="E145" i="11"/>
  <c r="F104" i="11"/>
  <c r="E104" i="11"/>
  <c r="Q104" i="9"/>
  <c r="D102" i="11"/>
  <c r="E102" i="11"/>
  <c r="F102" i="11"/>
  <c r="E92" i="11"/>
  <c r="Q92" i="9"/>
  <c r="F92" i="11" s="1"/>
  <c r="F86" i="11"/>
  <c r="E86" i="11"/>
  <c r="D73" i="11"/>
  <c r="Q73" i="9"/>
  <c r="Q68" i="9"/>
  <c r="F68" i="11" s="1"/>
  <c r="D68" i="11"/>
  <c r="E66" i="11"/>
  <c r="F66" i="11"/>
  <c r="Q61" i="9"/>
  <c r="F61" i="11" s="1"/>
  <c r="Q56" i="9"/>
  <c r="F56" i="11" s="1"/>
  <c r="E56" i="11"/>
  <c r="Q52" i="9"/>
  <c r="F52" i="11" s="1"/>
  <c r="E44" i="11"/>
  <c r="F44" i="11"/>
  <c r="D43" i="11"/>
  <c r="E43" i="11"/>
  <c r="F43" i="11"/>
  <c r="D42" i="11"/>
  <c r="E42" i="11"/>
  <c r="F42" i="11"/>
  <c r="E40" i="11"/>
  <c r="D39" i="11"/>
  <c r="E39" i="11"/>
  <c r="E30" i="11"/>
  <c r="Q20" i="9"/>
  <c r="F20" i="11"/>
  <c r="D13" i="11"/>
  <c r="F111" i="7"/>
  <c r="D111" i="7"/>
  <c r="E107" i="7"/>
  <c r="F71" i="7"/>
  <c r="E39" i="7"/>
  <c r="D55" i="11"/>
  <c r="F163" i="7"/>
  <c r="D163" i="7"/>
  <c r="F138" i="7"/>
  <c r="D15" i="7"/>
  <c r="E15" i="7"/>
  <c r="F15" i="7"/>
  <c r="F114" i="11"/>
  <c r="F139" i="11"/>
  <c r="Q80" i="9"/>
  <c r="E139" i="11"/>
  <c r="D138" i="11"/>
  <c r="E92" i="7"/>
  <c r="D131" i="7"/>
  <c r="Q49" i="9"/>
  <c r="F49" i="11" s="1"/>
  <c r="F92" i="7"/>
  <c r="E131" i="7"/>
  <c r="F131" i="7"/>
  <c r="Q92" i="10"/>
  <c r="E131" i="11"/>
  <c r="E103" i="7"/>
  <c r="F71" i="11"/>
  <c r="E138" i="11"/>
  <c r="F104" i="7"/>
  <c r="E49" i="11"/>
  <c r="E71" i="11"/>
  <c r="F131" i="11"/>
  <c r="D71" i="11"/>
  <c r="F138" i="11"/>
  <c r="F152" i="7"/>
  <c r="D114" i="11"/>
  <c r="E114" i="11"/>
  <c r="E80" i="11"/>
  <c r="Q135" i="10"/>
  <c r="E159" i="7"/>
  <c r="F159" i="7"/>
  <c r="D159" i="7"/>
  <c r="F47" i="11"/>
  <c r="E47" i="11"/>
  <c r="D47" i="11"/>
  <c r="Q40" i="9"/>
  <c r="F40" i="11" s="1"/>
  <c r="Q37" i="9"/>
  <c r="F37" i="11" s="1"/>
  <c r="E37" i="11"/>
  <c r="F32" i="11"/>
  <c r="F30" i="11"/>
  <c r="D30" i="11"/>
  <c r="E130" i="11"/>
  <c r="E127" i="11"/>
  <c r="D127" i="11"/>
  <c r="D52" i="11"/>
  <c r="F19" i="11"/>
  <c r="E18" i="11"/>
  <c r="D18" i="11"/>
  <c r="F18" i="11"/>
  <c r="D16" i="11"/>
  <c r="F11" i="11"/>
  <c r="D11" i="11"/>
  <c r="E11" i="11"/>
  <c r="F157" i="11"/>
  <c r="E157" i="11"/>
  <c r="D157" i="11"/>
  <c r="E147" i="11"/>
  <c r="D147" i="11"/>
  <c r="F147" i="11"/>
  <c r="F140" i="11"/>
  <c r="E140" i="11"/>
  <c r="F130" i="11"/>
  <c r="D130" i="11"/>
  <c r="F127" i="11"/>
  <c r="D86" i="11"/>
  <c r="D116" i="11"/>
  <c r="Q116" i="9"/>
  <c r="F116" i="11" s="1"/>
  <c r="D94" i="11"/>
  <c r="E94" i="11"/>
  <c r="F94" i="11"/>
  <c r="D75" i="11"/>
  <c r="E75" i="11"/>
  <c r="F75" i="11"/>
  <c r="D61" i="11"/>
  <c r="E32" i="11"/>
  <c r="D32" i="11"/>
  <c r="F27" i="11"/>
  <c r="D27" i="11"/>
  <c r="Q16" i="9"/>
  <c r="F16" i="11" s="1"/>
  <c r="D10" i="11"/>
  <c r="E10" i="11"/>
  <c r="E130" i="7"/>
  <c r="D123" i="7"/>
  <c r="E123" i="7"/>
  <c r="F123" i="7"/>
  <c r="D119" i="7"/>
  <c r="E119" i="7"/>
  <c r="F119" i="7"/>
  <c r="D110" i="7"/>
  <c r="E110" i="7"/>
  <c r="E109" i="7"/>
  <c r="D82" i="7"/>
  <c r="F82" i="7"/>
  <c r="E82" i="7"/>
  <c r="F58" i="7"/>
  <c r="F39" i="7"/>
  <c r="D39" i="7"/>
  <c r="F31" i="7"/>
  <c r="E31" i="7"/>
  <c r="F27" i="7"/>
  <c r="E27" i="7"/>
  <c r="E19" i="7"/>
  <c r="F19" i="7"/>
  <c r="D19" i="7"/>
  <c r="F11" i="7"/>
  <c r="F135" i="7"/>
  <c r="F128" i="7"/>
  <c r="D135" i="7"/>
  <c r="D78" i="7"/>
  <c r="E78" i="7"/>
  <c r="F78" i="7"/>
  <c r="D23" i="7"/>
  <c r="E23" i="7"/>
  <c r="F23" i="7"/>
  <c r="E91" i="7"/>
  <c r="D91" i="7"/>
  <c r="Q54" i="10"/>
  <c r="F54" i="7" s="1"/>
  <c r="E54" i="7"/>
  <c r="E109" i="11"/>
  <c r="Q109" i="9"/>
  <c r="E121" i="11"/>
  <c r="Q121" i="9"/>
  <c r="F121" i="11" s="1"/>
  <c r="F128" i="11"/>
  <c r="Q128" i="9"/>
  <c r="D166" i="7"/>
  <c r="E166" i="7"/>
  <c r="F166" i="7"/>
  <c r="D31" i="7"/>
  <c r="E79" i="7"/>
  <c r="F102" i="7"/>
  <c r="F133" i="7"/>
  <c r="E152" i="7"/>
  <c r="D58" i="7"/>
  <c r="D71" i="7"/>
  <c r="F79" i="7"/>
  <c r="D102" i="7"/>
  <c r="Q152" i="10"/>
  <c r="D27" i="7"/>
  <c r="E58" i="7"/>
  <c r="E71" i="7"/>
  <c r="D133" i="7"/>
  <c r="Q10" i="10"/>
  <c r="F10" i="7"/>
  <c r="Q103" i="10"/>
  <c r="D103" i="7"/>
  <c r="F99" i="7"/>
  <c r="Q104" i="10"/>
  <c r="E104" i="7"/>
  <c r="E99" i="7"/>
  <c r="Q120" i="10"/>
  <c r="F120" i="7"/>
  <c r="D120" i="7"/>
  <c r="E120" i="7"/>
  <c r="Q129" i="10"/>
  <c r="E129" i="7"/>
  <c r="F129" i="7"/>
  <c r="D129" i="7"/>
  <c r="Q100" i="10"/>
  <c r="D100" i="7"/>
  <c r="E100" i="7"/>
  <c r="F100" i="7"/>
  <c r="Q62" i="10"/>
  <c r="D62" i="7"/>
  <c r="E62" i="7"/>
  <c r="F62" i="7"/>
  <c r="Q98" i="10"/>
  <c r="D98" i="7"/>
  <c r="E98" i="7"/>
  <c r="F98" i="7"/>
  <c r="Q122" i="10"/>
  <c r="F122" i="7" s="1"/>
  <c r="D122" i="7"/>
  <c r="E122" i="7"/>
  <c r="Q148" i="10"/>
  <c r="F148" i="7"/>
  <c r="D148" i="7"/>
  <c r="E148" i="7"/>
  <c r="Q125" i="10"/>
  <c r="D125" i="7"/>
  <c r="E125" i="7"/>
  <c r="F125" i="7"/>
  <c r="Q84" i="10"/>
  <c r="F84" i="7" s="1"/>
  <c r="D84" i="7"/>
  <c r="E84" i="7"/>
  <c r="Q132" i="10"/>
  <c r="F132" i="7"/>
  <c r="D132" i="7"/>
  <c r="E132" i="7"/>
  <c r="Q141" i="10"/>
  <c r="E141" i="7"/>
  <c r="F141" i="7"/>
  <c r="D141" i="7"/>
  <c r="Q142" i="10"/>
  <c r="F142" i="7"/>
  <c r="D142" i="7"/>
  <c r="E142" i="7"/>
  <c r="F130" i="7"/>
  <c r="D157" i="7"/>
  <c r="E157" i="7"/>
  <c r="F157" i="7"/>
  <c r="Q66" i="10"/>
  <c r="F66" i="7" s="1"/>
  <c r="E66" i="7"/>
  <c r="D66" i="7"/>
  <c r="Q143" i="10"/>
  <c r="F143" i="7" s="1"/>
  <c r="D143" i="7"/>
  <c r="E143" i="7"/>
  <c r="F161" i="7"/>
  <c r="D161" i="7"/>
  <c r="E161" i="7"/>
  <c r="Q9" i="10"/>
  <c r="F9" i="7"/>
  <c r="D9" i="7"/>
  <c r="E9" i="7"/>
  <c r="Q105" i="10"/>
  <c r="F105" i="7" s="1"/>
  <c r="D105" i="7"/>
  <c r="E105" i="7"/>
  <c r="Q52" i="10"/>
  <c r="D52" i="7"/>
  <c r="E52" i="7"/>
  <c r="F52" i="7"/>
  <c r="Q116" i="10"/>
  <c r="D116" i="7"/>
  <c r="E116" i="7"/>
  <c r="F116" i="7"/>
  <c r="Q137" i="10"/>
  <c r="F137" i="7" s="1"/>
  <c r="D137" i="7"/>
  <c r="E137" i="7"/>
  <c r="Q144" i="10"/>
  <c r="D144" i="7"/>
  <c r="E144" i="7"/>
  <c r="F144" i="7"/>
  <c r="Q96" i="10"/>
  <c r="F96" i="7"/>
  <c r="D96" i="7"/>
  <c r="E96" i="7"/>
  <c r="F156" i="7"/>
  <c r="D156" i="7"/>
  <c r="E156" i="7"/>
  <c r="Q61" i="10"/>
  <c r="D61" i="7"/>
  <c r="E61" i="7"/>
  <c r="F61" i="7"/>
  <c r="Q90" i="10"/>
  <c r="F90" i="7" s="1"/>
  <c r="D90" i="7"/>
  <c r="E90" i="7"/>
  <c r="Q43" i="10"/>
  <c r="F43" i="7"/>
  <c r="D43" i="7"/>
  <c r="E43" i="7"/>
  <c r="Q139" i="10"/>
  <c r="D139" i="7"/>
  <c r="E139" i="7"/>
  <c r="F139" i="7"/>
  <c r="D11" i="7"/>
  <c r="Q151" i="10"/>
  <c r="F151" i="7" s="1"/>
  <c r="D151" i="7"/>
  <c r="E151" i="7"/>
  <c r="E158" i="7"/>
  <c r="F158" i="7"/>
  <c r="D158" i="7"/>
  <c r="Q87" i="10"/>
  <c r="D87" i="7"/>
  <c r="E87" i="7"/>
  <c r="F87" i="7"/>
  <c r="Q107" i="10"/>
  <c r="F107" i="7" s="1"/>
  <c r="Q127" i="10"/>
  <c r="E127" i="7"/>
  <c r="F127" i="7"/>
  <c r="D127" i="7"/>
  <c r="Q112" i="10"/>
  <c r="D112" i="7"/>
  <c r="E112" i="7"/>
  <c r="F112" i="7"/>
  <c r="Q138" i="10"/>
  <c r="E138" i="7"/>
  <c r="Q89" i="10"/>
  <c r="E89" i="7"/>
  <c r="F89" i="7"/>
  <c r="D89" i="7"/>
  <c r="F165" i="7"/>
  <c r="D165" i="7"/>
  <c r="E165" i="7"/>
  <c r="Q153" i="10"/>
  <c r="F153" i="7" s="1"/>
  <c r="E153" i="7"/>
  <c r="D153" i="7"/>
  <c r="Q25" i="10"/>
  <c r="F25" i="7" s="1"/>
  <c r="D25" i="7"/>
  <c r="E25" i="7"/>
  <c r="Q80" i="10"/>
  <c r="F80" i="7" s="1"/>
  <c r="D80" i="7"/>
  <c r="E80" i="7"/>
  <c r="Q118" i="10"/>
  <c r="E118" i="7"/>
  <c r="F118" i="7"/>
  <c r="D118" i="7"/>
  <c r="E11" i="7"/>
  <c r="D130" i="7"/>
  <c r="F155" i="7"/>
  <c r="D155" i="7"/>
  <c r="E155" i="7"/>
  <c r="E164" i="7"/>
  <c r="F164" i="7"/>
  <c r="D164" i="7"/>
  <c r="Q147" i="10"/>
  <c r="E147" i="7"/>
  <c r="F147" i="7"/>
  <c r="D147" i="7"/>
  <c r="F162" i="7"/>
  <c r="D162" i="7"/>
  <c r="E162" i="7"/>
  <c r="Q129" i="9"/>
  <c r="D129" i="11"/>
  <c r="E129" i="11"/>
  <c r="F129" i="11"/>
  <c r="Q65" i="9"/>
  <c r="F65" i="11" s="1"/>
  <c r="D65" i="11"/>
  <c r="E65" i="11"/>
  <c r="Q135" i="9"/>
  <c r="F161" i="11"/>
  <c r="D161" i="11"/>
  <c r="E161" i="11"/>
  <c r="D144" i="11"/>
  <c r="E144" i="11"/>
  <c r="F144" i="11"/>
  <c r="Q93" i="9"/>
  <c r="E93" i="11"/>
  <c r="F93" i="11"/>
  <c r="D93" i="11"/>
  <c r="E160" i="11"/>
  <c r="F160" i="11"/>
  <c r="D160" i="11"/>
  <c r="Q60" i="9"/>
  <c r="D60" i="11"/>
  <c r="E60" i="11"/>
  <c r="F60" i="11"/>
  <c r="E156" i="11"/>
  <c r="F156" i="11"/>
  <c r="D156" i="11"/>
  <c r="Q122" i="9"/>
  <c r="F122" i="11"/>
  <c r="D122" i="11"/>
  <c r="E122" i="11"/>
  <c r="Q105" i="9"/>
  <c r="F105" i="11" s="1"/>
  <c r="D105" i="11"/>
  <c r="E105" i="11"/>
  <c r="F153" i="11"/>
  <c r="D153" i="11"/>
  <c r="E153" i="11"/>
  <c r="F148" i="11"/>
  <c r="D148" i="11"/>
  <c r="E148" i="11"/>
  <c r="Q89" i="9"/>
  <c r="D89" i="11"/>
  <c r="E89" i="11"/>
  <c r="F89" i="11"/>
  <c r="D137" i="11"/>
  <c r="E137" i="11"/>
  <c r="F137" i="11"/>
  <c r="Q72" i="9"/>
  <c r="E72" i="11"/>
  <c r="F72" i="11"/>
  <c r="D72" i="11"/>
  <c r="Q69" i="9"/>
  <c r="F69" i="11" s="1"/>
  <c r="D69" i="11"/>
  <c r="E69" i="11"/>
  <c r="Q117" i="9"/>
  <c r="D117" i="11"/>
  <c r="E117" i="11"/>
  <c r="F117" i="11"/>
  <c r="Q139" i="9"/>
  <c r="F165" i="11"/>
  <c r="D165" i="11"/>
  <c r="E165" i="11"/>
  <c r="D136" i="11"/>
  <c r="E136" i="11"/>
  <c r="F136" i="11"/>
  <c r="Q95" i="10"/>
  <c r="D95" i="7"/>
  <c r="E95" i="7"/>
  <c r="F95" i="7"/>
  <c r="E149" i="11"/>
  <c r="F149" i="11"/>
  <c r="D149" i="11"/>
  <c r="D141" i="11"/>
  <c r="E141" i="11"/>
  <c r="F141" i="11"/>
  <c r="Q132" i="9"/>
  <c r="D132" i="11"/>
  <c r="F132" i="11"/>
  <c r="E132" i="11"/>
  <c r="Q125" i="9"/>
  <c r="F125" i="11"/>
  <c r="D125" i="11"/>
  <c r="E125" i="11"/>
  <c r="Q124" i="9"/>
  <c r="F124" i="11"/>
  <c r="E124" i="11"/>
  <c r="D124" i="11"/>
  <c r="Q120" i="9"/>
  <c r="F120" i="11" s="1"/>
  <c r="D120" i="11"/>
  <c r="E120" i="11"/>
  <c r="Q113" i="9"/>
  <c r="F113" i="11"/>
  <c r="E113" i="11"/>
  <c r="D113" i="11"/>
  <c r="Q112" i="9"/>
  <c r="F112" i="11"/>
  <c r="D112" i="11"/>
  <c r="E112" i="11"/>
  <c r="Q110" i="9"/>
  <c r="E110" i="11"/>
  <c r="D110" i="11"/>
  <c r="F110" i="11"/>
  <c r="Q108" i="9"/>
  <c r="F108" i="11" s="1"/>
  <c r="D108" i="11"/>
  <c r="E108" i="11"/>
  <c r="Q101" i="9"/>
  <c r="F101" i="11" s="1"/>
  <c r="E101" i="11"/>
  <c r="D101" i="11"/>
  <c r="Q100" i="9"/>
  <c r="E100" i="11"/>
  <c r="D100" i="11"/>
  <c r="F100" i="11"/>
  <c r="Q96" i="9"/>
  <c r="D96" i="11"/>
  <c r="E96" i="11"/>
  <c r="F96" i="11"/>
  <c r="Q84" i="9"/>
  <c r="E84" i="11"/>
  <c r="D84" i="11"/>
  <c r="F84" i="11"/>
  <c r="Q81" i="9"/>
  <c r="F81" i="11" s="1"/>
  <c r="D81" i="11"/>
  <c r="E81" i="11"/>
  <c r="Q77" i="9"/>
  <c r="E77" i="11"/>
  <c r="F77" i="11"/>
  <c r="D77" i="11"/>
  <c r="Q74" i="9"/>
  <c r="D74" i="11"/>
  <c r="E74" i="11"/>
  <c r="F74" i="11"/>
  <c r="Q62" i="9"/>
  <c r="D62" i="11"/>
  <c r="E62" i="11"/>
  <c r="F62" i="11"/>
  <c r="Q57" i="9"/>
  <c r="F57" i="11" s="1"/>
  <c r="D57" i="11"/>
  <c r="E57" i="11"/>
  <c r="Q53" i="9"/>
  <c r="F53" i="11" s="1"/>
  <c r="D53" i="11"/>
  <c r="E53" i="11"/>
  <c r="Q50" i="9"/>
  <c r="F50" i="11" s="1"/>
  <c r="E50" i="11"/>
  <c r="D50" i="11"/>
  <c r="Q48" i="9"/>
  <c r="E48" i="11"/>
  <c r="D48" i="11"/>
  <c r="F48" i="11"/>
  <c r="Q45" i="9"/>
  <c r="F45" i="11" s="1"/>
  <c r="D45" i="11"/>
  <c r="E45" i="11"/>
  <c r="Q41" i="9"/>
  <c r="D41" i="11"/>
  <c r="F41" i="11"/>
  <c r="E41" i="11"/>
  <c r="Q38" i="9"/>
  <c r="D38" i="11"/>
  <c r="F38" i="11"/>
  <c r="E38" i="11"/>
  <c r="Q36" i="9"/>
  <c r="D36" i="11"/>
  <c r="F36" i="11"/>
  <c r="E36" i="11"/>
  <c r="Q33" i="9"/>
  <c r="F33" i="11"/>
  <c r="D33" i="11"/>
  <c r="E33" i="11"/>
  <c r="Q29" i="9"/>
  <c r="D29" i="11"/>
  <c r="E29" i="11"/>
  <c r="F29" i="11"/>
  <c r="Q26" i="9"/>
  <c r="F26" i="11" s="1"/>
  <c r="D26" i="11"/>
  <c r="E26" i="11"/>
  <c r="Q24" i="9"/>
  <c r="E24" i="11"/>
  <c r="D24" i="11"/>
  <c r="F24" i="11"/>
  <c r="Q17" i="9"/>
  <c r="F17" i="11" s="1"/>
  <c r="D17" i="11"/>
  <c r="E17" i="11"/>
  <c r="Q14" i="9"/>
  <c r="D14" i="11"/>
  <c r="E14" i="11"/>
  <c r="F14" i="11"/>
  <c r="Q12" i="9"/>
  <c r="F12" i="11" s="1"/>
  <c r="E12" i="11"/>
  <c r="D12" i="11"/>
  <c r="Q9" i="9"/>
  <c r="F9" i="11" s="1"/>
  <c r="D9" i="11"/>
  <c r="E9" i="11"/>
  <c r="Q37" i="10"/>
  <c r="F37" i="7" s="1"/>
  <c r="D37" i="7"/>
  <c r="E37" i="7"/>
  <c r="Q33" i="10"/>
  <c r="E33" i="7"/>
  <c r="F33" i="7"/>
  <c r="D33" i="7"/>
  <c r="D160" i="7"/>
  <c r="E160" i="7"/>
  <c r="F160" i="7"/>
  <c r="Q150" i="10"/>
  <c r="F150" i="7"/>
  <c r="D150" i="7"/>
  <c r="E150" i="7"/>
  <c r="Q149" i="10"/>
  <c r="F149" i="7"/>
  <c r="D149" i="7"/>
  <c r="E149" i="7"/>
  <c r="Q146" i="10"/>
  <c r="D146" i="7"/>
  <c r="E146" i="7"/>
  <c r="F146" i="7"/>
  <c r="Q145" i="10"/>
  <c r="D145" i="7"/>
  <c r="E145" i="7"/>
  <c r="F145" i="7"/>
  <c r="Q136" i="10"/>
  <c r="D136" i="7"/>
  <c r="E136" i="7"/>
  <c r="F136" i="7"/>
  <c r="Q134" i="10"/>
  <c r="F134" i="7" s="1"/>
  <c r="D134" i="7"/>
  <c r="E134" i="7"/>
  <c r="Q117" i="10"/>
  <c r="D117" i="7"/>
  <c r="E117" i="7"/>
  <c r="F117" i="7"/>
  <c r="Q114" i="10"/>
  <c r="F114" i="7" s="1"/>
  <c r="D114" i="7"/>
  <c r="E114" i="7"/>
  <c r="Q113" i="10"/>
  <c r="D113" i="7"/>
  <c r="E113" i="7"/>
  <c r="F113" i="7"/>
  <c r="Q108" i="10"/>
  <c r="F108" i="7" s="1"/>
  <c r="D108" i="7"/>
  <c r="E108" i="7"/>
  <c r="Q106" i="10"/>
  <c r="F106" i="7" s="1"/>
  <c r="D106" i="7"/>
  <c r="E106" i="7"/>
  <c r="Q101" i="10"/>
  <c r="D101" i="7"/>
  <c r="E101" i="7"/>
  <c r="F101" i="7"/>
  <c r="Q97" i="10"/>
  <c r="D97" i="7"/>
  <c r="E97" i="7"/>
  <c r="F97" i="7"/>
  <c r="Q94" i="10"/>
  <c r="D94" i="7"/>
  <c r="E94" i="7"/>
  <c r="F94" i="7"/>
  <c r="Q93" i="10"/>
  <c r="F93" i="7" s="1"/>
  <c r="D93" i="7"/>
  <c r="E93" i="7"/>
  <c r="Q88" i="10"/>
  <c r="D88" i="7"/>
  <c r="E88" i="7"/>
  <c r="F88" i="7"/>
  <c r="Q85" i="10"/>
  <c r="F85" i="7" s="1"/>
  <c r="D85" i="7"/>
  <c r="E85" i="7"/>
  <c r="Q83" i="10"/>
  <c r="E83" i="7"/>
  <c r="F83" i="7"/>
  <c r="D83" i="7"/>
  <c r="Q81" i="10"/>
  <c r="F81" i="7"/>
  <c r="D81" i="7"/>
  <c r="E81" i="7"/>
  <c r="Q77" i="10"/>
  <c r="D77" i="7"/>
  <c r="E77" i="7"/>
  <c r="F77" i="7"/>
  <c r="Q76" i="10"/>
  <c r="F76" i="7" s="1"/>
  <c r="D76" i="7"/>
  <c r="E76" i="7"/>
  <c r="Q73" i="10"/>
  <c r="D73" i="7"/>
  <c r="E73" i="7"/>
  <c r="F73" i="7"/>
  <c r="Q72" i="10"/>
  <c r="F72" i="7" s="1"/>
  <c r="D72" i="7"/>
  <c r="E72" i="7"/>
  <c r="Q69" i="10"/>
  <c r="D69" i="7"/>
  <c r="E69" i="7"/>
  <c r="F69" i="7"/>
  <c r="Q68" i="10"/>
  <c r="F68" i="7" s="1"/>
  <c r="D68" i="7"/>
  <c r="E68" i="7"/>
  <c r="Q65" i="10"/>
  <c r="F65" i="7"/>
  <c r="D65" i="7"/>
  <c r="E65" i="7"/>
  <c r="Q64" i="10"/>
  <c r="F64" i="7"/>
  <c r="E64" i="7"/>
  <c r="D64" i="7"/>
  <c r="Q63" i="10"/>
  <c r="F63" i="7"/>
  <c r="E63" i="7"/>
  <c r="D63" i="7"/>
  <c r="Q60" i="10"/>
  <c r="F60" i="7" s="1"/>
  <c r="D60" i="7"/>
  <c r="E60" i="7"/>
  <c r="Q57" i="10"/>
  <c r="D57" i="7"/>
  <c r="E57" i="7"/>
  <c r="F57" i="7"/>
  <c r="Q55" i="10"/>
  <c r="D55" i="7"/>
  <c r="E55" i="7"/>
  <c r="F55" i="7"/>
  <c r="Q53" i="10"/>
  <c r="D53" i="7"/>
  <c r="E53" i="7"/>
  <c r="F53" i="7"/>
  <c r="Q51" i="10"/>
  <c r="D51" i="7"/>
  <c r="E51" i="7"/>
  <c r="F51" i="7"/>
  <c r="Q50" i="10"/>
  <c r="F50" i="7" s="1"/>
  <c r="D50" i="7"/>
  <c r="E50" i="7"/>
  <c r="Q49" i="10"/>
  <c r="D49" i="7"/>
  <c r="E49" i="7"/>
  <c r="F49" i="7"/>
  <c r="Q48" i="10"/>
  <c r="F48" i="7" s="1"/>
  <c r="D48" i="7"/>
  <c r="E48" i="7"/>
  <c r="Q47" i="10"/>
  <c r="F47" i="7" s="1"/>
  <c r="D47" i="7"/>
  <c r="E47" i="7"/>
  <c r="Q46" i="10"/>
  <c r="D46" i="7"/>
  <c r="E46" i="7"/>
  <c r="F46" i="7"/>
  <c r="Q45" i="10"/>
  <c r="D45" i="7"/>
  <c r="E45" i="7"/>
  <c r="F45" i="7"/>
  <c r="Q44" i="10"/>
  <c r="F44" i="7" s="1"/>
  <c r="D44" i="7"/>
  <c r="E44" i="7"/>
  <c r="Q42" i="10"/>
  <c r="E42" i="7"/>
  <c r="D42" i="7"/>
  <c r="F42" i="7"/>
  <c r="Q41" i="10"/>
  <c r="F41" i="7" s="1"/>
  <c r="E41" i="7"/>
  <c r="D41" i="7"/>
  <c r="Q40" i="10"/>
  <c r="F40" i="7"/>
  <c r="D40" i="7"/>
  <c r="E40" i="7"/>
  <c r="Q38" i="10"/>
  <c r="D38" i="7"/>
  <c r="E38" i="7"/>
  <c r="F38" i="7"/>
  <c r="Q36" i="10"/>
  <c r="D36" i="7"/>
  <c r="E36" i="7"/>
  <c r="F36" i="7"/>
  <c r="Q34" i="10"/>
  <c r="F34" i="7" s="1"/>
  <c r="D34" i="7"/>
  <c r="E34" i="7"/>
  <c r="Q32" i="10"/>
  <c r="E32" i="7"/>
  <c r="F32" i="7"/>
  <c r="D32" i="7"/>
  <c r="Q30" i="10"/>
  <c r="F30" i="7"/>
  <c r="E30" i="7"/>
  <c r="D30" i="7"/>
  <c r="Q29" i="10"/>
  <c r="F29" i="7" s="1"/>
  <c r="E29" i="7"/>
  <c r="D29" i="7"/>
  <c r="Q28" i="10"/>
  <c r="F28" i="7" s="1"/>
  <c r="D28" i="7"/>
  <c r="E28" i="7"/>
  <c r="Q24" i="10"/>
  <c r="D24" i="7"/>
  <c r="E24" i="7"/>
  <c r="F24" i="7"/>
  <c r="Q22" i="10"/>
  <c r="D22" i="7"/>
  <c r="E22" i="7"/>
  <c r="F22" i="7"/>
  <c r="Q21" i="10"/>
  <c r="D21" i="7"/>
  <c r="E21" i="7"/>
  <c r="F21" i="7"/>
  <c r="Q18" i="10"/>
  <c r="F18" i="7" s="1"/>
  <c r="D18" i="7"/>
  <c r="E18" i="7"/>
  <c r="Q17" i="10"/>
  <c r="F17" i="7" s="1"/>
  <c r="D17" i="7"/>
  <c r="E17" i="7"/>
  <c r="Q16" i="10"/>
  <c r="D16" i="7"/>
  <c r="E16" i="7"/>
  <c r="F16" i="7"/>
  <c r="Q14" i="10"/>
  <c r="F14" i="7" s="1"/>
  <c r="D14" i="7"/>
  <c r="E14" i="7"/>
  <c r="Q13" i="10"/>
  <c r="F13" i="7" s="1"/>
  <c r="D13" i="7"/>
  <c r="E13" i="7"/>
  <c r="Q12" i="10"/>
  <c r="F12" i="7" s="1"/>
  <c r="D12" i="7"/>
  <c r="E12" i="7"/>
  <c r="O8" i="10"/>
  <c r="P8" i="9"/>
  <c r="Q8" i="9" s="1"/>
  <c r="O8" i="9"/>
  <c r="P8" i="10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9" i="1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B8" i="7"/>
  <c r="A8" i="7"/>
  <c r="C8" i="11" l="1"/>
  <c r="Q8" i="10"/>
  <c r="C8" i="7"/>
  <c r="F8" i="7" l="1"/>
  <c r="C156" i="7" l="1"/>
  <c r="C147" i="7"/>
  <c r="C135" i="7"/>
  <c r="C123" i="7"/>
  <c r="C111" i="7"/>
  <c r="C99" i="7"/>
  <c r="C87" i="7"/>
  <c r="C75" i="7"/>
  <c r="C51" i="7"/>
  <c r="C39" i="7"/>
  <c r="C27" i="7"/>
  <c r="C15" i="7"/>
  <c r="C16" i="7"/>
  <c r="C44" i="7"/>
  <c r="C85" i="7"/>
  <c r="C125" i="7"/>
  <c r="C121" i="7"/>
  <c r="C46" i="7"/>
  <c r="C34" i="7"/>
  <c r="C100" i="7"/>
  <c r="C43" i="7"/>
  <c r="C47" i="7"/>
  <c r="C101" i="7"/>
  <c r="C131" i="7"/>
  <c r="C158" i="7"/>
  <c r="C154" i="7"/>
  <c r="C149" i="7"/>
  <c r="C146" i="7"/>
  <c r="C142" i="7"/>
  <c r="C139" i="7"/>
  <c r="C134" i="7"/>
  <c r="C106" i="7"/>
  <c r="C92" i="7"/>
  <c r="C83" i="7"/>
  <c r="C80" i="7"/>
  <c r="C74" i="7"/>
  <c r="C67" i="7"/>
  <c r="C64" i="7"/>
  <c r="C61" i="7"/>
  <c r="C41" i="7"/>
  <c r="C37" i="7"/>
  <c r="C165" i="7"/>
  <c r="C144" i="7"/>
  <c r="C132" i="7"/>
  <c r="C120" i="7"/>
  <c r="C108" i="7"/>
  <c r="C96" i="7"/>
  <c r="C84" i="7"/>
  <c r="C72" i="7"/>
  <c r="C60" i="7"/>
  <c r="C48" i="7"/>
  <c r="C36" i="7"/>
  <c r="C24" i="7"/>
  <c r="C12" i="7"/>
  <c r="C31" i="7"/>
  <c r="C59" i="7"/>
  <c r="C109" i="7"/>
  <c r="C140" i="7"/>
  <c r="C82" i="7"/>
  <c r="C28" i="7"/>
  <c r="C25" i="7"/>
  <c r="C79" i="7"/>
  <c r="C17" i="7"/>
  <c r="C71" i="7"/>
  <c r="C50" i="7"/>
  <c r="C152" i="7"/>
  <c r="C166" i="7"/>
  <c r="C163" i="7"/>
  <c r="C160" i="7"/>
  <c r="C136" i="7"/>
  <c r="C128" i="7"/>
  <c r="C122" i="7"/>
  <c r="C119" i="7"/>
  <c r="C103" i="7"/>
  <c r="C94" i="7"/>
  <c r="C76" i="7"/>
  <c r="C23" i="7"/>
  <c r="C20" i="7"/>
  <c r="C13" i="7"/>
  <c r="C11" i="7"/>
  <c r="C162" i="7"/>
  <c r="C153" i="7"/>
  <c r="C141" i="7"/>
  <c r="C129" i="7"/>
  <c r="C117" i="7"/>
  <c r="C105" i="7"/>
  <c r="C93" i="7"/>
  <c r="C81" i="7"/>
  <c r="C69" i="7"/>
  <c r="C57" i="7"/>
  <c r="C45" i="7"/>
  <c r="C33" i="7"/>
  <c r="C21" i="7"/>
  <c r="C9" i="7"/>
  <c r="C68" i="7"/>
  <c r="C112" i="7"/>
  <c r="C145" i="7"/>
  <c r="C55" i="7"/>
  <c r="C115" i="7"/>
  <c r="C19" i="7"/>
  <c r="C73" i="7"/>
  <c r="C26" i="7"/>
  <c r="C77" i="7"/>
  <c r="C65" i="7"/>
  <c r="C155" i="7"/>
  <c r="C151" i="7"/>
  <c r="C148" i="7"/>
  <c r="C143" i="7"/>
  <c r="C133" i="7"/>
  <c r="C130" i="7"/>
  <c r="C116" i="7"/>
  <c r="C113" i="7"/>
  <c r="C110" i="7"/>
  <c r="C107" i="7"/>
  <c r="C91" i="7"/>
  <c r="C88" i="7"/>
  <c r="C62" i="7"/>
  <c r="C56" i="7"/>
  <c r="C53" i="7"/>
  <c r="C159" i="7"/>
  <c r="C150" i="7"/>
  <c r="C138" i="7"/>
  <c r="C126" i="7"/>
  <c r="C114" i="7"/>
  <c r="C102" i="7"/>
  <c r="C90" i="7"/>
  <c r="C78" i="7"/>
  <c r="C66" i="7"/>
  <c r="C54" i="7"/>
  <c r="C42" i="7"/>
  <c r="C30" i="7"/>
  <c r="C18" i="7"/>
  <c r="C40" i="7"/>
  <c r="C70" i="7"/>
  <c r="C124" i="7"/>
  <c r="C157" i="7"/>
  <c r="C52" i="7"/>
  <c r="C97" i="7"/>
  <c r="C10" i="7"/>
  <c r="C58" i="7"/>
  <c r="C29" i="7"/>
  <c r="C89" i="7"/>
  <c r="C86" i="7"/>
  <c r="C164" i="7"/>
  <c r="C161" i="7"/>
  <c r="C137" i="7"/>
  <c r="C127" i="7"/>
  <c r="C118" i="7"/>
  <c r="C104" i="7"/>
  <c r="C98" i="7"/>
  <c r="C95" i="7"/>
  <c r="C49" i="7"/>
  <c r="C32" i="7"/>
  <c r="C22" i="7"/>
  <c r="C14" i="7"/>
  <c r="C35" i="7"/>
  <c r="C63" i="7"/>
  <c r="C38" i="7"/>
  <c r="E8" i="7"/>
  <c r="D8" i="7"/>
  <c r="C18" i="11" l="1"/>
  <c r="C30" i="11"/>
  <c r="C42" i="11"/>
  <c r="C54" i="11"/>
  <c r="C70" i="11"/>
  <c r="C82" i="11"/>
  <c r="C94" i="11"/>
  <c r="C126" i="11"/>
  <c r="C159" i="11"/>
  <c r="C135" i="11"/>
  <c r="C110" i="11"/>
  <c r="C10" i="11"/>
  <c r="C15" i="11"/>
  <c r="C19" i="11"/>
  <c r="C23" i="11"/>
  <c r="C27" i="11"/>
  <c r="C31" i="11"/>
  <c r="C35" i="11"/>
  <c r="C39" i="11"/>
  <c r="C43" i="11"/>
  <c r="C47" i="11"/>
  <c r="C51" i="11"/>
  <c r="C55" i="11"/>
  <c r="C59" i="11"/>
  <c r="C63" i="11"/>
  <c r="C67" i="11"/>
  <c r="C71" i="11"/>
  <c r="C75" i="11"/>
  <c r="C79" i="11"/>
  <c r="C83" i="11"/>
  <c r="C87" i="11"/>
  <c r="C91" i="11"/>
  <c r="C97" i="11"/>
  <c r="C108" i="11"/>
  <c r="C118" i="11"/>
  <c r="C128" i="11"/>
  <c r="C140" i="11"/>
  <c r="C152" i="11"/>
  <c r="C100" i="11"/>
  <c r="C112" i="11"/>
  <c r="C125" i="11"/>
  <c r="C138" i="11"/>
  <c r="C150" i="11"/>
  <c r="C99" i="11"/>
  <c r="C113" i="11"/>
  <c r="C127" i="11"/>
  <c r="C139" i="11"/>
  <c r="C151" i="11"/>
  <c r="C9" i="11"/>
  <c r="C22" i="11"/>
  <c r="C34" i="11"/>
  <c r="C58" i="11"/>
  <c r="C66" i="11"/>
  <c r="C78" i="11"/>
  <c r="C90" i="11"/>
  <c r="C107" i="11"/>
  <c r="C149" i="11"/>
  <c r="C109" i="11"/>
  <c r="C147" i="11"/>
  <c r="C98" i="11"/>
  <c r="C148" i="11"/>
  <c r="C11" i="11"/>
  <c r="C12" i="11"/>
  <c r="C16" i="11"/>
  <c r="C20" i="11"/>
  <c r="C24" i="11"/>
  <c r="C28" i="11"/>
  <c r="C32" i="11"/>
  <c r="C36" i="11"/>
  <c r="C40" i="11"/>
  <c r="C44" i="11"/>
  <c r="C48" i="11"/>
  <c r="C52" i="11"/>
  <c r="C56" i="11"/>
  <c r="C60" i="11"/>
  <c r="C64" i="11"/>
  <c r="C72" i="11"/>
  <c r="C76" i="11"/>
  <c r="C80" i="11"/>
  <c r="C84" i="11"/>
  <c r="C88" i="11"/>
  <c r="C92" i="11"/>
  <c r="C103" i="11"/>
  <c r="C111" i="11"/>
  <c r="C121" i="11"/>
  <c r="C131" i="11"/>
  <c r="C143" i="11"/>
  <c r="C154" i="11"/>
  <c r="C102" i="11"/>
  <c r="C115" i="11"/>
  <c r="C129" i="11"/>
  <c r="C141" i="11"/>
  <c r="C153" i="11"/>
  <c r="C101" i="11"/>
  <c r="C116" i="11"/>
  <c r="C130" i="11"/>
  <c r="C142" i="11"/>
  <c r="C155" i="11"/>
  <c r="C14" i="11"/>
  <c r="C26" i="11"/>
  <c r="C38" i="11"/>
  <c r="C50" i="11"/>
  <c r="C62" i="11"/>
  <c r="C74" i="11"/>
  <c r="C86" i="11"/>
  <c r="C117" i="11"/>
  <c r="C137" i="11"/>
  <c r="C96" i="11"/>
  <c r="C122" i="11"/>
  <c r="C160" i="11"/>
  <c r="C123" i="11"/>
  <c r="C136" i="11"/>
  <c r="C17" i="11"/>
  <c r="C21" i="11"/>
  <c r="C25" i="11"/>
  <c r="C29" i="11"/>
  <c r="C33" i="11"/>
  <c r="C37" i="11"/>
  <c r="C41" i="11"/>
  <c r="C45" i="11"/>
  <c r="C49" i="11"/>
  <c r="C53" i="11"/>
  <c r="C57" i="11"/>
  <c r="C61" i="11"/>
  <c r="C65" i="11"/>
  <c r="C69" i="11"/>
  <c r="C73" i="11"/>
  <c r="C77" i="11"/>
  <c r="C81" i="11"/>
  <c r="C85" i="11"/>
  <c r="C89" i="11"/>
  <c r="C93" i="11"/>
  <c r="C104" i="11"/>
  <c r="C114" i="11"/>
  <c r="C124" i="11"/>
  <c r="C134" i="11"/>
  <c r="C146" i="11"/>
  <c r="C156" i="11"/>
  <c r="C105" i="11"/>
  <c r="C119" i="11"/>
  <c r="C132" i="11"/>
  <c r="C144" i="11"/>
  <c r="C157" i="11"/>
  <c r="C95" i="11"/>
  <c r="C106" i="11"/>
  <c r="C120" i="11"/>
  <c r="C133" i="11"/>
  <c r="C145" i="11"/>
  <c r="C158" i="11"/>
  <c r="C68" i="11"/>
  <c r="C13" i="11"/>
  <c r="C46" i="11"/>
  <c r="F8" i="11"/>
  <c r="E8" i="11"/>
  <c r="D8" i="11"/>
  <c r="B8" i="11" l="1"/>
  <c r="A8" i="11"/>
</calcChain>
</file>

<file path=xl/sharedStrings.xml><?xml version="1.0" encoding="utf-8"?>
<sst xmlns="http://schemas.openxmlformats.org/spreadsheetml/2006/main" count="630" uniqueCount="514">
  <si>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</si>
  <si>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</si>
  <si>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</si>
  <si>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</si>
  <si>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</si>
  <si>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</si>
  <si>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∑</t>
  </si>
  <si>
    <t>OBRAZAC ZA ZAKLJUČNE OCJENE</t>
  </si>
  <si>
    <t>Popunjava  se  i potpisuje  kao  odluka Vijeća</t>
  </si>
  <si>
    <t>PREZIME I IME STUDENTA</t>
  </si>
  <si>
    <t>OSVOJENI BROJ POENA</t>
  </si>
  <si>
    <t>ZAKLJUČNA OCJENA</t>
  </si>
  <si>
    <t>U TOKU SEMESTRA</t>
  </si>
  <si>
    <t>NA ZAVRŠNOM ISPITU</t>
  </si>
  <si>
    <t>Z</t>
  </si>
  <si>
    <t>T</t>
  </si>
  <si>
    <t>Kolokvijum</t>
  </si>
  <si>
    <t>Popravni kolokvijum</t>
  </si>
  <si>
    <t>Završni ispit</t>
  </si>
  <si>
    <t>Popravni završni ispit</t>
  </si>
  <si>
    <r>
      <t xml:space="preserve">NASTAVNIK: </t>
    </r>
    <r>
      <rPr>
        <sz val="11"/>
        <rFont val="Calibri"/>
        <family val="2"/>
        <scheme val="minor"/>
      </rPr>
      <t>Oleg Obradović</t>
    </r>
  </si>
  <si>
    <t>PREDMET: Matematika 1</t>
  </si>
  <si>
    <t>STUDIJSKI PROGRAM: Energetika i automatika</t>
  </si>
  <si>
    <t>STUDIJE: Akademske osnovne</t>
  </si>
  <si>
    <t>Broj ECTS kredita
7</t>
  </si>
  <si>
    <r>
      <t>SARADNIK:</t>
    </r>
    <r>
      <rPr>
        <sz val="11"/>
        <rFont val="Calibri"/>
        <family val="2"/>
        <scheme val="minor"/>
      </rPr>
      <t xml:space="preserve"> Dušica Slović</t>
    </r>
  </si>
  <si>
    <t>STUDIJSKI PROGRAM: ELEKTRONIKA, TELEKOMUNIKACIJE I RAČUNARI</t>
  </si>
  <si>
    <t>NASTAVNIK: Oleg Obradović</t>
  </si>
  <si>
    <t>BROJ ECTS KREDITA: 7.5</t>
  </si>
  <si>
    <r>
      <t>SARADNIK:</t>
    </r>
    <r>
      <rPr>
        <sz val="11"/>
        <rFont val="Calibri"/>
        <family val="2"/>
        <scheme val="minor"/>
      </rPr>
      <t xml:space="preserve"> Nikola Konatar</t>
    </r>
  </si>
  <si>
    <t>Milija Rakonjac</t>
  </si>
  <si>
    <t>Milorad Popović</t>
  </si>
  <si>
    <t>Andrija Jeknić</t>
  </si>
  <si>
    <t>Dragana Mijović</t>
  </si>
  <si>
    <t>Ivan Jovanović</t>
  </si>
  <si>
    <t>Balša Jelić</t>
  </si>
  <si>
    <t>Filip Rešetar</t>
  </si>
  <si>
    <t>Miladin Garić</t>
  </si>
  <si>
    <t>Ivana Popović</t>
  </si>
  <si>
    <t>Ivan Mijušković</t>
  </si>
  <si>
    <t>Vujo Pajković</t>
  </si>
  <si>
    <t>Andrea Vuković</t>
  </si>
  <si>
    <t>Dejan Čvorović</t>
  </si>
  <si>
    <t>Bodin Ilić</t>
  </si>
  <si>
    <t>Blažo Lekić</t>
  </si>
  <si>
    <t>Vasilije Šljukić</t>
  </si>
  <si>
    <t>Mihailo Turković</t>
  </si>
  <si>
    <t>Bojana Živković</t>
  </si>
  <si>
    <t>Tomislav Perčin</t>
  </si>
  <si>
    <t>Erol Crnovršanin</t>
  </si>
  <si>
    <t>Ervin Međedović</t>
  </si>
  <si>
    <t>Igor Mijušković</t>
  </si>
  <si>
    <t>Ivan Lerinc</t>
  </si>
  <si>
    <t>Miško Stamatović</t>
  </si>
  <si>
    <t>Ilija Dulović</t>
  </si>
  <si>
    <t>Luka Mirković</t>
  </si>
  <si>
    <t>Matija Knežević</t>
  </si>
  <si>
    <t>Anastasija Kotlaja</t>
  </si>
  <si>
    <t>Andrej Veljić</t>
  </si>
  <si>
    <t>Tamara Popović</t>
  </si>
  <si>
    <t>Sanin Softić</t>
  </si>
  <si>
    <t>Vuk Mijušković</t>
  </si>
  <si>
    <t>Branko Narančić</t>
  </si>
  <si>
    <t>Petar Nerić</t>
  </si>
  <si>
    <t>Danilo Mirković</t>
  </si>
  <si>
    <t>Sergej Joković</t>
  </si>
  <si>
    <t>Aleksa Obradović</t>
  </si>
  <si>
    <t>Enes Rastoder</t>
  </si>
  <si>
    <t>Nemanja Petrovic</t>
  </si>
  <si>
    <t>Dragan Stojanović</t>
  </si>
  <si>
    <t>Eldina Pućurica</t>
  </si>
  <si>
    <t>Kristina Šišević</t>
  </si>
  <si>
    <t>Petar Šćekić</t>
  </si>
  <si>
    <t>Nikola Raičković</t>
  </si>
  <si>
    <t>Bega Makić</t>
  </si>
  <si>
    <t>Gjon Ivani</t>
  </si>
  <si>
    <t>Božidar Adžić</t>
  </si>
  <si>
    <t>Ivana Piper</t>
  </si>
  <si>
    <t>Lidija Marojević</t>
  </si>
  <si>
    <t>Miloš Lepetić</t>
  </si>
  <si>
    <t>Žarko Miljanić</t>
  </si>
  <si>
    <t>Filip Marić</t>
  </si>
  <si>
    <t>Aleksandra Šćekić</t>
  </si>
  <si>
    <t>Stefan Subotić</t>
  </si>
  <si>
    <t>Lazar Banković</t>
  </si>
  <si>
    <t>Mihailo Klisić</t>
  </si>
  <si>
    <t>Anđela Raičević</t>
  </si>
  <si>
    <t>Dragiša Radović</t>
  </si>
  <si>
    <t>Amel Idrizović</t>
  </si>
  <si>
    <t>Jovana Backović</t>
  </si>
  <si>
    <t>Kenan Količić</t>
  </si>
  <si>
    <t>Boško Roganović</t>
  </si>
  <si>
    <t>Conor Peterson</t>
  </si>
  <si>
    <t>Mujo Deljanin</t>
  </si>
  <si>
    <t>Žarko Rakočević</t>
  </si>
  <si>
    <t>Pavle Tanjević</t>
  </si>
  <si>
    <t>Ognjen Živković</t>
  </si>
  <si>
    <t>Vuk Kaljević</t>
  </si>
  <si>
    <t>Nikola Drašković</t>
  </si>
  <si>
    <t>Stefan Rajković</t>
  </si>
  <si>
    <t>Nikolija Ječmenica</t>
  </si>
  <si>
    <t>Milena Rajković</t>
  </si>
  <si>
    <t>Luka Lazarević</t>
  </si>
  <si>
    <t>Marko Raičković</t>
  </si>
  <si>
    <t>Jovan Franeta</t>
  </si>
  <si>
    <t>Dejan Radunović</t>
  </si>
  <si>
    <t>Filip Mumović</t>
  </si>
  <si>
    <t>Jovana Vučeković</t>
  </si>
  <si>
    <t>Radovan Šarac</t>
  </si>
  <si>
    <t>Aleksa Vujašević</t>
  </si>
  <si>
    <t>Đorđe Vučićević</t>
  </si>
  <si>
    <t>Milan Popović</t>
  </si>
  <si>
    <t>Vuk Crnjak</t>
  </si>
  <si>
    <t>Boris Veličković</t>
  </si>
  <si>
    <t>Filip Ćurić</t>
  </si>
  <si>
    <t>Nikola Prnjat</t>
  </si>
  <si>
    <t>Stojan Nikolić</t>
  </si>
  <si>
    <t>Azer Rastoder</t>
  </si>
  <si>
    <t>Petar Vujović</t>
  </si>
  <si>
    <t>Danilo Maksimović</t>
  </si>
  <si>
    <t>Stefan Gačević</t>
  </si>
  <si>
    <t>Nikola Stožinić</t>
  </si>
  <si>
    <t>Branko Jovović</t>
  </si>
  <si>
    <t>Anastasija Vico</t>
  </si>
  <si>
    <t>Jovan Bašović</t>
  </si>
  <si>
    <t>Luka Gajević</t>
  </si>
  <si>
    <t>Rade Lukovac</t>
  </si>
  <si>
    <t>Bogdan Janković</t>
  </si>
  <si>
    <t>Maksim Raspopović</t>
  </si>
  <si>
    <t>Stefan Bijelić</t>
  </si>
  <si>
    <t>Nikola Golović</t>
  </si>
  <si>
    <t>Vidoje Golubović</t>
  </si>
  <si>
    <t>Sara Vuletić</t>
  </si>
  <si>
    <t>Kristijan Knežević</t>
  </si>
  <si>
    <t>Nemanja Šćekić</t>
  </si>
  <si>
    <t>Jelena Sarić</t>
  </si>
  <si>
    <t>Katarina Vuletić</t>
  </si>
  <si>
    <t>Slađa Zeković</t>
  </si>
  <si>
    <t>Vuk Bjelobrković</t>
  </si>
  <si>
    <t>Predrag Mašović</t>
  </si>
  <si>
    <t>Jelena Drljević</t>
  </si>
  <si>
    <t>Ibrahim Rastoder</t>
  </si>
  <si>
    <t>Lazar Savić</t>
  </si>
  <si>
    <t>Vlatko Vuković</t>
  </si>
  <si>
    <t>Nebojša Pejović</t>
  </si>
  <si>
    <t>Marko Stojanović</t>
  </si>
  <si>
    <t>Miladin Zeković</t>
  </si>
  <si>
    <t>Milija Obradović</t>
  </si>
  <si>
    <t>Jovan Jović</t>
  </si>
  <si>
    <t>Vid Krgušić</t>
  </si>
  <si>
    <t>Nemanja Čurović</t>
  </si>
  <si>
    <t>Jovan Marković</t>
  </si>
  <si>
    <t>Ivo Perišić</t>
  </si>
  <si>
    <t>Vukota Lakićević</t>
  </si>
  <si>
    <t>PREDMET: Matematika 2</t>
  </si>
  <si>
    <t>Bogdan Vuković</t>
  </si>
  <si>
    <t>Balša Šćekić</t>
  </si>
  <si>
    <t>Lazar Pejović</t>
  </si>
  <si>
    <t>Marko Vlaović</t>
  </si>
  <si>
    <t>Sara Bakrač</t>
  </si>
  <si>
    <t>Kristjan Ivanović</t>
  </si>
  <si>
    <t>Jelena Malović</t>
  </si>
  <si>
    <t>Maja Keković</t>
  </si>
  <si>
    <t>Andrija Krstajić</t>
  </si>
  <si>
    <t>Milena Mugoša</t>
  </si>
  <si>
    <t>Miloš Ivanović</t>
  </si>
  <si>
    <t>Radivoje Simonović</t>
  </si>
  <si>
    <t>Ksenija Žarković</t>
  </si>
  <si>
    <t>Andrijana Ognjenović</t>
  </si>
  <si>
    <t>Luka Macanović</t>
  </si>
  <si>
    <t>1/2023</t>
  </si>
  <si>
    <t>Iva Puzović</t>
  </si>
  <si>
    <t>2/2023</t>
  </si>
  <si>
    <t>Nemanja Drinčić</t>
  </si>
  <si>
    <t>3/2023</t>
  </si>
  <si>
    <t>4/2023</t>
  </si>
  <si>
    <t>Jelena Boljević</t>
  </si>
  <si>
    <t>5/2023</t>
  </si>
  <si>
    <t>Draško Gujić</t>
  </si>
  <si>
    <t>6/2023</t>
  </si>
  <si>
    <t>Benjamin Orahovac</t>
  </si>
  <si>
    <t>7/2023</t>
  </si>
  <si>
    <t>Mato Kankaraš</t>
  </si>
  <si>
    <t>8/2023</t>
  </si>
  <si>
    <t>Andrijana Kastratović</t>
  </si>
  <si>
    <t>9/2023</t>
  </si>
  <si>
    <t>Lazar Pešić</t>
  </si>
  <si>
    <t>10/2023</t>
  </si>
  <si>
    <t>Zoran Šećković</t>
  </si>
  <si>
    <t>11/2023</t>
  </si>
  <si>
    <t>Željka Konatar</t>
  </si>
  <si>
    <t>12/2023</t>
  </si>
  <si>
    <t>Danijel Boričić</t>
  </si>
  <si>
    <t>13/2023</t>
  </si>
  <si>
    <t>Omar Brđanin</t>
  </si>
  <si>
    <t>14/2023</t>
  </si>
  <si>
    <t>Bogdan Gajić</t>
  </si>
  <si>
    <t>15/2023</t>
  </si>
  <si>
    <t>Tarik Zajmović</t>
  </si>
  <si>
    <t>16/2023</t>
  </si>
  <si>
    <t>Milica Mandić</t>
  </si>
  <si>
    <t>17/2023</t>
  </si>
  <si>
    <t>Elena Medin</t>
  </si>
  <si>
    <t>18/2023</t>
  </si>
  <si>
    <t>Andrea Pešić</t>
  </si>
  <si>
    <t>20/2023</t>
  </si>
  <si>
    <t>Božidar Jeknić</t>
  </si>
  <si>
    <t>21/2023</t>
  </si>
  <si>
    <t>Filip Radulović</t>
  </si>
  <si>
    <t>22/2023</t>
  </si>
  <si>
    <t>Ibrahim Pepić</t>
  </si>
  <si>
    <t>23/2023</t>
  </si>
  <si>
    <t>Nađa Radulović</t>
  </si>
  <si>
    <t>24/2023</t>
  </si>
  <si>
    <t>Dino Agović</t>
  </si>
  <si>
    <t>25/2023</t>
  </si>
  <si>
    <t>Marija Popović</t>
  </si>
  <si>
    <t>26/2023</t>
  </si>
  <si>
    <t>Balša Milatović</t>
  </si>
  <si>
    <t>27/2023</t>
  </si>
  <si>
    <t>Bojan Marović</t>
  </si>
  <si>
    <t>28/2023</t>
  </si>
  <si>
    <t>Bojana Moračanin</t>
  </si>
  <si>
    <t>29/2023</t>
  </si>
  <si>
    <t>Nina Čović</t>
  </si>
  <si>
    <t>30/2023</t>
  </si>
  <si>
    <t>Ivan Rabrenović</t>
  </si>
  <si>
    <t>31/2023</t>
  </si>
  <si>
    <t>Ivan Đelević</t>
  </si>
  <si>
    <t>32/2023</t>
  </si>
  <si>
    <t>Vuk Milačić</t>
  </si>
  <si>
    <t>33/2023</t>
  </si>
  <si>
    <t>Aleksa Jovanović</t>
  </si>
  <si>
    <t>34/2023</t>
  </si>
  <si>
    <t>Ana Kovačević</t>
  </si>
  <si>
    <t>35/2023</t>
  </si>
  <si>
    <t>Đurđa Knežević</t>
  </si>
  <si>
    <t>36/2023</t>
  </si>
  <si>
    <t>Andrea Lutovac</t>
  </si>
  <si>
    <t>37/2023</t>
  </si>
  <si>
    <t>Anđela Gligorović</t>
  </si>
  <si>
    <t>38/2023</t>
  </si>
  <si>
    <t>40/2023</t>
  </si>
  <si>
    <t>Vuko Mijušković</t>
  </si>
  <si>
    <t>41/2023</t>
  </si>
  <si>
    <t>Marija Pejatović</t>
  </si>
  <si>
    <t>42/2023</t>
  </si>
  <si>
    <t>Nikolina Dabetić</t>
  </si>
  <si>
    <t>43/2023</t>
  </si>
  <si>
    <t>Ivana Babić</t>
  </si>
  <si>
    <t>44/2023</t>
  </si>
  <si>
    <t>Majda Lačević</t>
  </si>
  <si>
    <t>45/2023</t>
  </si>
  <si>
    <t>Luka Mijović</t>
  </si>
  <si>
    <t>46/2023</t>
  </si>
  <si>
    <t>Nemanja Dendić</t>
  </si>
  <si>
    <t>47/2023</t>
  </si>
  <si>
    <t>Milan Bujošević</t>
  </si>
  <si>
    <t>48/2023</t>
  </si>
  <si>
    <t>Milo Šekularac</t>
  </si>
  <si>
    <t>49/2023</t>
  </si>
  <si>
    <t>Tanja Radulović</t>
  </si>
  <si>
    <t>50/2023</t>
  </si>
  <si>
    <t>Maša Miljanić</t>
  </si>
  <si>
    <t>51/2023</t>
  </si>
  <si>
    <t>Andrija Asović</t>
  </si>
  <si>
    <t>52/2023</t>
  </si>
  <si>
    <t>Nikola Marković</t>
  </si>
  <si>
    <t>53/2023</t>
  </si>
  <si>
    <t>Aleksandar Milić</t>
  </si>
  <si>
    <t>56/2023</t>
  </si>
  <si>
    <t>Danica Mihaljević</t>
  </si>
  <si>
    <t>57/2023</t>
  </si>
  <si>
    <t>Mina Brajović</t>
  </si>
  <si>
    <t>58/2023</t>
  </si>
  <si>
    <t>Ognjen Lečić</t>
  </si>
  <si>
    <t>59/2023</t>
  </si>
  <si>
    <t>Armen Canović</t>
  </si>
  <si>
    <t>60/2023</t>
  </si>
  <si>
    <t>Petar Jokić</t>
  </si>
  <si>
    <t>61/2023</t>
  </si>
  <si>
    <t>Daniel Perović</t>
  </si>
  <si>
    <t>62/2023</t>
  </si>
  <si>
    <t>Katarina Matijašević</t>
  </si>
  <si>
    <t>63/2023</t>
  </si>
  <si>
    <t>Andrijana Šipčić</t>
  </si>
  <si>
    <t>64/2023</t>
  </si>
  <si>
    <t>Marija Marković</t>
  </si>
  <si>
    <t>65/2023</t>
  </si>
  <si>
    <t>Isidora Stanić</t>
  </si>
  <si>
    <t>66/2023</t>
  </si>
  <si>
    <t>Milica Lekić</t>
  </si>
  <si>
    <t>67/2023</t>
  </si>
  <si>
    <t>Matija Bajić</t>
  </si>
  <si>
    <t>68/2023</t>
  </si>
  <si>
    <t>Dimitrije Krgović</t>
  </si>
  <si>
    <t>69/2023</t>
  </si>
  <si>
    <t>Eldin Jasharaj</t>
  </si>
  <si>
    <t>70/2023</t>
  </si>
  <si>
    <t>Jovan Vojinović</t>
  </si>
  <si>
    <t>71/2023</t>
  </si>
  <si>
    <t>Viktor Furtula</t>
  </si>
  <si>
    <t>72/2023</t>
  </si>
  <si>
    <t>Jovana Ćetković</t>
  </si>
  <si>
    <t>74/2023</t>
  </si>
  <si>
    <t>Marko Radović</t>
  </si>
  <si>
    <t>75/2023</t>
  </si>
  <si>
    <t>Atanasije Klikovac</t>
  </si>
  <si>
    <t>76/2023</t>
  </si>
  <si>
    <t>Rade Vukojičić</t>
  </si>
  <si>
    <t>77/2023</t>
  </si>
  <si>
    <t>Andrija Rašković</t>
  </si>
  <si>
    <t>78/2023</t>
  </si>
  <si>
    <t>Petar Banović</t>
  </si>
  <si>
    <t>79/2023</t>
  </si>
  <si>
    <t>Ilija Marinković</t>
  </si>
  <si>
    <t>80/2023</t>
  </si>
  <si>
    <t>Vuk Knežević</t>
  </si>
  <si>
    <t>5/2022</t>
  </si>
  <si>
    <t>9/2022</t>
  </si>
  <si>
    <t>15/2022</t>
  </si>
  <si>
    <t>19/2022</t>
  </si>
  <si>
    <t>21/2022</t>
  </si>
  <si>
    <t>24/2022</t>
  </si>
  <si>
    <t>25/2022</t>
  </si>
  <si>
    <t>29/2022</t>
  </si>
  <si>
    <t>30/2022</t>
  </si>
  <si>
    <t>32/2022</t>
  </si>
  <si>
    <t>36/2022</t>
  </si>
  <si>
    <t>41/2022</t>
  </si>
  <si>
    <t>46/2022</t>
  </si>
  <si>
    <t>47/2022</t>
  </si>
  <si>
    <t>52/2022</t>
  </si>
  <si>
    <t>59/2022</t>
  </si>
  <si>
    <t>63/2022</t>
  </si>
  <si>
    <t>67/2022</t>
  </si>
  <si>
    <t>71/2022</t>
  </si>
  <si>
    <t>74/2022</t>
  </si>
  <si>
    <t>78/2022</t>
  </si>
  <si>
    <t>83/2022</t>
  </si>
  <si>
    <t>85/2022</t>
  </si>
  <si>
    <t>87/2022</t>
  </si>
  <si>
    <t>89/2022</t>
  </si>
  <si>
    <t>93/2022</t>
  </si>
  <si>
    <t>95/2022</t>
  </si>
  <si>
    <t>3/2021</t>
  </si>
  <si>
    <t>6/2021</t>
  </si>
  <si>
    <t>10/2021</t>
  </si>
  <si>
    <t>20/2021</t>
  </si>
  <si>
    <t>25/2021</t>
  </si>
  <si>
    <t>28/2021</t>
  </si>
  <si>
    <t>34/2021</t>
  </si>
  <si>
    <t>41/2021</t>
  </si>
  <si>
    <t>42/2021</t>
  </si>
  <si>
    <t>44/2021</t>
  </si>
  <si>
    <t>49/2021</t>
  </si>
  <si>
    <t>52/2021</t>
  </si>
  <si>
    <t>55/2021</t>
  </si>
  <si>
    <t>57/2021</t>
  </si>
  <si>
    <t>65/2021</t>
  </si>
  <si>
    <t>73/2021</t>
  </si>
  <si>
    <t>77/2021</t>
  </si>
  <si>
    <t>78/2021</t>
  </si>
  <si>
    <t>84/2021</t>
  </si>
  <si>
    <t>92/2021</t>
  </si>
  <si>
    <t>94/2021</t>
  </si>
  <si>
    <t>98/2021</t>
  </si>
  <si>
    <t>9/2020</t>
  </si>
  <si>
    <t>10/2020</t>
  </si>
  <si>
    <t>22/2020</t>
  </si>
  <si>
    <t>27/2020</t>
  </si>
  <si>
    <t>39/2020</t>
  </si>
  <si>
    <t>40/2020</t>
  </si>
  <si>
    <t>57/2020</t>
  </si>
  <si>
    <t>67/2020</t>
  </si>
  <si>
    <t>94/2020</t>
  </si>
  <si>
    <t>13/2019</t>
  </si>
  <si>
    <t>30/2019</t>
  </si>
  <si>
    <t>Enes Hadžibegović</t>
  </si>
  <si>
    <t>40/2019</t>
  </si>
  <si>
    <t>61/2019</t>
  </si>
  <si>
    <t>90/2019</t>
  </si>
  <si>
    <t>97/2019</t>
  </si>
  <si>
    <t>9/2018</t>
  </si>
  <si>
    <t>37/2018</t>
  </si>
  <si>
    <t>50/2018</t>
  </si>
  <si>
    <t>79/2018</t>
  </si>
  <si>
    <t>13/2017</t>
  </si>
  <si>
    <t>75/2016</t>
  </si>
  <si>
    <t>7020/2015</t>
  </si>
  <si>
    <t>7099/2015</t>
  </si>
  <si>
    <t>Novak Knežević</t>
  </si>
  <si>
    <t>Dušan Radević</t>
  </si>
  <si>
    <t>Vladimir Vukmirović</t>
  </si>
  <si>
    <t>Nemanja Simović</t>
  </si>
  <si>
    <t>Luka Stanković</t>
  </si>
  <si>
    <t>Tamara Đurović</t>
  </si>
  <si>
    <t>Matija Drašković</t>
  </si>
  <si>
    <t>Srećko Baltić</t>
  </si>
  <si>
    <t>Nemanja Đukić</t>
  </si>
  <si>
    <t>Elmir Kolić</t>
  </si>
  <si>
    <t>Ivana Baošić</t>
  </si>
  <si>
    <t>Anja Knežević</t>
  </si>
  <si>
    <t>Stefan Savićević</t>
  </si>
  <si>
    <t>Ilija Otašević</t>
  </si>
  <si>
    <t>Đorđije Batizić</t>
  </si>
  <si>
    <t>Filip Spasojević</t>
  </si>
  <si>
    <t>Matija Sekulić</t>
  </si>
  <si>
    <t>Željana Malović</t>
  </si>
  <si>
    <t>19/2023</t>
  </si>
  <si>
    <t>Aleksandra Milikić</t>
  </si>
  <si>
    <t>Nikola Kapor</t>
  </si>
  <si>
    <t>Mihailo Novosel</t>
  </si>
  <si>
    <t>Rajko Brajković</t>
  </si>
  <si>
    <t>Luka Minić</t>
  </si>
  <si>
    <t>Lana Dobrović</t>
  </si>
  <si>
    <t>Veljko Lukačević</t>
  </si>
  <si>
    <t>Katarina Vuković</t>
  </si>
  <si>
    <t>Eldin Kajević</t>
  </si>
  <si>
    <t>Erol Metjahić</t>
  </si>
  <si>
    <t>Erin Metjahić</t>
  </si>
  <si>
    <t>Milan Drašković</t>
  </si>
  <si>
    <t>Ranko Ćetković</t>
  </si>
  <si>
    <t>Jelena Mijanović</t>
  </si>
  <si>
    <t>Miloš Miličković</t>
  </si>
  <si>
    <t>Dušan Ivanović</t>
  </si>
  <si>
    <t>Bogdan Bečanović</t>
  </si>
  <si>
    <t>Filipa Đurović</t>
  </si>
  <si>
    <t>Ognjen Ćeranić</t>
  </si>
  <si>
    <t>39/2023</t>
  </si>
  <si>
    <t>Balša Tomović</t>
  </si>
  <si>
    <t>Ilija Milošević</t>
  </si>
  <si>
    <t>Željko Miličković</t>
  </si>
  <si>
    <t>Milan Marojević</t>
  </si>
  <si>
    <t>Lazar Savićević</t>
  </si>
  <si>
    <t>Aleksandar Savić</t>
  </si>
  <si>
    <t>Vasilije Međedović</t>
  </si>
  <si>
    <t>Florijan Marović</t>
  </si>
  <si>
    <t>Dalibor Pedović</t>
  </si>
  <si>
    <t>Đorđije Strugar</t>
  </si>
  <si>
    <t>Blažo Damjanović</t>
  </si>
  <si>
    <t>Stefan Mrenović</t>
  </si>
  <si>
    <t>Irena Krstonijević</t>
  </si>
  <si>
    <t>Filip Čukić</t>
  </si>
  <si>
    <t>Aleksa Mašulović</t>
  </si>
  <si>
    <t>54/2023</t>
  </si>
  <si>
    <t>Maksim Šundić</t>
  </si>
  <si>
    <t>55/2023</t>
  </si>
  <si>
    <t>Novica Krunić</t>
  </si>
  <si>
    <t>Petar Aničić</t>
  </si>
  <si>
    <t>Svetlana Vujović</t>
  </si>
  <si>
    <t>Ilija Novaković</t>
  </si>
  <si>
    <t>4/2022</t>
  </si>
  <si>
    <t>12/2022</t>
  </si>
  <si>
    <t>13/2022</t>
  </si>
  <si>
    <t>23/2022</t>
  </si>
  <si>
    <t>26/2022</t>
  </si>
  <si>
    <t>27/2022</t>
  </si>
  <si>
    <t>35/2022</t>
  </si>
  <si>
    <t>37/2022</t>
  </si>
  <si>
    <t>38/2022</t>
  </si>
  <si>
    <t>43/2022</t>
  </si>
  <si>
    <t>45/2022</t>
  </si>
  <si>
    <t>49/2022</t>
  </si>
  <si>
    <t>53/2022</t>
  </si>
  <si>
    <t>54/2022</t>
  </si>
  <si>
    <t>57/2022</t>
  </si>
  <si>
    <t>60/2022</t>
  </si>
  <si>
    <t>61/2022</t>
  </si>
  <si>
    <t>64/2022</t>
  </si>
  <si>
    <t>68/2022</t>
  </si>
  <si>
    <t>73/2022</t>
  </si>
  <si>
    <t>77/2022</t>
  </si>
  <si>
    <t>14/2021</t>
  </si>
  <si>
    <t>15/2021</t>
  </si>
  <si>
    <t>16/2021</t>
  </si>
  <si>
    <t>22/2021</t>
  </si>
  <si>
    <t>31/2021</t>
  </si>
  <si>
    <t>32/2021</t>
  </si>
  <si>
    <t>45/2021</t>
  </si>
  <si>
    <t>46/2021</t>
  </si>
  <si>
    <t>50/2021</t>
  </si>
  <si>
    <t>53/2021</t>
  </si>
  <si>
    <t>67/2021</t>
  </si>
  <si>
    <t>82/2021</t>
  </si>
  <si>
    <t>86/2021</t>
  </si>
  <si>
    <t>32/2020</t>
  </si>
  <si>
    <t>33/2020</t>
  </si>
  <si>
    <t>36/2020</t>
  </si>
  <si>
    <t>51/2020</t>
  </si>
  <si>
    <t>75/2020</t>
  </si>
  <si>
    <t>99/2020</t>
  </si>
  <si>
    <t>1/2019</t>
  </si>
  <si>
    <t>19/2019</t>
  </si>
  <si>
    <t>20/2019</t>
  </si>
  <si>
    <t>25/2019</t>
  </si>
  <si>
    <t>36/2019</t>
  </si>
  <si>
    <t>65/2019</t>
  </si>
  <si>
    <t>68/2019</t>
  </si>
  <si>
    <t>76/2019</t>
  </si>
  <si>
    <t>23/2018</t>
  </si>
  <si>
    <t>35/2018</t>
  </si>
  <si>
    <t>78/2018</t>
  </si>
  <si>
    <t>100/2018</t>
  </si>
  <si>
    <t>101/2018</t>
  </si>
  <si>
    <t>Ivan Pejović</t>
  </si>
  <si>
    <t>2/2017</t>
  </si>
  <si>
    <t>Ratko Vukićević</t>
  </si>
  <si>
    <t>6/2017</t>
  </si>
  <si>
    <t>67/2017</t>
  </si>
  <si>
    <t>97/2017</t>
  </si>
  <si>
    <t>89/2016</t>
  </si>
  <si>
    <t>5/2015</t>
  </si>
  <si>
    <t>87/2013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</si>
</sst>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12"/>
      <name val="Cambria"/>
      <family val="1"/>
      <scheme val="major"/>
    </font>
    <font>
      <i/>
      <sz val="14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name val="Arial"/>
    </font>
    <font>
      <sz val="10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Arial"/>
      <family val="2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dotted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 style="thin">
        <color indexed="59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44" fillId="0" borderId="0" applyNumberFormat="0" applyFill="0" applyBorder="0" applyAlignment="0" applyProtection="0"/>
  </cellStyleXfs>
  <cellXfs count="71">
    <xf numFmtId="0" fontId="0" fillId="0" borderId="0" xfId="0"/>
    <xf numFmtId="0" fontId="20" fillId="0" borderId="0" xfId="43"/>
    <xf numFmtId="0" fontId="20" fillId="0" borderId="0" xfId="43" applyAlignment="1">
      <alignment horizontal="center" vertical="center"/>
    </xf>
    <xf numFmtId="0" fontId="20" fillId="0" borderId="0" xfId="43" applyAlignment="1">
      <alignment horizontal="left" vertical="center"/>
    </xf>
    <xf numFmtId="0" fontId="22" fillId="33" borderId="10" xfId="43" applyFont="1" applyFill="1" applyBorder="1" applyAlignment="1">
      <alignment horizontal="center" vertical="center" wrapText="1"/>
    </xf>
    <xf numFmtId="0" fontId="20" fillId="0" borderId="10" xfId="43" applyBorder="1" applyAlignment="1">
      <alignment horizontal="center"/>
    </xf>
    <xf numFmtId="0" fontId="25" fillId="0" borderId="0" xfId="42" applyFont="1"/>
    <xf numFmtId="0" fontId="25" fillId="0" borderId="0" xfId="42" applyFont="1" applyAlignment="1">
      <alignment horizontal="center"/>
    </xf>
    <xf numFmtId="0" fontId="21" fillId="0" borderId="17" xfId="43" applyFont="1" applyBorder="1" applyAlignment="1">
      <alignment horizontal="center" vertical="center" wrapText="1"/>
    </xf>
    <xf numFmtId="0" fontId="21" fillId="0" borderId="18" xfId="43" applyFont="1" applyBorder="1" applyAlignment="1">
      <alignment horizontal="center" vertical="center" wrapText="1"/>
    </xf>
    <xf numFmtId="0" fontId="20" fillId="0" borderId="10" xfId="43" applyBorder="1"/>
    <xf numFmtId="1" fontId="20" fillId="0" borderId="10" xfId="43" applyNumberFormat="1" applyBorder="1" applyAlignment="1">
      <alignment horizontal="center"/>
    </xf>
    <xf numFmtId="0" fontId="35" fillId="0" borderId="20" xfId="42" applyFont="1" applyBorder="1" applyAlignment="1">
      <alignment vertical="center"/>
    </xf>
    <xf numFmtId="0" fontId="41" fillId="0" borderId="19" xfId="42" applyFont="1" applyBorder="1" applyAlignment="1">
      <alignment horizontal="left" vertical="center" wrapText="1"/>
    </xf>
    <xf numFmtId="49" fontId="31" fillId="0" borderId="19" xfId="42" applyNumberFormat="1" applyFont="1" applyBorder="1" applyAlignment="1">
      <alignment horizontal="center"/>
    </xf>
    <xf numFmtId="0" fontId="31" fillId="0" borderId="19" xfId="42" applyFont="1" applyBorder="1" applyAlignment="1">
      <alignment horizontal="left"/>
    </xf>
    <xf numFmtId="0" fontId="40" fillId="0" borderId="10" xfId="42" applyFont="1" applyBorder="1" applyAlignment="1">
      <alignment horizontal="center"/>
    </xf>
    <xf numFmtId="0" fontId="26" fillId="0" borderId="0" xfId="42" applyFont="1" applyAlignment="1">
      <alignment horizontal="center"/>
    </xf>
    <xf numFmtId="0" fontId="26" fillId="0" borderId="0" xfId="42" applyFont="1"/>
    <xf numFmtId="0" fontId="31" fillId="0" borderId="24" xfId="42" applyFont="1" applyBorder="1" applyAlignment="1">
      <alignment horizontal="center" vertical="center" wrapText="1"/>
    </xf>
    <xf numFmtId="0" fontId="41" fillId="0" borderId="24" xfId="42" applyFont="1" applyBorder="1" applyAlignment="1">
      <alignment horizontal="left" vertical="center" wrapText="1"/>
    </xf>
    <xf numFmtId="0" fontId="31" fillId="0" borderId="24" xfId="42" applyFont="1" applyBorder="1" applyAlignment="1">
      <alignment horizontal="center" vertical="center"/>
    </xf>
    <xf numFmtId="0" fontId="30" fillId="0" borderId="24" xfId="42" applyFont="1" applyBorder="1" applyAlignment="1">
      <alignment horizontal="center" vertical="center"/>
    </xf>
    <xf numFmtId="0" fontId="30" fillId="0" borderId="24" xfId="42" applyFont="1" applyBorder="1" applyAlignment="1">
      <alignment horizontal="center" vertical="center" wrapText="1"/>
    </xf>
    <xf numFmtId="0" fontId="36" fillId="0" borderId="23" xfId="42" applyFont="1" applyBorder="1" applyAlignment="1">
      <alignment horizontal="center" vertical="center"/>
    </xf>
    <xf numFmtId="0" fontId="36" fillId="0" borderId="26" xfId="42" applyFont="1" applyBorder="1" applyAlignment="1">
      <alignment horizontal="center" vertical="center"/>
    </xf>
    <xf numFmtId="0" fontId="42" fillId="0" borderId="26" xfId="42" applyFont="1" applyBorder="1" applyAlignment="1">
      <alignment horizontal="center" vertical="center"/>
    </xf>
    <xf numFmtId="0" fontId="35" fillId="0" borderId="25" xfId="42" applyFont="1" applyBorder="1" applyAlignment="1">
      <alignment horizontal="right" vertical="center"/>
    </xf>
    <xf numFmtId="0" fontId="43" fillId="0" borderId="10" xfId="42" applyFont="1" applyBorder="1" applyAlignment="1">
      <alignment horizontal="center"/>
    </xf>
    <xf numFmtId="49" fontId="31" fillId="0" borderId="24" xfId="42" applyNumberFormat="1" applyFont="1" applyBorder="1" applyAlignment="1">
      <alignment horizontal="center" vertical="center" wrapText="1"/>
    </xf>
    <xf numFmtId="49" fontId="31" fillId="0" borderId="19" xfId="42" applyNumberFormat="1" applyFont="1" applyBorder="1" applyAlignment="1">
      <alignment horizontal="center" vertical="center" wrapText="1"/>
    </xf>
    <xf numFmtId="49" fontId="31" fillId="0" borderId="19" xfId="42" applyNumberFormat="1" applyFont="1" applyFill="1" applyBorder="1" applyAlignment="1">
      <alignment horizontal="center" vertical="center" wrapText="1"/>
    </xf>
    <xf numFmtId="49" fontId="31" fillId="0" borderId="19" xfId="42" applyNumberFormat="1" applyFont="1" applyFill="1" applyBorder="1" applyAlignment="1">
      <alignment horizontal="center"/>
    </xf>
    <xf numFmtId="0" fontId="32" fillId="0" borderId="11" xfId="42" applyFont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 wrapText="1"/>
    </xf>
    <xf numFmtId="0" fontId="33" fillId="0" borderId="11" xfId="42" applyFont="1" applyBorder="1" applyAlignment="1">
      <alignment horizontal="center" vertical="center" wrapText="1"/>
    </xf>
    <xf numFmtId="0" fontId="33" fillId="0" borderId="21" xfId="42" applyFont="1" applyBorder="1" applyAlignment="1">
      <alignment horizontal="center" vertical="center" wrapText="1"/>
    </xf>
    <xf numFmtId="0" fontId="33" fillId="0" borderId="23" xfId="42" applyFont="1" applyBorder="1" applyAlignment="1">
      <alignment horizontal="center" vertical="center" wrapText="1"/>
    </xf>
    <xf numFmtId="0" fontId="30" fillId="0" borderId="16" xfId="42" applyFont="1" applyBorder="1" applyAlignment="1">
      <alignment horizontal="center" vertical="center"/>
    </xf>
    <xf numFmtId="0" fontId="34" fillId="0" borderId="11" xfId="42" applyFont="1" applyBorder="1" applyAlignment="1">
      <alignment horizontal="center" vertical="center" textRotation="90" wrapText="1"/>
    </xf>
    <xf numFmtId="0" fontId="34" fillId="0" borderId="22" xfId="42" applyFont="1" applyBorder="1" applyAlignment="1">
      <alignment horizontal="center" vertical="center" textRotation="90" wrapText="1"/>
    </xf>
    <xf numFmtId="0" fontId="34" fillId="0" borderId="27" xfId="42" applyFont="1" applyBorder="1" applyAlignment="1">
      <alignment horizontal="center" vertical="center" textRotation="90" wrapText="1"/>
    </xf>
    <xf numFmtId="0" fontId="34" fillId="0" borderId="23" xfId="42" applyFont="1" applyBorder="1" applyAlignment="1">
      <alignment horizontal="center" vertical="center" textRotation="90" wrapText="1"/>
    </xf>
    <xf numFmtId="0" fontId="35" fillId="0" borderId="19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left" vertical="center"/>
    </xf>
    <xf numFmtId="0" fontId="23" fillId="0" borderId="13" xfId="42" applyFont="1" applyBorder="1" applyAlignment="1">
      <alignment horizontal="left" vertical="center"/>
    </xf>
    <xf numFmtId="0" fontId="25" fillId="33" borderId="13" xfId="42" applyFont="1" applyFill="1" applyBorder="1" applyAlignment="1">
      <alignment horizontal="center" vertical="top"/>
    </xf>
    <xf numFmtId="0" fontId="25" fillId="33" borderId="12" xfId="42" applyFont="1" applyFill="1" applyBorder="1" applyAlignment="1">
      <alignment horizontal="center" vertical="top"/>
    </xf>
    <xf numFmtId="0" fontId="26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 applyProtection="1">
      <alignment horizontal="left" vertical="center"/>
      <protection locked="0"/>
    </xf>
    <xf numFmtId="0" fontId="28" fillId="0" borderId="10" xfId="42" applyFont="1" applyBorder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25" fillId="0" borderId="10" xfId="42" applyFont="1" applyBorder="1"/>
    <xf numFmtId="0" fontId="39" fillId="0" borderId="11" xfId="43" applyFont="1" applyBorder="1" applyAlignment="1">
      <alignment horizontal="center" vertical="center" wrapText="1"/>
    </xf>
    <xf numFmtId="0" fontId="39" fillId="0" borderId="16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10" xfId="43" applyFont="1" applyBorder="1" applyAlignment="1">
      <alignment horizontal="center" vertical="center" wrapText="1"/>
    </xf>
    <xf numFmtId="0" fontId="19" fillId="0" borderId="15" xfId="43" applyFont="1" applyBorder="1" applyAlignment="1">
      <alignment wrapText="1"/>
    </xf>
    <xf numFmtId="0" fontId="37" fillId="0" borderId="14" xfId="43" applyFont="1" applyBorder="1" applyAlignment="1">
      <alignment horizontal="left" vertical="center" wrapText="1"/>
    </xf>
    <xf numFmtId="0" fontId="37" fillId="0" borderId="13" xfId="43" applyFont="1" applyBorder="1" applyAlignment="1">
      <alignment horizontal="left" vertical="center" wrapText="1"/>
    </xf>
    <xf numFmtId="0" fontId="37" fillId="0" borderId="12" xfId="43" applyFont="1" applyBorder="1" applyAlignment="1">
      <alignment horizontal="left" vertical="center" wrapText="1"/>
    </xf>
    <xf numFmtId="0" fontId="38" fillId="0" borderId="14" xfId="43" applyFont="1" applyBorder="1" applyAlignment="1">
      <alignment wrapText="1"/>
    </xf>
    <xf numFmtId="0" fontId="38" fillId="0" borderId="13" xfId="43" applyFont="1" applyBorder="1" applyAlignment="1">
      <alignment wrapText="1"/>
    </xf>
    <xf numFmtId="0" fontId="38" fillId="0" borderId="12" xfId="43" applyFont="1" applyBorder="1" applyAlignment="1">
      <alignment wrapText="1"/>
    </xf>
    <xf numFmtId="0" fontId="21" fillId="0" borderId="14" xfId="43" applyFont="1" applyBorder="1" applyAlignment="1">
      <alignment wrapText="1"/>
    </xf>
    <xf numFmtId="0" fontId="21" fillId="0" borderId="12" xfId="43" applyFont="1" applyBorder="1" applyAlignment="1">
      <alignment wrapText="1"/>
    </xf>
    <xf numFmtId="0" fontId="21" fillId="0" borderId="13" xfId="43" applyFont="1" applyBorder="1" applyAlignment="1">
      <alignment wrapText="1"/>
    </xf>
    <xf numFmtId="0" fontId="21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_OR1-2005-2006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4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ea/Downloads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6"/>
  <sheetViews>
    <sheetView zoomScaleNormal="100" workbookViewId="0">
      <pane ySplit="7" topLeftCell="A8" activePane="bottomLeft" state="frozen"/>
      <selection activeCell="X32" sqref="X32"/>
      <selection pane="bottomLeft" activeCell="J150" sqref="J150"/>
    </sheetView>
  </sheetViews>
  <sheetFormatPr defaultColWidth="9.26953125" defaultRowHeight="13" x14ac:dyDescent="0.3"/>
  <cols>
    <col min="1" max="1" width="9.7265625" style="6" bestFit="1" customWidth="1"/>
    <col min="2" max="2" width="27.7265625" style="6" customWidth="1"/>
    <col min="3" max="3" width="5" style="6" customWidth="1"/>
    <col min="4" max="7" width="4.7265625" style="6" customWidth="1"/>
    <col min="8" max="8" width="4.7265625" style="18" customWidth="1"/>
    <col min="9" max="10" width="4.7265625" style="6" customWidth="1"/>
    <col min="11" max="11" width="4.7265625" style="18" customWidth="1"/>
    <col min="12" max="13" width="4.7265625" style="6" customWidth="1"/>
    <col min="14" max="14" width="4.7265625" style="18" customWidth="1"/>
    <col min="15" max="15" width="12.26953125" style="6" customWidth="1"/>
    <col min="16" max="16" width="8.26953125" style="6" customWidth="1"/>
    <col min="17" max="17" width="6.54296875" style="6" customWidth="1"/>
    <col min="18" max="16384" width="9.26953125" style="6"/>
  </cols>
  <sheetData>
    <row r="1" spans="1:17" ht="23.25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48"/>
    </row>
    <row r="2" spans="1:17" x14ac:dyDescent="0.3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 t="s">
        <v>23</v>
      </c>
      <c r="N2" s="50"/>
      <c r="O2" s="50"/>
      <c r="P2" s="50"/>
      <c r="Q2" s="50"/>
    </row>
    <row r="3" spans="1:17" ht="21" customHeight="1" x14ac:dyDescent="0.35">
      <c r="A3" s="51" t="s">
        <v>154</v>
      </c>
      <c r="B3" s="51"/>
      <c r="C3" s="51"/>
      <c r="D3" s="52" t="s">
        <v>24</v>
      </c>
      <c r="E3" s="52"/>
      <c r="F3" s="52"/>
      <c r="G3" s="52"/>
      <c r="H3" s="53" t="s">
        <v>20</v>
      </c>
      <c r="I3" s="53"/>
      <c r="J3" s="53"/>
      <c r="K3" s="53"/>
      <c r="L3" s="53"/>
      <c r="M3" s="53"/>
      <c r="N3" s="53"/>
      <c r="O3" s="54" t="s">
        <v>25</v>
      </c>
      <c r="P3" s="54"/>
      <c r="Q3" s="54"/>
    </row>
    <row r="4" spans="1:17" ht="6.75" customHeight="1" x14ac:dyDescent="0.3">
      <c r="D4" s="7"/>
      <c r="E4" s="7"/>
      <c r="F4" s="7"/>
      <c r="G4" s="7"/>
      <c r="H4" s="17"/>
    </row>
    <row r="5" spans="1:17" ht="21" customHeight="1" thickBot="1" x14ac:dyDescent="0.35">
      <c r="A5" s="33" t="s">
        <v>1</v>
      </c>
      <c r="B5" s="35" t="s">
        <v>2</v>
      </c>
      <c r="C5" s="38" t="s">
        <v>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 t="s">
        <v>4</v>
      </c>
      <c r="Q5" s="39" t="s">
        <v>5</v>
      </c>
    </row>
    <row r="6" spans="1:17" ht="38.15" customHeight="1" thickTop="1" thickBot="1" x14ac:dyDescent="0.35">
      <c r="A6" s="33"/>
      <c r="B6" s="36"/>
      <c r="C6" s="43" t="s">
        <v>16</v>
      </c>
      <c r="D6" s="43"/>
      <c r="E6" s="43"/>
      <c r="F6" s="44" t="s">
        <v>17</v>
      </c>
      <c r="G6" s="44"/>
      <c r="H6" s="44"/>
      <c r="I6" s="44" t="s">
        <v>18</v>
      </c>
      <c r="J6" s="44"/>
      <c r="K6" s="44"/>
      <c r="L6" s="43" t="s">
        <v>19</v>
      </c>
      <c r="M6" s="43"/>
      <c r="N6" s="43"/>
      <c r="O6" s="12"/>
      <c r="P6" s="40"/>
      <c r="Q6" s="39"/>
    </row>
    <row r="7" spans="1:17" ht="21" customHeight="1" thickTop="1" thickBot="1" x14ac:dyDescent="0.35">
      <c r="A7" s="34"/>
      <c r="B7" s="37"/>
      <c r="C7" s="25" t="s">
        <v>14</v>
      </c>
      <c r="D7" s="25" t="s">
        <v>15</v>
      </c>
      <c r="E7" s="26" t="s">
        <v>6</v>
      </c>
      <c r="F7" s="25" t="s">
        <v>14</v>
      </c>
      <c r="G7" s="25" t="s">
        <v>15</v>
      </c>
      <c r="H7" s="26" t="s">
        <v>6</v>
      </c>
      <c r="I7" s="25" t="s">
        <v>14</v>
      </c>
      <c r="J7" s="25" t="s">
        <v>15</v>
      </c>
      <c r="K7" s="26" t="s">
        <v>6</v>
      </c>
      <c r="L7" s="25" t="s">
        <v>14</v>
      </c>
      <c r="M7" s="25" t="s">
        <v>15</v>
      </c>
      <c r="N7" s="26" t="s">
        <v>6</v>
      </c>
      <c r="O7" s="24"/>
      <c r="P7" s="41"/>
      <c r="Q7" s="42"/>
    </row>
    <row r="8" spans="1:17" ht="12.65" customHeight="1" x14ac:dyDescent="0.3">
      <c r="A8" s="29" t="s">
        <v>170</v>
      </c>
      <c r="B8" s="20" t="s">
        <v>171</v>
      </c>
      <c r="C8" s="19">
        <v>34</v>
      </c>
      <c r="D8" s="21">
        <v>0</v>
      </c>
      <c r="E8" s="22">
        <f>IF(C8="","",SUM(C8:D8))</f>
        <v>34</v>
      </c>
      <c r="F8" s="21">
        <v>34</v>
      </c>
      <c r="G8" s="21">
        <v>14</v>
      </c>
      <c r="H8" s="22">
        <f>IF(F8="","",SUM(F8:G8))</f>
        <v>48</v>
      </c>
      <c r="I8" s="21">
        <v>31</v>
      </c>
      <c r="J8" s="21">
        <v>0</v>
      </c>
      <c r="K8" s="22"/>
      <c r="L8" s="21"/>
      <c r="M8" s="22"/>
      <c r="N8" s="22"/>
      <c r="O8" s="27" t="str">
        <f t="shared" ref="O8" si="0">IF(AND(K8="",N8=""),"Nije polagala/o","")</f>
        <v>Nije polagala/o</v>
      </c>
      <c r="P8" s="21" t="str">
        <f>IF(AND(K8="",N8=""),"",MAX(E8,H8)+MAX(K8,N8))</f>
        <v/>
      </c>
      <c r="Q8" s="22" t="str">
        <f>IF(P8="","",IF(P8&gt;90,"A",IF(P8&gt;80,"B",IF(P8&gt;70,"C",IF(P8&gt;57,"D",IF(P8&gt;45,"E","F"))))))</f>
        <v/>
      </c>
    </row>
    <row r="9" spans="1:17" ht="12.65" customHeight="1" x14ac:dyDescent="0.3">
      <c r="A9" s="30" t="s">
        <v>172</v>
      </c>
      <c r="B9" s="13" t="s">
        <v>173</v>
      </c>
      <c r="C9" s="19"/>
      <c r="D9" s="21"/>
      <c r="E9" s="22" t="str">
        <f t="shared" ref="E9:E72" si="1">IF(C9="","",SUM(C9:D9))</f>
        <v/>
      </c>
      <c r="F9" s="21"/>
      <c r="G9" s="21"/>
      <c r="H9" s="22" t="str">
        <f t="shared" ref="H9:H72" si="2">IF(F9="","",SUM(F9:G9))</f>
        <v/>
      </c>
      <c r="I9" s="21"/>
      <c r="J9" s="21"/>
      <c r="K9" s="22"/>
      <c r="L9" s="21"/>
      <c r="M9" s="22"/>
      <c r="N9" s="22"/>
      <c r="O9" s="27" t="str">
        <f t="shared" ref="O9:O72" si="3">IF(AND(K9="",N9=""),"Nije polagala/o","")</f>
        <v>Nije polagala/o</v>
      </c>
      <c r="P9" s="21" t="str">
        <f t="shared" ref="P9:P72" si="4">IF(AND(K9="",N9=""),"",MAX(E9,H9)+MAX(K9,N9))</f>
        <v/>
      </c>
      <c r="Q9" s="22" t="str">
        <f t="shared" ref="Q9:Q72" si="5">IF(P9="","",IF(P9&gt;90,"A",IF(P9&gt;80,"B",IF(P9&gt;70,"C",IF(P9&gt;57,"D",IF(P9&gt;45,"E","F"))))))</f>
        <v/>
      </c>
    </row>
    <row r="10" spans="1:17" ht="12.65" customHeight="1" x14ac:dyDescent="0.3">
      <c r="A10" s="30" t="s">
        <v>174</v>
      </c>
      <c r="B10" s="13" t="s">
        <v>118</v>
      </c>
      <c r="C10" s="19"/>
      <c r="D10" s="21"/>
      <c r="E10" s="22" t="str">
        <f t="shared" si="1"/>
        <v/>
      </c>
      <c r="F10" s="21"/>
      <c r="G10" s="21"/>
      <c r="H10" s="22" t="str">
        <f t="shared" si="2"/>
        <v/>
      </c>
      <c r="I10" s="21"/>
      <c r="J10" s="21"/>
      <c r="K10" s="22"/>
      <c r="L10" s="21"/>
      <c r="M10" s="22"/>
      <c r="N10" s="22"/>
      <c r="O10" s="27" t="str">
        <f t="shared" si="3"/>
        <v>Nije polagala/o</v>
      </c>
      <c r="P10" s="21" t="str">
        <f t="shared" si="4"/>
        <v/>
      </c>
      <c r="Q10" s="22" t="str">
        <f t="shared" si="5"/>
        <v/>
      </c>
    </row>
    <row r="11" spans="1:17" ht="12.65" customHeight="1" x14ac:dyDescent="0.3">
      <c r="A11" s="30" t="s">
        <v>175</v>
      </c>
      <c r="B11" s="13" t="s">
        <v>176</v>
      </c>
      <c r="C11" s="19"/>
      <c r="D11" s="21"/>
      <c r="E11" s="22" t="str">
        <f t="shared" si="1"/>
        <v/>
      </c>
      <c r="F11" s="21"/>
      <c r="G11" s="21"/>
      <c r="H11" s="22" t="str">
        <f t="shared" si="2"/>
        <v/>
      </c>
      <c r="I11" s="21"/>
      <c r="J11" s="21"/>
      <c r="K11" s="22"/>
      <c r="L11" s="21"/>
      <c r="M11" s="22"/>
      <c r="N11" s="22"/>
      <c r="O11" s="27" t="str">
        <f t="shared" si="3"/>
        <v>Nije polagala/o</v>
      </c>
      <c r="P11" s="21" t="str">
        <f t="shared" si="4"/>
        <v/>
      </c>
      <c r="Q11" s="22" t="str">
        <f t="shared" si="5"/>
        <v/>
      </c>
    </row>
    <row r="12" spans="1:17" ht="12.65" customHeight="1" x14ac:dyDescent="0.3">
      <c r="A12" s="30" t="s">
        <v>177</v>
      </c>
      <c r="B12" s="13" t="s">
        <v>178</v>
      </c>
      <c r="C12" s="19">
        <v>18</v>
      </c>
      <c r="D12" s="21">
        <v>0</v>
      </c>
      <c r="E12" s="22">
        <f t="shared" si="1"/>
        <v>18</v>
      </c>
      <c r="F12" s="21">
        <v>18</v>
      </c>
      <c r="G12" s="21">
        <v>12</v>
      </c>
      <c r="H12" s="22">
        <f t="shared" si="2"/>
        <v>30</v>
      </c>
      <c r="I12" s="21">
        <v>18</v>
      </c>
      <c r="J12" s="21">
        <v>7</v>
      </c>
      <c r="K12" s="22"/>
      <c r="L12" s="21"/>
      <c r="M12" s="22"/>
      <c r="N12" s="22"/>
      <c r="O12" s="27" t="str">
        <f t="shared" si="3"/>
        <v>Nije polagala/o</v>
      </c>
      <c r="P12" s="21" t="str">
        <f t="shared" si="4"/>
        <v/>
      </c>
      <c r="Q12" s="22" t="str">
        <f t="shared" si="5"/>
        <v/>
      </c>
    </row>
    <row r="13" spans="1:17" ht="12.65" customHeight="1" x14ac:dyDescent="0.3">
      <c r="A13" s="30" t="s">
        <v>179</v>
      </c>
      <c r="B13" s="13" t="s">
        <v>180</v>
      </c>
      <c r="C13" s="19">
        <v>0</v>
      </c>
      <c r="D13" s="21">
        <v>0</v>
      </c>
      <c r="E13" s="22">
        <f t="shared" si="1"/>
        <v>0</v>
      </c>
      <c r="F13" s="21"/>
      <c r="G13" s="21"/>
      <c r="H13" s="22" t="str">
        <f t="shared" si="2"/>
        <v/>
      </c>
      <c r="I13" s="21"/>
      <c r="J13" s="21"/>
      <c r="K13" s="22"/>
      <c r="L13" s="21"/>
      <c r="M13" s="22"/>
      <c r="N13" s="22"/>
      <c r="O13" s="27" t="str">
        <f t="shared" si="3"/>
        <v>Nije polagala/o</v>
      </c>
      <c r="P13" s="21" t="str">
        <f t="shared" si="4"/>
        <v/>
      </c>
      <c r="Q13" s="22" t="str">
        <f t="shared" si="5"/>
        <v/>
      </c>
    </row>
    <row r="14" spans="1:17" ht="12.65" customHeight="1" x14ac:dyDescent="0.3">
      <c r="A14" s="30" t="s">
        <v>181</v>
      </c>
      <c r="B14" s="13" t="s">
        <v>182</v>
      </c>
      <c r="C14" s="19">
        <v>14</v>
      </c>
      <c r="D14" s="21">
        <v>0</v>
      </c>
      <c r="E14" s="22">
        <f t="shared" si="1"/>
        <v>14</v>
      </c>
      <c r="F14" s="21">
        <v>16</v>
      </c>
      <c r="G14" s="21">
        <v>5</v>
      </c>
      <c r="H14" s="22">
        <f t="shared" si="2"/>
        <v>21</v>
      </c>
      <c r="I14" s="21"/>
      <c r="J14" s="21"/>
      <c r="K14" s="22"/>
      <c r="L14" s="21"/>
      <c r="M14" s="22"/>
      <c r="N14" s="22"/>
      <c r="O14" s="27" t="str">
        <f t="shared" si="3"/>
        <v>Nije polagala/o</v>
      </c>
      <c r="P14" s="21" t="str">
        <f t="shared" si="4"/>
        <v/>
      </c>
      <c r="Q14" s="22" t="str">
        <f t="shared" si="5"/>
        <v/>
      </c>
    </row>
    <row r="15" spans="1:17" ht="12.65" customHeight="1" x14ac:dyDescent="0.3">
      <c r="A15" s="30" t="s">
        <v>183</v>
      </c>
      <c r="B15" s="13" t="s">
        <v>184</v>
      </c>
      <c r="C15" s="19">
        <v>0</v>
      </c>
      <c r="D15" s="21">
        <v>13</v>
      </c>
      <c r="E15" s="22">
        <f t="shared" si="1"/>
        <v>13</v>
      </c>
      <c r="F15" s="21">
        <v>21</v>
      </c>
      <c r="G15" s="21">
        <v>13</v>
      </c>
      <c r="H15" s="22">
        <f t="shared" si="2"/>
        <v>34</v>
      </c>
      <c r="I15" s="21">
        <v>0</v>
      </c>
      <c r="J15" s="21">
        <v>11</v>
      </c>
      <c r="K15" s="22"/>
      <c r="L15" s="21"/>
      <c r="M15" s="22"/>
      <c r="N15" s="22"/>
      <c r="O15" s="27" t="str">
        <f t="shared" si="3"/>
        <v>Nije polagala/o</v>
      </c>
      <c r="P15" s="21" t="str">
        <f t="shared" si="4"/>
        <v/>
      </c>
      <c r="Q15" s="22" t="str">
        <f t="shared" si="5"/>
        <v/>
      </c>
    </row>
    <row r="16" spans="1:17" ht="12.65" customHeight="1" x14ac:dyDescent="0.3">
      <c r="A16" s="30" t="s">
        <v>185</v>
      </c>
      <c r="B16" s="13" t="s">
        <v>186</v>
      </c>
      <c r="C16" s="19">
        <v>0</v>
      </c>
      <c r="D16" s="21">
        <v>0</v>
      </c>
      <c r="E16" s="22">
        <f t="shared" si="1"/>
        <v>0</v>
      </c>
      <c r="F16" s="21">
        <v>0</v>
      </c>
      <c r="G16" s="21">
        <v>0</v>
      </c>
      <c r="H16" s="22">
        <f t="shared" si="2"/>
        <v>0</v>
      </c>
      <c r="I16" s="21"/>
      <c r="J16" s="21"/>
      <c r="K16" s="22"/>
      <c r="L16" s="21"/>
      <c r="M16" s="22"/>
      <c r="N16" s="22"/>
      <c r="O16" s="27" t="str">
        <f t="shared" si="3"/>
        <v>Nije polagala/o</v>
      </c>
      <c r="P16" s="21" t="str">
        <f t="shared" si="4"/>
        <v/>
      </c>
      <c r="Q16" s="22" t="str">
        <f t="shared" si="5"/>
        <v/>
      </c>
    </row>
    <row r="17" spans="1:17" ht="12.65" customHeight="1" x14ac:dyDescent="0.3">
      <c r="A17" s="30" t="s">
        <v>187</v>
      </c>
      <c r="B17" s="13" t="s">
        <v>188</v>
      </c>
      <c r="C17" s="19"/>
      <c r="D17" s="21"/>
      <c r="E17" s="22" t="str">
        <f t="shared" si="1"/>
        <v/>
      </c>
      <c r="F17" s="21"/>
      <c r="G17" s="21"/>
      <c r="H17" s="22" t="str">
        <f t="shared" si="2"/>
        <v/>
      </c>
      <c r="I17" s="21"/>
      <c r="J17" s="21"/>
      <c r="K17" s="22"/>
      <c r="L17" s="21"/>
      <c r="M17" s="22"/>
      <c r="N17" s="22"/>
      <c r="O17" s="27" t="str">
        <f t="shared" si="3"/>
        <v>Nije polagala/o</v>
      </c>
      <c r="P17" s="21" t="str">
        <f t="shared" si="4"/>
        <v/>
      </c>
      <c r="Q17" s="22" t="str">
        <f t="shared" si="5"/>
        <v/>
      </c>
    </row>
    <row r="18" spans="1:17" ht="12.65" customHeight="1" x14ac:dyDescent="0.3">
      <c r="A18" s="30" t="s">
        <v>189</v>
      </c>
      <c r="B18" s="13" t="s">
        <v>190</v>
      </c>
      <c r="C18" s="19">
        <v>0</v>
      </c>
      <c r="D18" s="21">
        <v>11</v>
      </c>
      <c r="E18" s="22">
        <f t="shared" si="1"/>
        <v>11</v>
      </c>
      <c r="F18" s="21">
        <v>5</v>
      </c>
      <c r="G18" s="21">
        <v>11</v>
      </c>
      <c r="H18" s="22">
        <f t="shared" si="2"/>
        <v>16</v>
      </c>
      <c r="I18" s="21">
        <v>0</v>
      </c>
      <c r="J18" s="21">
        <v>6</v>
      </c>
      <c r="K18" s="22"/>
      <c r="L18" s="21"/>
      <c r="M18" s="22"/>
      <c r="N18" s="22"/>
      <c r="O18" s="27" t="str">
        <f t="shared" si="3"/>
        <v>Nije polagala/o</v>
      </c>
      <c r="P18" s="21" t="str">
        <f t="shared" si="4"/>
        <v/>
      </c>
      <c r="Q18" s="22" t="str">
        <f t="shared" si="5"/>
        <v/>
      </c>
    </row>
    <row r="19" spans="1:17" ht="12.65" customHeight="1" x14ac:dyDescent="0.3">
      <c r="A19" s="30" t="s">
        <v>191</v>
      </c>
      <c r="B19" s="13" t="s">
        <v>192</v>
      </c>
      <c r="C19" s="19">
        <v>7</v>
      </c>
      <c r="D19" s="21">
        <v>0</v>
      </c>
      <c r="E19" s="22">
        <f t="shared" si="1"/>
        <v>7</v>
      </c>
      <c r="F19" s="21">
        <v>9</v>
      </c>
      <c r="G19" s="21">
        <v>10</v>
      </c>
      <c r="H19" s="22">
        <f t="shared" si="2"/>
        <v>19</v>
      </c>
      <c r="I19" s="21">
        <v>0</v>
      </c>
      <c r="J19" s="21">
        <v>13</v>
      </c>
      <c r="K19" s="22"/>
      <c r="L19" s="21"/>
      <c r="M19" s="22"/>
      <c r="N19" s="22"/>
      <c r="O19" s="27" t="str">
        <f t="shared" si="3"/>
        <v>Nije polagala/o</v>
      </c>
      <c r="P19" s="21" t="str">
        <f t="shared" si="4"/>
        <v/>
      </c>
      <c r="Q19" s="22" t="str">
        <f t="shared" si="5"/>
        <v/>
      </c>
    </row>
    <row r="20" spans="1:17" ht="12.65" customHeight="1" x14ac:dyDescent="0.3">
      <c r="A20" s="30" t="s">
        <v>193</v>
      </c>
      <c r="B20" s="13" t="s">
        <v>194</v>
      </c>
      <c r="C20" s="19">
        <v>0</v>
      </c>
      <c r="D20" s="21">
        <v>9</v>
      </c>
      <c r="E20" s="22">
        <f t="shared" si="1"/>
        <v>9</v>
      </c>
      <c r="F20" s="21">
        <v>0</v>
      </c>
      <c r="G20" s="21">
        <v>9</v>
      </c>
      <c r="H20" s="22">
        <f t="shared" si="2"/>
        <v>9</v>
      </c>
      <c r="I20" s="21"/>
      <c r="J20" s="21"/>
      <c r="K20" s="22"/>
      <c r="L20" s="21"/>
      <c r="M20" s="22"/>
      <c r="N20" s="22"/>
      <c r="O20" s="27" t="str">
        <f t="shared" si="3"/>
        <v>Nije polagala/o</v>
      </c>
      <c r="P20" s="21" t="str">
        <f t="shared" si="4"/>
        <v/>
      </c>
      <c r="Q20" s="22" t="str">
        <f t="shared" si="5"/>
        <v/>
      </c>
    </row>
    <row r="21" spans="1:17" ht="12.65" customHeight="1" x14ac:dyDescent="0.3">
      <c r="A21" s="30" t="s">
        <v>195</v>
      </c>
      <c r="B21" s="13" t="s">
        <v>196</v>
      </c>
      <c r="C21" s="19"/>
      <c r="D21" s="21"/>
      <c r="E21" s="22" t="str">
        <f t="shared" si="1"/>
        <v/>
      </c>
      <c r="F21" s="21">
        <v>8</v>
      </c>
      <c r="G21" s="21">
        <v>5</v>
      </c>
      <c r="H21" s="22">
        <f t="shared" si="2"/>
        <v>13</v>
      </c>
      <c r="I21" s="21"/>
      <c r="J21" s="21"/>
      <c r="K21" s="22"/>
      <c r="L21" s="21"/>
      <c r="M21" s="22"/>
      <c r="N21" s="22"/>
      <c r="O21" s="27" t="str">
        <f t="shared" si="3"/>
        <v>Nije polagala/o</v>
      </c>
      <c r="P21" s="21" t="str">
        <f t="shared" si="4"/>
        <v/>
      </c>
      <c r="Q21" s="22" t="str">
        <f t="shared" si="5"/>
        <v/>
      </c>
    </row>
    <row r="22" spans="1:17" ht="12.65" customHeight="1" x14ac:dyDescent="0.3">
      <c r="A22" s="30" t="s">
        <v>197</v>
      </c>
      <c r="B22" s="13" t="s">
        <v>198</v>
      </c>
      <c r="C22" s="19"/>
      <c r="D22" s="21"/>
      <c r="E22" s="22" t="str">
        <f t="shared" si="1"/>
        <v/>
      </c>
      <c r="F22" s="21"/>
      <c r="G22" s="21"/>
      <c r="H22" s="22" t="str">
        <f t="shared" si="2"/>
        <v/>
      </c>
      <c r="I22" s="21"/>
      <c r="J22" s="21"/>
      <c r="K22" s="22"/>
      <c r="L22" s="21"/>
      <c r="M22" s="22"/>
      <c r="N22" s="22"/>
      <c r="O22" s="27" t="str">
        <f t="shared" si="3"/>
        <v>Nije polagala/o</v>
      </c>
      <c r="P22" s="21" t="str">
        <f t="shared" si="4"/>
        <v/>
      </c>
      <c r="Q22" s="22" t="str">
        <f t="shared" si="5"/>
        <v/>
      </c>
    </row>
    <row r="23" spans="1:17" ht="12.65" customHeight="1" x14ac:dyDescent="0.3">
      <c r="A23" s="30" t="s">
        <v>199</v>
      </c>
      <c r="B23" s="13" t="s">
        <v>200</v>
      </c>
      <c r="C23" s="19"/>
      <c r="D23" s="21"/>
      <c r="E23" s="22" t="str">
        <f t="shared" si="1"/>
        <v/>
      </c>
      <c r="F23" s="21"/>
      <c r="G23" s="21"/>
      <c r="H23" s="22" t="str">
        <f t="shared" si="2"/>
        <v/>
      </c>
      <c r="I23" s="21"/>
      <c r="J23" s="21"/>
      <c r="K23" s="22"/>
      <c r="L23" s="21"/>
      <c r="M23" s="22"/>
      <c r="N23" s="22"/>
      <c r="O23" s="27" t="str">
        <f t="shared" si="3"/>
        <v>Nije polagala/o</v>
      </c>
      <c r="P23" s="21" t="str">
        <f t="shared" si="4"/>
        <v/>
      </c>
      <c r="Q23" s="22" t="str">
        <f t="shared" si="5"/>
        <v/>
      </c>
    </row>
    <row r="24" spans="1:17" ht="12.65" customHeight="1" x14ac:dyDescent="0.3">
      <c r="A24" s="30" t="s">
        <v>201</v>
      </c>
      <c r="B24" s="13" t="s">
        <v>202</v>
      </c>
      <c r="C24" s="19">
        <v>0</v>
      </c>
      <c r="D24" s="21">
        <v>12</v>
      </c>
      <c r="E24" s="22">
        <f t="shared" si="1"/>
        <v>12</v>
      </c>
      <c r="F24" s="21">
        <v>16</v>
      </c>
      <c r="G24" s="21">
        <v>12</v>
      </c>
      <c r="H24" s="22">
        <f t="shared" si="2"/>
        <v>28</v>
      </c>
      <c r="I24" s="21">
        <v>29</v>
      </c>
      <c r="J24" s="21">
        <v>0</v>
      </c>
      <c r="K24" s="22"/>
      <c r="L24" s="21"/>
      <c r="M24" s="22"/>
      <c r="N24" s="22"/>
      <c r="O24" s="27" t="str">
        <f t="shared" si="3"/>
        <v>Nije polagala/o</v>
      </c>
      <c r="P24" s="21" t="str">
        <f t="shared" si="4"/>
        <v/>
      </c>
      <c r="Q24" s="22" t="str">
        <f t="shared" si="5"/>
        <v/>
      </c>
    </row>
    <row r="25" spans="1:17" ht="12.65" customHeight="1" x14ac:dyDescent="0.3">
      <c r="A25" s="30" t="s">
        <v>203</v>
      </c>
      <c r="B25" s="13" t="s">
        <v>204</v>
      </c>
      <c r="C25" s="19">
        <v>3</v>
      </c>
      <c r="D25" s="21">
        <v>0</v>
      </c>
      <c r="E25" s="22">
        <f t="shared" si="1"/>
        <v>3</v>
      </c>
      <c r="F25" s="21">
        <v>20</v>
      </c>
      <c r="G25" s="21">
        <v>8</v>
      </c>
      <c r="H25" s="22">
        <f t="shared" si="2"/>
        <v>28</v>
      </c>
      <c r="I25" s="21">
        <v>6</v>
      </c>
      <c r="J25" s="21">
        <v>0</v>
      </c>
      <c r="K25" s="22"/>
      <c r="L25" s="21"/>
      <c r="M25" s="22"/>
      <c r="N25" s="22"/>
      <c r="O25" s="27" t="str">
        <f t="shared" si="3"/>
        <v>Nije polagala/o</v>
      </c>
      <c r="P25" s="21" t="str">
        <f t="shared" si="4"/>
        <v/>
      </c>
      <c r="Q25" s="22" t="str">
        <f t="shared" si="5"/>
        <v/>
      </c>
    </row>
    <row r="26" spans="1:17" ht="12.65" customHeight="1" x14ac:dyDescent="0.3">
      <c r="A26" s="30" t="s">
        <v>205</v>
      </c>
      <c r="B26" s="13" t="s">
        <v>206</v>
      </c>
      <c r="C26" s="19"/>
      <c r="D26" s="21"/>
      <c r="E26" s="22" t="str">
        <f t="shared" si="1"/>
        <v/>
      </c>
      <c r="F26" s="21"/>
      <c r="G26" s="21"/>
      <c r="H26" s="22" t="str">
        <f t="shared" si="2"/>
        <v/>
      </c>
      <c r="I26" s="21"/>
      <c r="J26" s="21"/>
      <c r="K26" s="22"/>
      <c r="L26" s="21"/>
      <c r="M26" s="22"/>
      <c r="N26" s="22"/>
      <c r="O26" s="27" t="str">
        <f t="shared" si="3"/>
        <v>Nije polagala/o</v>
      </c>
      <c r="P26" s="21" t="str">
        <f t="shared" si="4"/>
        <v/>
      </c>
      <c r="Q26" s="22" t="str">
        <f t="shared" si="5"/>
        <v/>
      </c>
    </row>
    <row r="27" spans="1:17" ht="12.65" customHeight="1" x14ac:dyDescent="0.3">
      <c r="A27" s="30" t="s">
        <v>207</v>
      </c>
      <c r="B27" s="13" t="s">
        <v>208</v>
      </c>
      <c r="C27" s="19"/>
      <c r="D27" s="21"/>
      <c r="E27" s="22" t="str">
        <f t="shared" si="1"/>
        <v/>
      </c>
      <c r="F27" s="21"/>
      <c r="G27" s="21"/>
      <c r="H27" s="22" t="str">
        <f t="shared" si="2"/>
        <v/>
      </c>
      <c r="I27" s="21"/>
      <c r="J27" s="21"/>
      <c r="K27" s="22"/>
      <c r="L27" s="21"/>
      <c r="M27" s="22"/>
      <c r="N27" s="22"/>
      <c r="O27" s="27" t="str">
        <f t="shared" si="3"/>
        <v>Nije polagala/o</v>
      </c>
      <c r="P27" s="21" t="str">
        <f t="shared" si="4"/>
        <v/>
      </c>
      <c r="Q27" s="22" t="str">
        <f t="shared" si="5"/>
        <v/>
      </c>
    </row>
    <row r="28" spans="1:17" ht="12.65" customHeight="1" x14ac:dyDescent="0.3">
      <c r="A28" s="30" t="s">
        <v>209</v>
      </c>
      <c r="B28" s="13" t="s">
        <v>210</v>
      </c>
      <c r="C28" s="19">
        <v>0</v>
      </c>
      <c r="D28" s="21">
        <v>10</v>
      </c>
      <c r="E28" s="22">
        <f t="shared" si="1"/>
        <v>10</v>
      </c>
      <c r="F28" s="21">
        <v>0</v>
      </c>
      <c r="G28" s="21">
        <v>10</v>
      </c>
      <c r="H28" s="22">
        <f t="shared" si="2"/>
        <v>10</v>
      </c>
      <c r="I28" s="21">
        <v>0</v>
      </c>
      <c r="J28" s="21">
        <v>10</v>
      </c>
      <c r="K28" s="22"/>
      <c r="L28" s="21"/>
      <c r="M28" s="22"/>
      <c r="N28" s="22"/>
      <c r="O28" s="27" t="str">
        <f t="shared" si="3"/>
        <v>Nije polagala/o</v>
      </c>
      <c r="P28" s="21" t="str">
        <f t="shared" si="4"/>
        <v/>
      </c>
      <c r="Q28" s="22" t="str">
        <f t="shared" si="5"/>
        <v/>
      </c>
    </row>
    <row r="29" spans="1:17" ht="12.65" customHeight="1" x14ac:dyDescent="0.3">
      <c r="A29" s="30" t="s">
        <v>211</v>
      </c>
      <c r="B29" s="13" t="s">
        <v>212</v>
      </c>
      <c r="C29" s="19"/>
      <c r="D29" s="21"/>
      <c r="E29" s="22" t="str">
        <f t="shared" si="1"/>
        <v/>
      </c>
      <c r="F29" s="21"/>
      <c r="G29" s="21"/>
      <c r="H29" s="22" t="str">
        <f t="shared" si="2"/>
        <v/>
      </c>
      <c r="I29" s="21"/>
      <c r="J29" s="21"/>
      <c r="K29" s="22"/>
      <c r="L29" s="21"/>
      <c r="M29" s="22"/>
      <c r="N29" s="22"/>
      <c r="O29" s="27" t="str">
        <f t="shared" si="3"/>
        <v>Nije polagala/o</v>
      </c>
      <c r="P29" s="21" t="str">
        <f t="shared" si="4"/>
        <v/>
      </c>
      <c r="Q29" s="22" t="str">
        <f t="shared" si="5"/>
        <v/>
      </c>
    </row>
    <row r="30" spans="1:17" ht="12.65" customHeight="1" x14ac:dyDescent="0.3">
      <c r="A30" s="30" t="s">
        <v>213</v>
      </c>
      <c r="B30" s="13" t="s">
        <v>214</v>
      </c>
      <c r="C30" s="19"/>
      <c r="D30" s="21"/>
      <c r="E30" s="22" t="str">
        <f t="shared" si="1"/>
        <v/>
      </c>
      <c r="F30" s="21"/>
      <c r="G30" s="21"/>
      <c r="H30" s="22" t="str">
        <f t="shared" si="2"/>
        <v/>
      </c>
      <c r="I30" s="21"/>
      <c r="J30" s="21"/>
      <c r="K30" s="22"/>
      <c r="L30" s="21"/>
      <c r="M30" s="22"/>
      <c r="N30" s="22"/>
      <c r="O30" s="27" t="str">
        <f t="shared" si="3"/>
        <v>Nije polagala/o</v>
      </c>
      <c r="P30" s="21" t="str">
        <f t="shared" si="4"/>
        <v/>
      </c>
      <c r="Q30" s="22" t="str">
        <f t="shared" si="5"/>
        <v/>
      </c>
    </row>
    <row r="31" spans="1:17" ht="12.65" customHeight="1" x14ac:dyDescent="0.3">
      <c r="A31" s="30" t="s">
        <v>215</v>
      </c>
      <c r="B31" s="13" t="s">
        <v>216</v>
      </c>
      <c r="C31" s="19">
        <v>0</v>
      </c>
      <c r="D31" s="21">
        <v>10</v>
      </c>
      <c r="E31" s="22">
        <f t="shared" si="1"/>
        <v>10</v>
      </c>
      <c r="F31" s="21">
        <v>4</v>
      </c>
      <c r="G31" s="21">
        <v>10</v>
      </c>
      <c r="H31" s="22">
        <f t="shared" si="2"/>
        <v>14</v>
      </c>
      <c r="I31" s="21">
        <v>0</v>
      </c>
      <c r="J31" s="21">
        <v>11</v>
      </c>
      <c r="K31" s="22"/>
      <c r="L31" s="21"/>
      <c r="M31" s="22"/>
      <c r="N31" s="22"/>
      <c r="O31" s="27" t="str">
        <f t="shared" si="3"/>
        <v>Nije polagala/o</v>
      </c>
      <c r="P31" s="21" t="str">
        <f t="shared" si="4"/>
        <v/>
      </c>
      <c r="Q31" s="22" t="str">
        <f t="shared" si="5"/>
        <v/>
      </c>
    </row>
    <row r="32" spans="1:17" ht="12.65" customHeight="1" x14ac:dyDescent="0.3">
      <c r="A32" s="30" t="s">
        <v>217</v>
      </c>
      <c r="B32" s="13" t="s">
        <v>218</v>
      </c>
      <c r="C32" s="19">
        <v>0</v>
      </c>
      <c r="D32" s="21">
        <v>12</v>
      </c>
      <c r="E32" s="22">
        <f t="shared" si="1"/>
        <v>12</v>
      </c>
      <c r="F32" s="21">
        <v>14</v>
      </c>
      <c r="G32" s="21">
        <v>12</v>
      </c>
      <c r="H32" s="22">
        <f t="shared" si="2"/>
        <v>26</v>
      </c>
      <c r="I32" s="21">
        <v>0</v>
      </c>
      <c r="J32" s="21">
        <v>9</v>
      </c>
      <c r="K32" s="22"/>
      <c r="L32" s="21"/>
      <c r="M32" s="22"/>
      <c r="N32" s="22"/>
      <c r="O32" s="27" t="str">
        <f t="shared" si="3"/>
        <v>Nije polagala/o</v>
      </c>
      <c r="P32" s="21" t="str">
        <f t="shared" si="4"/>
        <v/>
      </c>
      <c r="Q32" s="22" t="str">
        <f t="shared" si="5"/>
        <v/>
      </c>
    </row>
    <row r="33" spans="1:17" ht="12.65" customHeight="1" x14ac:dyDescent="0.3">
      <c r="A33" s="30" t="s">
        <v>219</v>
      </c>
      <c r="B33" s="13" t="s">
        <v>220</v>
      </c>
      <c r="C33" s="19">
        <v>0</v>
      </c>
      <c r="D33" s="21">
        <v>7</v>
      </c>
      <c r="E33" s="22">
        <f t="shared" si="1"/>
        <v>7</v>
      </c>
      <c r="F33" s="21">
        <v>2</v>
      </c>
      <c r="G33" s="21">
        <v>7</v>
      </c>
      <c r="H33" s="22">
        <f t="shared" si="2"/>
        <v>9</v>
      </c>
      <c r="I33" s="21">
        <v>0</v>
      </c>
      <c r="J33" s="21">
        <v>6</v>
      </c>
      <c r="K33" s="22"/>
      <c r="L33" s="21"/>
      <c r="M33" s="22"/>
      <c r="N33" s="22"/>
      <c r="O33" s="27" t="str">
        <f t="shared" si="3"/>
        <v>Nije polagala/o</v>
      </c>
      <c r="P33" s="21" t="str">
        <f t="shared" si="4"/>
        <v/>
      </c>
      <c r="Q33" s="22" t="str">
        <f t="shared" si="5"/>
        <v/>
      </c>
    </row>
    <row r="34" spans="1:17" ht="12.65" customHeight="1" x14ac:dyDescent="0.3">
      <c r="A34" s="30" t="s">
        <v>221</v>
      </c>
      <c r="B34" s="13" t="s">
        <v>222</v>
      </c>
      <c r="C34" s="19">
        <v>1</v>
      </c>
      <c r="D34" s="21">
        <v>0</v>
      </c>
      <c r="E34" s="22">
        <f t="shared" si="1"/>
        <v>1</v>
      </c>
      <c r="F34" s="21">
        <v>2</v>
      </c>
      <c r="G34" s="21">
        <v>7</v>
      </c>
      <c r="H34" s="22">
        <f t="shared" si="2"/>
        <v>9</v>
      </c>
      <c r="I34" s="21"/>
      <c r="J34" s="21"/>
      <c r="K34" s="22"/>
      <c r="L34" s="21"/>
      <c r="M34" s="22"/>
      <c r="N34" s="22"/>
      <c r="O34" s="27" t="str">
        <f t="shared" si="3"/>
        <v>Nije polagala/o</v>
      </c>
      <c r="P34" s="21" t="str">
        <f t="shared" si="4"/>
        <v/>
      </c>
      <c r="Q34" s="22" t="str">
        <f t="shared" si="5"/>
        <v/>
      </c>
    </row>
    <row r="35" spans="1:17" ht="12.65" customHeight="1" x14ac:dyDescent="0.3">
      <c r="A35" s="30" t="s">
        <v>223</v>
      </c>
      <c r="B35" s="13" t="s">
        <v>224</v>
      </c>
      <c r="C35" s="19">
        <v>0</v>
      </c>
      <c r="D35" s="21">
        <v>7</v>
      </c>
      <c r="E35" s="22">
        <f t="shared" si="1"/>
        <v>7</v>
      </c>
      <c r="F35" s="21">
        <v>3</v>
      </c>
      <c r="G35" s="21">
        <v>7</v>
      </c>
      <c r="H35" s="22">
        <f t="shared" si="2"/>
        <v>10</v>
      </c>
      <c r="I35" s="21"/>
      <c r="J35" s="21"/>
      <c r="K35" s="22"/>
      <c r="L35" s="21"/>
      <c r="M35" s="22"/>
      <c r="N35" s="22"/>
      <c r="O35" s="27" t="str">
        <f t="shared" si="3"/>
        <v>Nije polagala/o</v>
      </c>
      <c r="P35" s="21" t="str">
        <f t="shared" si="4"/>
        <v/>
      </c>
      <c r="Q35" s="22" t="str">
        <f t="shared" si="5"/>
        <v/>
      </c>
    </row>
    <row r="36" spans="1:17" ht="12.65" customHeight="1" x14ac:dyDescent="0.3">
      <c r="A36" s="30" t="s">
        <v>225</v>
      </c>
      <c r="B36" s="13" t="s">
        <v>226</v>
      </c>
      <c r="C36" s="19">
        <v>0</v>
      </c>
      <c r="D36" s="21">
        <v>10</v>
      </c>
      <c r="E36" s="22">
        <f t="shared" si="1"/>
        <v>10</v>
      </c>
      <c r="F36" s="21">
        <v>9</v>
      </c>
      <c r="G36" s="21">
        <v>10</v>
      </c>
      <c r="H36" s="22">
        <f t="shared" si="2"/>
        <v>19</v>
      </c>
      <c r="I36" s="21">
        <v>0</v>
      </c>
      <c r="J36" s="21">
        <v>10</v>
      </c>
      <c r="K36" s="22"/>
      <c r="L36" s="21"/>
      <c r="M36" s="22"/>
      <c r="N36" s="22"/>
      <c r="O36" s="27" t="str">
        <f t="shared" si="3"/>
        <v>Nije polagala/o</v>
      </c>
      <c r="P36" s="21" t="str">
        <f t="shared" si="4"/>
        <v/>
      </c>
      <c r="Q36" s="22" t="str">
        <f t="shared" si="5"/>
        <v/>
      </c>
    </row>
    <row r="37" spans="1:17" ht="12.65" customHeight="1" x14ac:dyDescent="0.3">
      <c r="A37" s="30" t="s">
        <v>227</v>
      </c>
      <c r="B37" s="13" t="s">
        <v>228</v>
      </c>
      <c r="C37" s="19">
        <v>0</v>
      </c>
      <c r="D37" s="21">
        <v>11</v>
      </c>
      <c r="E37" s="22">
        <f t="shared" si="1"/>
        <v>11</v>
      </c>
      <c r="F37" s="21">
        <v>14</v>
      </c>
      <c r="G37" s="21">
        <v>11</v>
      </c>
      <c r="H37" s="22">
        <f t="shared" si="2"/>
        <v>25</v>
      </c>
      <c r="I37" s="21"/>
      <c r="J37" s="21"/>
      <c r="K37" s="22"/>
      <c r="L37" s="21"/>
      <c r="M37" s="22"/>
      <c r="N37" s="22"/>
      <c r="O37" s="27" t="str">
        <f t="shared" si="3"/>
        <v>Nije polagala/o</v>
      </c>
      <c r="P37" s="21" t="str">
        <f t="shared" si="4"/>
        <v/>
      </c>
      <c r="Q37" s="22" t="str">
        <f t="shared" si="5"/>
        <v/>
      </c>
    </row>
    <row r="38" spans="1:17" ht="12.65" customHeight="1" x14ac:dyDescent="0.3">
      <c r="A38" s="30" t="s">
        <v>229</v>
      </c>
      <c r="B38" s="13" t="s">
        <v>230</v>
      </c>
      <c r="C38" s="19"/>
      <c r="D38" s="21"/>
      <c r="E38" s="22" t="str">
        <f t="shared" si="1"/>
        <v/>
      </c>
      <c r="F38" s="21"/>
      <c r="G38" s="21"/>
      <c r="H38" s="22" t="str">
        <f t="shared" si="2"/>
        <v/>
      </c>
      <c r="I38" s="21"/>
      <c r="J38" s="21"/>
      <c r="K38" s="22"/>
      <c r="L38" s="21"/>
      <c r="M38" s="22"/>
      <c r="N38" s="22"/>
      <c r="O38" s="27" t="str">
        <f t="shared" si="3"/>
        <v>Nije polagala/o</v>
      </c>
      <c r="P38" s="21" t="str">
        <f t="shared" si="4"/>
        <v/>
      </c>
      <c r="Q38" s="22" t="str">
        <f t="shared" si="5"/>
        <v/>
      </c>
    </row>
    <row r="39" spans="1:17" ht="12.65" customHeight="1" x14ac:dyDescent="0.3">
      <c r="A39" s="30" t="s">
        <v>231</v>
      </c>
      <c r="B39" s="13" t="s">
        <v>232</v>
      </c>
      <c r="C39" s="19"/>
      <c r="D39" s="21"/>
      <c r="E39" s="22" t="str">
        <f t="shared" si="1"/>
        <v/>
      </c>
      <c r="F39" s="21"/>
      <c r="G39" s="21"/>
      <c r="H39" s="22" t="str">
        <f t="shared" si="2"/>
        <v/>
      </c>
      <c r="I39" s="21"/>
      <c r="J39" s="21"/>
      <c r="K39" s="22"/>
      <c r="L39" s="21"/>
      <c r="M39" s="22"/>
      <c r="N39" s="22"/>
      <c r="O39" s="27" t="str">
        <f t="shared" si="3"/>
        <v>Nije polagala/o</v>
      </c>
      <c r="P39" s="21" t="str">
        <f t="shared" si="4"/>
        <v/>
      </c>
      <c r="Q39" s="22" t="str">
        <f t="shared" si="5"/>
        <v/>
      </c>
    </row>
    <row r="40" spans="1:17" ht="12.65" customHeight="1" x14ac:dyDescent="0.3">
      <c r="A40" s="30" t="s">
        <v>233</v>
      </c>
      <c r="B40" s="13" t="s">
        <v>234</v>
      </c>
      <c r="C40" s="19">
        <v>0</v>
      </c>
      <c r="D40" s="21">
        <v>12</v>
      </c>
      <c r="E40" s="22">
        <f t="shared" si="1"/>
        <v>12</v>
      </c>
      <c r="F40" s="21">
        <v>13</v>
      </c>
      <c r="G40" s="21">
        <v>12</v>
      </c>
      <c r="H40" s="22">
        <f t="shared" si="2"/>
        <v>25</v>
      </c>
      <c r="I40" s="21">
        <v>0</v>
      </c>
      <c r="J40" s="21">
        <v>14</v>
      </c>
      <c r="K40" s="22"/>
      <c r="L40" s="21"/>
      <c r="M40" s="22"/>
      <c r="N40" s="22"/>
      <c r="O40" s="27" t="str">
        <f t="shared" si="3"/>
        <v>Nije polagala/o</v>
      </c>
      <c r="P40" s="21" t="str">
        <f t="shared" si="4"/>
        <v/>
      </c>
      <c r="Q40" s="22" t="str">
        <f t="shared" si="5"/>
        <v/>
      </c>
    </row>
    <row r="41" spans="1:17" ht="12.65" customHeight="1" x14ac:dyDescent="0.3">
      <c r="A41" s="30" t="s">
        <v>235</v>
      </c>
      <c r="B41" s="13" t="s">
        <v>236</v>
      </c>
      <c r="C41" s="19">
        <v>0</v>
      </c>
      <c r="D41" s="21">
        <v>12</v>
      </c>
      <c r="E41" s="22">
        <f t="shared" si="1"/>
        <v>12</v>
      </c>
      <c r="F41" s="21">
        <v>6</v>
      </c>
      <c r="G41" s="21">
        <v>12</v>
      </c>
      <c r="H41" s="22">
        <f t="shared" si="2"/>
        <v>18</v>
      </c>
      <c r="I41" s="21">
        <v>0</v>
      </c>
      <c r="J41" s="21">
        <v>14</v>
      </c>
      <c r="K41" s="22"/>
      <c r="L41" s="21"/>
      <c r="M41" s="22"/>
      <c r="N41" s="22"/>
      <c r="O41" s="27" t="str">
        <f t="shared" si="3"/>
        <v>Nije polagala/o</v>
      </c>
      <c r="P41" s="21" t="str">
        <f t="shared" si="4"/>
        <v/>
      </c>
      <c r="Q41" s="22" t="str">
        <f t="shared" si="5"/>
        <v/>
      </c>
    </row>
    <row r="42" spans="1:17" ht="12.65" customHeight="1" x14ac:dyDescent="0.3">
      <c r="A42" s="30" t="s">
        <v>237</v>
      </c>
      <c r="B42" s="13" t="s">
        <v>238</v>
      </c>
      <c r="C42" s="19">
        <v>36</v>
      </c>
      <c r="D42" s="21">
        <v>0</v>
      </c>
      <c r="E42" s="22">
        <f t="shared" si="1"/>
        <v>36</v>
      </c>
      <c r="F42" s="21">
        <v>36</v>
      </c>
      <c r="G42" s="21">
        <v>14</v>
      </c>
      <c r="H42" s="22">
        <f t="shared" si="2"/>
        <v>50</v>
      </c>
      <c r="I42" s="21">
        <v>35</v>
      </c>
      <c r="J42" s="21">
        <v>0</v>
      </c>
      <c r="K42" s="22"/>
      <c r="L42" s="21"/>
      <c r="M42" s="22"/>
      <c r="N42" s="22"/>
      <c r="O42" s="27" t="str">
        <f t="shared" si="3"/>
        <v>Nije polagala/o</v>
      </c>
      <c r="P42" s="21" t="str">
        <f t="shared" si="4"/>
        <v/>
      </c>
      <c r="Q42" s="22" t="str">
        <f t="shared" si="5"/>
        <v/>
      </c>
    </row>
    <row r="43" spans="1:17" ht="12.65" customHeight="1" x14ac:dyDescent="0.3">
      <c r="A43" s="30" t="s">
        <v>239</v>
      </c>
      <c r="B43" s="13" t="s">
        <v>240</v>
      </c>
      <c r="C43" s="19">
        <v>0</v>
      </c>
      <c r="D43" s="21">
        <v>7</v>
      </c>
      <c r="E43" s="22">
        <f t="shared" si="1"/>
        <v>7</v>
      </c>
      <c r="F43" s="21">
        <v>3</v>
      </c>
      <c r="G43" s="21">
        <v>7</v>
      </c>
      <c r="H43" s="22">
        <f t="shared" si="2"/>
        <v>10</v>
      </c>
      <c r="I43" s="21">
        <v>0</v>
      </c>
      <c r="J43" s="21">
        <v>8</v>
      </c>
      <c r="K43" s="22"/>
      <c r="L43" s="21"/>
      <c r="M43" s="22"/>
      <c r="N43" s="22"/>
      <c r="O43" s="27" t="str">
        <f t="shared" si="3"/>
        <v>Nije polagala/o</v>
      </c>
      <c r="P43" s="21" t="str">
        <f t="shared" si="4"/>
        <v/>
      </c>
      <c r="Q43" s="22" t="str">
        <f t="shared" si="5"/>
        <v/>
      </c>
    </row>
    <row r="44" spans="1:17" ht="12.65" customHeight="1" x14ac:dyDescent="0.3">
      <c r="A44" s="30" t="s">
        <v>241</v>
      </c>
      <c r="B44" s="13" t="s">
        <v>42</v>
      </c>
      <c r="C44" s="19"/>
      <c r="D44" s="21"/>
      <c r="E44" s="22" t="str">
        <f t="shared" si="1"/>
        <v/>
      </c>
      <c r="F44" s="21"/>
      <c r="G44" s="21"/>
      <c r="H44" s="22" t="str">
        <f t="shared" si="2"/>
        <v/>
      </c>
      <c r="I44" s="21"/>
      <c r="J44" s="21"/>
      <c r="K44" s="22"/>
      <c r="L44" s="21"/>
      <c r="M44" s="22"/>
      <c r="N44" s="22"/>
      <c r="O44" s="27" t="str">
        <f t="shared" si="3"/>
        <v>Nije polagala/o</v>
      </c>
      <c r="P44" s="21" t="str">
        <f t="shared" si="4"/>
        <v/>
      </c>
      <c r="Q44" s="22" t="str">
        <f t="shared" si="5"/>
        <v/>
      </c>
    </row>
    <row r="45" spans="1:17" ht="12.65" customHeight="1" x14ac:dyDescent="0.3">
      <c r="A45" s="30" t="s">
        <v>242</v>
      </c>
      <c r="B45" s="13" t="s">
        <v>243</v>
      </c>
      <c r="C45" s="19">
        <v>0</v>
      </c>
      <c r="D45" s="21">
        <v>13</v>
      </c>
      <c r="E45" s="22">
        <f t="shared" si="1"/>
        <v>13</v>
      </c>
      <c r="F45" s="21">
        <v>14</v>
      </c>
      <c r="G45" s="21">
        <v>13</v>
      </c>
      <c r="H45" s="22">
        <f t="shared" si="2"/>
        <v>27</v>
      </c>
      <c r="I45" s="21">
        <v>17</v>
      </c>
      <c r="J45" s="21">
        <v>0</v>
      </c>
      <c r="K45" s="22"/>
      <c r="L45" s="21"/>
      <c r="M45" s="22"/>
      <c r="N45" s="22"/>
      <c r="O45" s="27" t="str">
        <f t="shared" si="3"/>
        <v>Nije polagala/o</v>
      </c>
      <c r="P45" s="21" t="str">
        <f t="shared" si="4"/>
        <v/>
      </c>
      <c r="Q45" s="22" t="str">
        <f t="shared" si="5"/>
        <v/>
      </c>
    </row>
    <row r="46" spans="1:17" ht="12.65" customHeight="1" x14ac:dyDescent="0.3">
      <c r="A46" s="31" t="s">
        <v>244</v>
      </c>
      <c r="B46" s="13" t="s">
        <v>245</v>
      </c>
      <c r="C46" s="19">
        <v>0</v>
      </c>
      <c r="D46" s="21">
        <v>14</v>
      </c>
      <c r="E46" s="22">
        <f t="shared" si="1"/>
        <v>14</v>
      </c>
      <c r="F46" s="21">
        <v>36</v>
      </c>
      <c r="G46" s="21">
        <v>14</v>
      </c>
      <c r="H46" s="22">
        <f t="shared" si="2"/>
        <v>50</v>
      </c>
      <c r="I46" s="21">
        <v>0</v>
      </c>
      <c r="J46" s="21">
        <v>14</v>
      </c>
      <c r="K46" s="22"/>
      <c r="L46" s="21"/>
      <c r="M46" s="22"/>
      <c r="N46" s="22"/>
      <c r="O46" s="27" t="str">
        <f t="shared" si="3"/>
        <v>Nije polagala/o</v>
      </c>
      <c r="P46" s="21" t="str">
        <f t="shared" si="4"/>
        <v/>
      </c>
      <c r="Q46" s="22" t="str">
        <f t="shared" si="5"/>
        <v/>
      </c>
    </row>
    <row r="47" spans="1:17" ht="12.65" customHeight="1" x14ac:dyDescent="0.3">
      <c r="A47" s="30" t="s">
        <v>246</v>
      </c>
      <c r="B47" s="13" t="s">
        <v>247</v>
      </c>
      <c r="C47" s="19">
        <v>10</v>
      </c>
      <c r="D47" s="21">
        <v>6</v>
      </c>
      <c r="E47" s="22">
        <f t="shared" si="1"/>
        <v>16</v>
      </c>
      <c r="F47" s="21">
        <v>20</v>
      </c>
      <c r="G47" s="21">
        <v>0</v>
      </c>
      <c r="H47" s="22">
        <f t="shared" si="2"/>
        <v>20</v>
      </c>
      <c r="I47" s="21">
        <v>0</v>
      </c>
      <c r="J47" s="21">
        <v>8</v>
      </c>
      <c r="K47" s="22"/>
      <c r="L47" s="21"/>
      <c r="M47" s="22"/>
      <c r="N47" s="22"/>
      <c r="O47" s="27" t="str">
        <f t="shared" si="3"/>
        <v>Nije polagala/o</v>
      </c>
      <c r="P47" s="21" t="str">
        <f t="shared" si="4"/>
        <v/>
      </c>
      <c r="Q47" s="22" t="str">
        <f t="shared" si="5"/>
        <v/>
      </c>
    </row>
    <row r="48" spans="1:17" ht="12.65" customHeight="1" x14ac:dyDescent="0.3">
      <c r="A48" s="30" t="s">
        <v>248</v>
      </c>
      <c r="B48" s="13" t="s">
        <v>249</v>
      </c>
      <c r="C48" s="19">
        <v>0</v>
      </c>
      <c r="D48" s="21">
        <v>11</v>
      </c>
      <c r="E48" s="22">
        <f t="shared" si="1"/>
        <v>11</v>
      </c>
      <c r="F48" s="21">
        <v>12</v>
      </c>
      <c r="G48" s="21">
        <v>11</v>
      </c>
      <c r="H48" s="22">
        <f t="shared" si="2"/>
        <v>23</v>
      </c>
      <c r="I48" s="21">
        <v>17</v>
      </c>
      <c r="J48" s="21">
        <v>0</v>
      </c>
      <c r="K48" s="22"/>
      <c r="L48" s="21"/>
      <c r="M48" s="22"/>
      <c r="N48" s="22"/>
      <c r="O48" s="27" t="str">
        <f t="shared" si="3"/>
        <v>Nije polagala/o</v>
      </c>
      <c r="P48" s="21" t="str">
        <f t="shared" si="4"/>
        <v/>
      </c>
      <c r="Q48" s="22" t="str">
        <f t="shared" si="5"/>
        <v/>
      </c>
    </row>
    <row r="49" spans="1:17" ht="12.65" customHeight="1" x14ac:dyDescent="0.3">
      <c r="A49" s="30" t="s">
        <v>250</v>
      </c>
      <c r="B49" s="13" t="s">
        <v>251</v>
      </c>
      <c r="C49" s="19">
        <v>0</v>
      </c>
      <c r="D49" s="21">
        <v>10</v>
      </c>
      <c r="E49" s="22">
        <f t="shared" si="1"/>
        <v>10</v>
      </c>
      <c r="F49" s="21">
        <v>26</v>
      </c>
      <c r="G49" s="21">
        <v>10</v>
      </c>
      <c r="H49" s="22">
        <f t="shared" si="2"/>
        <v>36</v>
      </c>
      <c r="I49" s="21">
        <v>32</v>
      </c>
      <c r="J49" s="21">
        <v>0</v>
      </c>
      <c r="K49" s="22"/>
      <c r="L49" s="21"/>
      <c r="M49" s="22"/>
      <c r="N49" s="22"/>
      <c r="O49" s="27" t="str">
        <f t="shared" si="3"/>
        <v>Nije polagala/o</v>
      </c>
      <c r="P49" s="21" t="str">
        <f t="shared" si="4"/>
        <v/>
      </c>
      <c r="Q49" s="22" t="str">
        <f t="shared" si="5"/>
        <v/>
      </c>
    </row>
    <row r="50" spans="1:17" ht="12.65" customHeight="1" x14ac:dyDescent="0.3">
      <c r="A50" s="30" t="s">
        <v>252</v>
      </c>
      <c r="B50" s="13" t="s">
        <v>253</v>
      </c>
      <c r="C50" s="19"/>
      <c r="D50" s="21"/>
      <c r="E50" s="22" t="str">
        <f t="shared" si="1"/>
        <v/>
      </c>
      <c r="F50" s="21"/>
      <c r="G50" s="21"/>
      <c r="H50" s="22" t="str">
        <f t="shared" si="2"/>
        <v/>
      </c>
      <c r="I50" s="21"/>
      <c r="J50" s="21"/>
      <c r="K50" s="22"/>
      <c r="L50" s="21"/>
      <c r="M50" s="22"/>
      <c r="N50" s="22"/>
      <c r="O50" s="27" t="str">
        <f t="shared" si="3"/>
        <v>Nije polagala/o</v>
      </c>
      <c r="P50" s="21" t="str">
        <f t="shared" si="4"/>
        <v/>
      </c>
      <c r="Q50" s="22" t="str">
        <f t="shared" si="5"/>
        <v/>
      </c>
    </row>
    <row r="51" spans="1:17" ht="12.65" customHeight="1" x14ac:dyDescent="0.3">
      <c r="A51" s="30" t="s">
        <v>254</v>
      </c>
      <c r="B51" s="13" t="s">
        <v>255</v>
      </c>
      <c r="C51" s="19">
        <v>0</v>
      </c>
      <c r="D51" s="21">
        <v>8</v>
      </c>
      <c r="E51" s="22">
        <f t="shared" si="1"/>
        <v>8</v>
      </c>
      <c r="F51" s="21">
        <v>21</v>
      </c>
      <c r="G51" s="21">
        <v>8</v>
      </c>
      <c r="H51" s="22">
        <f t="shared" si="2"/>
        <v>29</v>
      </c>
      <c r="I51" s="21"/>
      <c r="J51" s="21"/>
      <c r="K51" s="22"/>
      <c r="L51" s="21"/>
      <c r="M51" s="22"/>
      <c r="N51" s="22"/>
      <c r="O51" s="27" t="str">
        <f t="shared" si="3"/>
        <v>Nije polagala/o</v>
      </c>
      <c r="P51" s="21" t="str">
        <f t="shared" si="4"/>
        <v/>
      </c>
      <c r="Q51" s="22" t="str">
        <f t="shared" si="5"/>
        <v/>
      </c>
    </row>
    <row r="52" spans="1:17" ht="12.65" customHeight="1" x14ac:dyDescent="0.3">
      <c r="A52" s="30" t="s">
        <v>256</v>
      </c>
      <c r="B52" s="13" t="s">
        <v>257</v>
      </c>
      <c r="C52" s="19">
        <v>0</v>
      </c>
      <c r="D52" s="21">
        <v>0</v>
      </c>
      <c r="E52" s="22">
        <f t="shared" si="1"/>
        <v>0</v>
      </c>
      <c r="F52" s="21">
        <v>3</v>
      </c>
      <c r="G52" s="21">
        <v>0</v>
      </c>
      <c r="H52" s="22">
        <f t="shared" si="2"/>
        <v>3</v>
      </c>
      <c r="I52" s="21"/>
      <c r="J52" s="21"/>
      <c r="K52" s="22"/>
      <c r="L52" s="21"/>
      <c r="M52" s="22"/>
      <c r="N52" s="22"/>
      <c r="O52" s="27" t="str">
        <f t="shared" si="3"/>
        <v>Nije polagala/o</v>
      </c>
      <c r="P52" s="21" t="str">
        <f t="shared" si="4"/>
        <v/>
      </c>
      <c r="Q52" s="22" t="str">
        <f t="shared" si="5"/>
        <v/>
      </c>
    </row>
    <row r="53" spans="1:17" ht="12.65" customHeight="1" x14ac:dyDescent="0.3">
      <c r="A53" s="30" t="s">
        <v>258</v>
      </c>
      <c r="B53" s="13" t="s">
        <v>259</v>
      </c>
      <c r="C53" s="19">
        <v>0</v>
      </c>
      <c r="D53" s="21">
        <v>13</v>
      </c>
      <c r="E53" s="22">
        <f t="shared" si="1"/>
        <v>13</v>
      </c>
      <c r="F53" s="21">
        <v>27</v>
      </c>
      <c r="G53" s="21">
        <v>13</v>
      </c>
      <c r="H53" s="22">
        <f t="shared" si="2"/>
        <v>40</v>
      </c>
      <c r="I53" s="21"/>
      <c r="J53" s="21"/>
      <c r="K53" s="22"/>
      <c r="L53" s="21"/>
      <c r="M53" s="22"/>
      <c r="N53" s="22"/>
      <c r="O53" s="27" t="str">
        <f t="shared" si="3"/>
        <v>Nije polagala/o</v>
      </c>
      <c r="P53" s="21" t="str">
        <f t="shared" si="4"/>
        <v/>
      </c>
      <c r="Q53" s="22" t="str">
        <f t="shared" si="5"/>
        <v/>
      </c>
    </row>
    <row r="54" spans="1:17" ht="12.65" customHeight="1" x14ac:dyDescent="0.3">
      <c r="A54" s="30" t="s">
        <v>260</v>
      </c>
      <c r="B54" s="13" t="s">
        <v>261</v>
      </c>
      <c r="C54" s="19">
        <v>0</v>
      </c>
      <c r="D54" s="21">
        <v>10</v>
      </c>
      <c r="E54" s="22">
        <f t="shared" si="1"/>
        <v>10</v>
      </c>
      <c r="F54" s="21">
        <v>2</v>
      </c>
      <c r="G54" s="21">
        <v>10</v>
      </c>
      <c r="H54" s="22">
        <f t="shared" si="2"/>
        <v>12</v>
      </c>
      <c r="I54" s="21"/>
      <c r="J54" s="21"/>
      <c r="K54" s="22"/>
      <c r="L54" s="21"/>
      <c r="M54" s="22"/>
      <c r="N54" s="22"/>
      <c r="O54" s="27" t="str">
        <f t="shared" si="3"/>
        <v>Nije polagala/o</v>
      </c>
      <c r="P54" s="21" t="str">
        <f t="shared" si="4"/>
        <v/>
      </c>
      <c r="Q54" s="22" t="str">
        <f t="shared" si="5"/>
        <v/>
      </c>
    </row>
    <row r="55" spans="1:17" ht="12.65" customHeight="1" x14ac:dyDescent="0.3">
      <c r="A55" s="30" t="s">
        <v>262</v>
      </c>
      <c r="B55" s="13" t="s">
        <v>263</v>
      </c>
      <c r="C55" s="19">
        <v>0</v>
      </c>
      <c r="D55" s="21">
        <v>9</v>
      </c>
      <c r="E55" s="22">
        <f t="shared" si="1"/>
        <v>9</v>
      </c>
      <c r="F55" s="21">
        <v>13</v>
      </c>
      <c r="G55" s="21">
        <v>9</v>
      </c>
      <c r="H55" s="22">
        <f t="shared" si="2"/>
        <v>22</v>
      </c>
      <c r="I55" s="21">
        <v>0</v>
      </c>
      <c r="J55" s="21">
        <v>9</v>
      </c>
      <c r="K55" s="22"/>
      <c r="L55" s="21"/>
      <c r="M55" s="22"/>
      <c r="N55" s="22"/>
      <c r="O55" s="27" t="str">
        <f t="shared" si="3"/>
        <v>Nije polagala/o</v>
      </c>
      <c r="P55" s="21" t="str">
        <f t="shared" si="4"/>
        <v/>
      </c>
      <c r="Q55" s="22" t="str">
        <f t="shared" si="5"/>
        <v/>
      </c>
    </row>
    <row r="56" spans="1:17" ht="12.65" customHeight="1" x14ac:dyDescent="0.3">
      <c r="A56" s="30" t="s">
        <v>264</v>
      </c>
      <c r="B56" s="13" t="s">
        <v>265</v>
      </c>
      <c r="C56" s="19">
        <v>0</v>
      </c>
      <c r="D56" s="21">
        <v>7</v>
      </c>
      <c r="E56" s="22">
        <f t="shared" si="1"/>
        <v>7</v>
      </c>
      <c r="F56" s="21">
        <v>2</v>
      </c>
      <c r="G56" s="21">
        <v>7</v>
      </c>
      <c r="H56" s="22">
        <f t="shared" si="2"/>
        <v>9</v>
      </c>
      <c r="I56" s="21">
        <v>0</v>
      </c>
      <c r="J56" s="21">
        <v>5</v>
      </c>
      <c r="K56" s="22"/>
      <c r="L56" s="21"/>
      <c r="M56" s="22"/>
      <c r="N56" s="22"/>
      <c r="O56" s="27" t="str">
        <f t="shared" si="3"/>
        <v>Nije polagala/o</v>
      </c>
      <c r="P56" s="21" t="str">
        <f t="shared" si="4"/>
        <v/>
      </c>
      <c r="Q56" s="22" t="str">
        <f t="shared" si="5"/>
        <v/>
      </c>
    </row>
    <row r="57" spans="1:17" ht="12.65" customHeight="1" x14ac:dyDescent="0.3">
      <c r="A57" s="30" t="s">
        <v>266</v>
      </c>
      <c r="B57" s="13" t="s">
        <v>267</v>
      </c>
      <c r="C57" s="19">
        <v>0</v>
      </c>
      <c r="D57" s="21">
        <v>11</v>
      </c>
      <c r="E57" s="22">
        <f t="shared" si="1"/>
        <v>11</v>
      </c>
      <c r="F57" s="21">
        <v>0</v>
      </c>
      <c r="G57" s="21">
        <v>11</v>
      </c>
      <c r="H57" s="22">
        <f t="shared" si="2"/>
        <v>11</v>
      </c>
      <c r="I57" s="21">
        <v>0</v>
      </c>
      <c r="J57" s="21">
        <v>8</v>
      </c>
      <c r="K57" s="22"/>
      <c r="L57" s="21"/>
      <c r="M57" s="22"/>
      <c r="N57" s="22"/>
      <c r="O57" s="27" t="str">
        <f t="shared" si="3"/>
        <v>Nije polagala/o</v>
      </c>
      <c r="P57" s="21" t="str">
        <f t="shared" si="4"/>
        <v/>
      </c>
      <c r="Q57" s="22" t="str">
        <f t="shared" si="5"/>
        <v/>
      </c>
    </row>
    <row r="58" spans="1:17" ht="12.65" customHeight="1" x14ac:dyDescent="0.3">
      <c r="A58" s="30" t="s">
        <v>268</v>
      </c>
      <c r="B58" s="13" t="s">
        <v>269</v>
      </c>
      <c r="C58" s="19">
        <v>0</v>
      </c>
      <c r="D58" s="21">
        <v>11</v>
      </c>
      <c r="E58" s="22">
        <f t="shared" si="1"/>
        <v>11</v>
      </c>
      <c r="F58" s="21">
        <v>7</v>
      </c>
      <c r="G58" s="21">
        <v>11</v>
      </c>
      <c r="H58" s="22">
        <f t="shared" si="2"/>
        <v>18</v>
      </c>
      <c r="I58" s="21">
        <v>0</v>
      </c>
      <c r="J58" s="21">
        <v>10</v>
      </c>
      <c r="K58" s="22"/>
      <c r="L58" s="21"/>
      <c r="M58" s="22"/>
      <c r="N58" s="22"/>
      <c r="O58" s="27" t="str">
        <f t="shared" si="3"/>
        <v>Nije polagala/o</v>
      </c>
      <c r="P58" s="21" t="str">
        <f t="shared" si="4"/>
        <v/>
      </c>
      <c r="Q58" s="22" t="str">
        <f t="shared" si="5"/>
        <v/>
      </c>
    </row>
    <row r="59" spans="1:17" ht="12.65" customHeight="1" x14ac:dyDescent="0.3">
      <c r="A59" s="30" t="s">
        <v>270</v>
      </c>
      <c r="B59" s="13" t="s">
        <v>271</v>
      </c>
      <c r="C59" s="19">
        <v>0</v>
      </c>
      <c r="D59" s="21">
        <v>12</v>
      </c>
      <c r="E59" s="22">
        <f t="shared" si="1"/>
        <v>12</v>
      </c>
      <c r="F59" s="21">
        <v>31</v>
      </c>
      <c r="G59" s="21">
        <v>12</v>
      </c>
      <c r="H59" s="22">
        <f t="shared" si="2"/>
        <v>43</v>
      </c>
      <c r="I59" s="21">
        <v>0</v>
      </c>
      <c r="J59" s="21">
        <v>13</v>
      </c>
      <c r="K59" s="22"/>
      <c r="L59" s="21"/>
      <c r="M59" s="22"/>
      <c r="N59" s="22"/>
      <c r="O59" s="27" t="str">
        <f t="shared" si="3"/>
        <v>Nije polagala/o</v>
      </c>
      <c r="P59" s="21" t="str">
        <f t="shared" si="4"/>
        <v/>
      </c>
      <c r="Q59" s="22" t="str">
        <f t="shared" si="5"/>
        <v/>
      </c>
    </row>
    <row r="60" spans="1:17" ht="12.65" customHeight="1" x14ac:dyDescent="0.3">
      <c r="A60" s="30" t="s">
        <v>272</v>
      </c>
      <c r="B60" s="13" t="s">
        <v>273</v>
      </c>
      <c r="C60" s="19"/>
      <c r="D60" s="21"/>
      <c r="E60" s="22" t="str">
        <f t="shared" si="1"/>
        <v/>
      </c>
      <c r="F60" s="21">
        <v>0</v>
      </c>
      <c r="G60" s="21">
        <v>1</v>
      </c>
      <c r="H60" s="22">
        <f t="shared" si="2"/>
        <v>1</v>
      </c>
      <c r="I60" s="21"/>
      <c r="J60" s="21"/>
      <c r="K60" s="22"/>
      <c r="L60" s="21"/>
      <c r="M60" s="22"/>
      <c r="N60" s="22"/>
      <c r="O60" s="27" t="str">
        <f t="shared" si="3"/>
        <v>Nije polagala/o</v>
      </c>
      <c r="P60" s="21" t="str">
        <f t="shared" si="4"/>
        <v/>
      </c>
      <c r="Q60" s="22" t="str">
        <f t="shared" si="5"/>
        <v/>
      </c>
    </row>
    <row r="61" spans="1:17" ht="12.65" customHeight="1" x14ac:dyDescent="0.3">
      <c r="A61" s="30" t="s">
        <v>274</v>
      </c>
      <c r="B61" s="13" t="s">
        <v>275</v>
      </c>
      <c r="C61" s="19">
        <v>8</v>
      </c>
      <c r="D61" s="21">
        <v>0</v>
      </c>
      <c r="E61" s="22">
        <f t="shared" si="1"/>
        <v>8</v>
      </c>
      <c r="F61" s="21">
        <v>8</v>
      </c>
      <c r="G61" s="21">
        <v>14</v>
      </c>
      <c r="H61" s="22">
        <f t="shared" si="2"/>
        <v>22</v>
      </c>
      <c r="I61" s="21">
        <v>6</v>
      </c>
      <c r="J61" s="21">
        <v>0</v>
      </c>
      <c r="K61" s="22"/>
      <c r="L61" s="21"/>
      <c r="M61" s="22"/>
      <c r="N61" s="22"/>
      <c r="O61" s="27" t="str">
        <f t="shared" si="3"/>
        <v>Nije polagala/o</v>
      </c>
      <c r="P61" s="21" t="str">
        <f t="shared" si="4"/>
        <v/>
      </c>
      <c r="Q61" s="22" t="str">
        <f t="shared" si="5"/>
        <v/>
      </c>
    </row>
    <row r="62" spans="1:17" ht="12.65" customHeight="1" x14ac:dyDescent="0.3">
      <c r="A62" s="30" t="s">
        <v>276</v>
      </c>
      <c r="B62" s="13" t="s">
        <v>277</v>
      </c>
      <c r="C62" s="19"/>
      <c r="D62" s="21"/>
      <c r="E62" s="22" t="str">
        <f t="shared" si="1"/>
        <v/>
      </c>
      <c r="F62" s="21"/>
      <c r="G62" s="21"/>
      <c r="H62" s="22" t="str">
        <f t="shared" si="2"/>
        <v/>
      </c>
      <c r="I62" s="21">
        <v>0</v>
      </c>
      <c r="J62" s="21">
        <v>6</v>
      </c>
      <c r="K62" s="22"/>
      <c r="L62" s="21"/>
      <c r="M62" s="22"/>
      <c r="N62" s="22"/>
      <c r="O62" s="27" t="str">
        <f t="shared" si="3"/>
        <v>Nije polagala/o</v>
      </c>
      <c r="P62" s="21" t="str">
        <f t="shared" si="4"/>
        <v/>
      </c>
      <c r="Q62" s="22" t="str">
        <f t="shared" si="5"/>
        <v/>
      </c>
    </row>
    <row r="63" spans="1:17" ht="12.65" customHeight="1" x14ac:dyDescent="0.3">
      <c r="A63" s="30" t="s">
        <v>278</v>
      </c>
      <c r="B63" s="13" t="s">
        <v>279</v>
      </c>
      <c r="C63" s="19">
        <v>0</v>
      </c>
      <c r="D63" s="21">
        <v>8</v>
      </c>
      <c r="E63" s="22">
        <f t="shared" si="1"/>
        <v>8</v>
      </c>
      <c r="F63" s="21">
        <v>10</v>
      </c>
      <c r="G63" s="21">
        <v>8</v>
      </c>
      <c r="H63" s="22">
        <f t="shared" si="2"/>
        <v>18</v>
      </c>
      <c r="I63" s="21">
        <v>0</v>
      </c>
      <c r="J63" s="21">
        <v>4</v>
      </c>
      <c r="K63" s="22"/>
      <c r="L63" s="21"/>
      <c r="M63" s="22"/>
      <c r="N63" s="22"/>
      <c r="O63" s="27" t="str">
        <f t="shared" si="3"/>
        <v>Nije polagala/o</v>
      </c>
      <c r="P63" s="21" t="str">
        <f t="shared" si="4"/>
        <v/>
      </c>
      <c r="Q63" s="22" t="str">
        <f t="shared" si="5"/>
        <v/>
      </c>
    </row>
    <row r="64" spans="1:17" ht="12.65" customHeight="1" x14ac:dyDescent="0.3">
      <c r="A64" s="30" t="s">
        <v>280</v>
      </c>
      <c r="B64" s="13" t="s">
        <v>281</v>
      </c>
      <c r="C64" s="19"/>
      <c r="D64" s="21"/>
      <c r="E64" s="22" t="str">
        <f t="shared" si="1"/>
        <v/>
      </c>
      <c r="F64" s="21"/>
      <c r="G64" s="21"/>
      <c r="H64" s="22" t="str">
        <f t="shared" si="2"/>
        <v/>
      </c>
      <c r="I64" s="21"/>
      <c r="J64" s="21"/>
      <c r="K64" s="22"/>
      <c r="L64" s="21"/>
      <c r="M64" s="22"/>
      <c r="N64" s="22"/>
      <c r="O64" s="27" t="str">
        <f t="shared" si="3"/>
        <v>Nije polagala/o</v>
      </c>
      <c r="P64" s="21" t="str">
        <f t="shared" si="4"/>
        <v/>
      </c>
      <c r="Q64" s="22" t="str">
        <f t="shared" si="5"/>
        <v/>
      </c>
    </row>
    <row r="65" spans="1:17" ht="12.65" customHeight="1" x14ac:dyDescent="0.3">
      <c r="A65" s="30" t="s">
        <v>282</v>
      </c>
      <c r="B65" s="13" t="s">
        <v>283</v>
      </c>
      <c r="C65" s="19">
        <v>0</v>
      </c>
      <c r="D65" s="21">
        <v>13</v>
      </c>
      <c r="E65" s="22">
        <f t="shared" si="1"/>
        <v>13</v>
      </c>
      <c r="F65" s="21">
        <v>5</v>
      </c>
      <c r="G65" s="21">
        <v>13</v>
      </c>
      <c r="H65" s="22">
        <f t="shared" si="2"/>
        <v>18</v>
      </c>
      <c r="I65" s="21">
        <v>0</v>
      </c>
      <c r="J65" s="21">
        <v>10</v>
      </c>
      <c r="K65" s="22"/>
      <c r="L65" s="21"/>
      <c r="M65" s="22"/>
      <c r="N65" s="22"/>
      <c r="O65" s="27" t="str">
        <f t="shared" si="3"/>
        <v>Nije polagala/o</v>
      </c>
      <c r="P65" s="21" t="str">
        <f t="shared" si="4"/>
        <v/>
      </c>
      <c r="Q65" s="22" t="str">
        <f t="shared" si="5"/>
        <v/>
      </c>
    </row>
    <row r="66" spans="1:17" ht="12.65" customHeight="1" x14ac:dyDescent="0.3">
      <c r="A66" s="30" t="s">
        <v>284</v>
      </c>
      <c r="B66" s="13" t="s">
        <v>285</v>
      </c>
      <c r="C66" s="19">
        <v>0</v>
      </c>
      <c r="D66" s="21">
        <v>13</v>
      </c>
      <c r="E66" s="22">
        <f t="shared" si="1"/>
        <v>13</v>
      </c>
      <c r="F66" s="21">
        <v>21</v>
      </c>
      <c r="G66" s="21">
        <v>13</v>
      </c>
      <c r="H66" s="22">
        <f t="shared" si="2"/>
        <v>34</v>
      </c>
      <c r="I66" s="21">
        <v>0</v>
      </c>
      <c r="J66" s="21">
        <v>11</v>
      </c>
      <c r="K66" s="22"/>
      <c r="L66" s="21"/>
      <c r="M66" s="22"/>
      <c r="N66" s="22"/>
      <c r="O66" s="27" t="str">
        <f t="shared" si="3"/>
        <v>Nije polagala/o</v>
      </c>
      <c r="P66" s="21" t="str">
        <f t="shared" si="4"/>
        <v/>
      </c>
      <c r="Q66" s="22" t="str">
        <f t="shared" si="5"/>
        <v/>
      </c>
    </row>
    <row r="67" spans="1:17" ht="12.65" customHeight="1" x14ac:dyDescent="0.3">
      <c r="A67" s="30" t="s">
        <v>286</v>
      </c>
      <c r="B67" s="13" t="s">
        <v>287</v>
      </c>
      <c r="C67" s="19">
        <v>6</v>
      </c>
      <c r="D67" s="21">
        <v>0</v>
      </c>
      <c r="E67" s="22">
        <f t="shared" si="1"/>
        <v>6</v>
      </c>
      <c r="F67" s="21">
        <v>0</v>
      </c>
      <c r="G67" s="21">
        <v>0</v>
      </c>
      <c r="H67" s="22">
        <f t="shared" si="2"/>
        <v>0</v>
      </c>
      <c r="I67" s="21">
        <v>0</v>
      </c>
      <c r="J67" s="21">
        <v>0</v>
      </c>
      <c r="K67" s="22"/>
      <c r="L67" s="21"/>
      <c r="M67" s="22"/>
      <c r="N67" s="22"/>
      <c r="O67" s="27" t="str">
        <f t="shared" si="3"/>
        <v>Nije polagala/o</v>
      </c>
      <c r="P67" s="21" t="str">
        <f t="shared" si="4"/>
        <v/>
      </c>
      <c r="Q67" s="22" t="str">
        <f t="shared" si="5"/>
        <v/>
      </c>
    </row>
    <row r="68" spans="1:17" ht="12.65" customHeight="1" x14ac:dyDescent="0.3">
      <c r="A68" s="30" t="s">
        <v>288</v>
      </c>
      <c r="B68" s="13" t="s">
        <v>289</v>
      </c>
      <c r="C68" s="19">
        <v>0</v>
      </c>
      <c r="D68" s="21">
        <v>10</v>
      </c>
      <c r="E68" s="22">
        <f t="shared" si="1"/>
        <v>10</v>
      </c>
      <c r="F68" s="21">
        <v>14</v>
      </c>
      <c r="G68" s="21">
        <v>10</v>
      </c>
      <c r="H68" s="22">
        <f t="shared" si="2"/>
        <v>24</v>
      </c>
      <c r="I68" s="21">
        <v>0</v>
      </c>
      <c r="J68" s="21">
        <v>12</v>
      </c>
      <c r="K68" s="22"/>
      <c r="L68" s="21"/>
      <c r="M68" s="22"/>
      <c r="N68" s="22"/>
      <c r="O68" s="27" t="str">
        <f t="shared" si="3"/>
        <v>Nije polagala/o</v>
      </c>
      <c r="P68" s="21" t="str">
        <f t="shared" si="4"/>
        <v/>
      </c>
      <c r="Q68" s="22" t="str">
        <f t="shared" si="5"/>
        <v/>
      </c>
    </row>
    <row r="69" spans="1:17" ht="12.65" customHeight="1" x14ac:dyDescent="0.3">
      <c r="A69" s="30" t="s">
        <v>290</v>
      </c>
      <c r="B69" s="13" t="s">
        <v>291</v>
      </c>
      <c r="C69" s="19"/>
      <c r="D69" s="21"/>
      <c r="E69" s="22" t="str">
        <f t="shared" si="1"/>
        <v/>
      </c>
      <c r="F69" s="21">
        <v>2</v>
      </c>
      <c r="G69" s="21">
        <v>0</v>
      </c>
      <c r="H69" s="22">
        <f t="shared" si="2"/>
        <v>2</v>
      </c>
      <c r="I69" s="21"/>
      <c r="J69" s="21"/>
      <c r="K69" s="22"/>
      <c r="L69" s="21"/>
      <c r="M69" s="22"/>
      <c r="N69" s="22"/>
      <c r="O69" s="27" t="str">
        <f t="shared" si="3"/>
        <v>Nije polagala/o</v>
      </c>
      <c r="P69" s="21" t="str">
        <f t="shared" si="4"/>
        <v/>
      </c>
      <c r="Q69" s="22" t="str">
        <f t="shared" si="5"/>
        <v/>
      </c>
    </row>
    <row r="70" spans="1:17" ht="12.65" customHeight="1" x14ac:dyDescent="0.3">
      <c r="A70" s="30" t="s">
        <v>292</v>
      </c>
      <c r="B70" s="13" t="s">
        <v>293</v>
      </c>
      <c r="C70" s="19">
        <v>0</v>
      </c>
      <c r="D70" s="21">
        <v>11</v>
      </c>
      <c r="E70" s="22">
        <f t="shared" si="1"/>
        <v>11</v>
      </c>
      <c r="F70" s="21">
        <v>10</v>
      </c>
      <c r="G70" s="21">
        <v>11</v>
      </c>
      <c r="H70" s="22">
        <f t="shared" si="2"/>
        <v>21</v>
      </c>
      <c r="I70" s="21">
        <v>0</v>
      </c>
      <c r="J70" s="21">
        <v>8</v>
      </c>
      <c r="K70" s="22"/>
      <c r="L70" s="21"/>
      <c r="M70" s="22"/>
      <c r="N70" s="22"/>
      <c r="O70" s="27" t="str">
        <f t="shared" si="3"/>
        <v>Nije polagala/o</v>
      </c>
      <c r="P70" s="21" t="str">
        <f t="shared" si="4"/>
        <v/>
      </c>
      <c r="Q70" s="22" t="str">
        <f t="shared" si="5"/>
        <v/>
      </c>
    </row>
    <row r="71" spans="1:17" ht="12.65" customHeight="1" x14ac:dyDescent="0.3">
      <c r="A71" s="30" t="s">
        <v>294</v>
      </c>
      <c r="B71" s="13" t="s">
        <v>295</v>
      </c>
      <c r="C71" s="19"/>
      <c r="D71" s="21"/>
      <c r="E71" s="22" t="str">
        <f t="shared" si="1"/>
        <v/>
      </c>
      <c r="F71" s="21"/>
      <c r="G71" s="21"/>
      <c r="H71" s="22" t="str">
        <f t="shared" si="2"/>
        <v/>
      </c>
      <c r="I71" s="21"/>
      <c r="J71" s="21"/>
      <c r="K71" s="22"/>
      <c r="L71" s="21"/>
      <c r="M71" s="22"/>
      <c r="N71" s="22"/>
      <c r="O71" s="27" t="str">
        <f t="shared" si="3"/>
        <v>Nije polagala/o</v>
      </c>
      <c r="P71" s="21" t="str">
        <f t="shared" si="4"/>
        <v/>
      </c>
      <c r="Q71" s="22" t="str">
        <f t="shared" si="5"/>
        <v/>
      </c>
    </row>
    <row r="72" spans="1:17" ht="12.65" customHeight="1" x14ac:dyDescent="0.3">
      <c r="A72" s="30" t="s">
        <v>296</v>
      </c>
      <c r="B72" s="13" t="s">
        <v>297</v>
      </c>
      <c r="C72" s="19"/>
      <c r="D72" s="21"/>
      <c r="E72" s="22" t="str">
        <f t="shared" si="1"/>
        <v/>
      </c>
      <c r="F72" s="21"/>
      <c r="G72" s="21"/>
      <c r="H72" s="22" t="str">
        <f t="shared" si="2"/>
        <v/>
      </c>
      <c r="I72" s="21"/>
      <c r="J72" s="21"/>
      <c r="K72" s="22"/>
      <c r="L72" s="21"/>
      <c r="M72" s="22"/>
      <c r="N72" s="22"/>
      <c r="O72" s="27" t="str">
        <f t="shared" si="3"/>
        <v>Nije polagala/o</v>
      </c>
      <c r="P72" s="21" t="str">
        <f t="shared" si="4"/>
        <v/>
      </c>
      <c r="Q72" s="22" t="str">
        <f t="shared" si="5"/>
        <v/>
      </c>
    </row>
    <row r="73" spans="1:17" ht="12.65" customHeight="1" x14ac:dyDescent="0.3">
      <c r="A73" s="30" t="s">
        <v>298</v>
      </c>
      <c r="B73" s="13" t="s">
        <v>299</v>
      </c>
      <c r="C73" s="19"/>
      <c r="D73" s="21"/>
      <c r="E73" s="22" t="str">
        <f t="shared" ref="E73:E136" si="6">IF(C73="","",SUM(C73:D73))</f>
        <v/>
      </c>
      <c r="F73" s="21"/>
      <c r="G73" s="21"/>
      <c r="H73" s="22" t="str">
        <f t="shared" ref="H73:H136" si="7">IF(F73="","",SUM(F73:G73))</f>
        <v/>
      </c>
      <c r="I73" s="21"/>
      <c r="J73" s="21"/>
      <c r="K73" s="22"/>
      <c r="L73" s="21"/>
      <c r="M73" s="22"/>
      <c r="N73" s="22"/>
      <c r="O73" s="27" t="str">
        <f t="shared" ref="O73:O136" si="8">IF(AND(K73="",N73=""),"Nije polagala/o","")</f>
        <v>Nije polagala/o</v>
      </c>
      <c r="P73" s="21" t="str">
        <f t="shared" ref="P73:P136" si="9">IF(AND(K73="",N73=""),"",MAX(E73,H73)+MAX(K73,N73))</f>
        <v/>
      </c>
      <c r="Q73" s="22" t="str">
        <f t="shared" ref="Q73:Q136" si="10">IF(P73="","",IF(P73&gt;90,"A",IF(P73&gt;80,"B",IF(P73&gt;70,"C",IF(P73&gt;57,"D",IF(P73&gt;45,"E","F"))))))</f>
        <v/>
      </c>
    </row>
    <row r="74" spans="1:17" ht="12.65" customHeight="1" x14ac:dyDescent="0.3">
      <c r="A74" s="30" t="s">
        <v>300</v>
      </c>
      <c r="B74" s="13" t="s">
        <v>301</v>
      </c>
      <c r="C74" s="19"/>
      <c r="D74" s="21"/>
      <c r="E74" s="22" t="str">
        <f t="shared" si="6"/>
        <v/>
      </c>
      <c r="F74" s="21"/>
      <c r="G74" s="21"/>
      <c r="H74" s="22" t="str">
        <f t="shared" si="7"/>
        <v/>
      </c>
      <c r="I74" s="21"/>
      <c r="J74" s="21"/>
      <c r="K74" s="22"/>
      <c r="L74" s="21"/>
      <c r="M74" s="22"/>
      <c r="N74" s="22"/>
      <c r="O74" s="27" t="str">
        <f t="shared" si="8"/>
        <v>Nije polagala/o</v>
      </c>
      <c r="P74" s="21" t="str">
        <f t="shared" si="9"/>
        <v/>
      </c>
      <c r="Q74" s="22" t="str">
        <f t="shared" si="10"/>
        <v/>
      </c>
    </row>
    <row r="75" spans="1:17" ht="12.65" customHeight="1" x14ac:dyDescent="0.3">
      <c r="A75" s="30" t="s">
        <v>302</v>
      </c>
      <c r="B75" s="13" t="s">
        <v>303</v>
      </c>
      <c r="C75" s="19">
        <v>24</v>
      </c>
      <c r="D75" s="21">
        <v>0</v>
      </c>
      <c r="E75" s="22">
        <f t="shared" si="6"/>
        <v>24</v>
      </c>
      <c r="F75" s="21">
        <v>24</v>
      </c>
      <c r="G75" s="21">
        <v>13</v>
      </c>
      <c r="H75" s="22">
        <f t="shared" si="7"/>
        <v>37</v>
      </c>
      <c r="I75" s="21">
        <v>22</v>
      </c>
      <c r="J75" s="21">
        <v>0</v>
      </c>
      <c r="K75" s="22"/>
      <c r="L75" s="21"/>
      <c r="M75" s="22"/>
      <c r="N75" s="22"/>
      <c r="O75" s="27" t="str">
        <f t="shared" si="8"/>
        <v>Nije polagala/o</v>
      </c>
      <c r="P75" s="21" t="str">
        <f t="shared" si="9"/>
        <v/>
      </c>
      <c r="Q75" s="22" t="str">
        <f t="shared" si="10"/>
        <v/>
      </c>
    </row>
    <row r="76" spans="1:17" ht="12.65" customHeight="1" x14ac:dyDescent="0.3">
      <c r="A76" s="30" t="s">
        <v>304</v>
      </c>
      <c r="B76" s="13" t="s">
        <v>305</v>
      </c>
      <c r="C76" s="19"/>
      <c r="D76" s="21"/>
      <c r="E76" s="22" t="str">
        <f t="shared" si="6"/>
        <v/>
      </c>
      <c r="F76" s="21"/>
      <c r="G76" s="21"/>
      <c r="H76" s="22" t="str">
        <f t="shared" si="7"/>
        <v/>
      </c>
      <c r="I76" s="21"/>
      <c r="J76" s="21"/>
      <c r="K76" s="22"/>
      <c r="L76" s="21"/>
      <c r="M76" s="22"/>
      <c r="N76" s="22"/>
      <c r="O76" s="27" t="str">
        <f t="shared" si="8"/>
        <v>Nije polagala/o</v>
      </c>
      <c r="P76" s="21" t="str">
        <f t="shared" si="9"/>
        <v/>
      </c>
      <c r="Q76" s="22" t="str">
        <f t="shared" si="10"/>
        <v/>
      </c>
    </row>
    <row r="77" spans="1:17" ht="12.65" customHeight="1" x14ac:dyDescent="0.3">
      <c r="A77" s="30" t="s">
        <v>306</v>
      </c>
      <c r="B77" s="13" t="s">
        <v>307</v>
      </c>
      <c r="C77" s="19">
        <v>0</v>
      </c>
      <c r="D77" s="21">
        <v>13</v>
      </c>
      <c r="E77" s="22">
        <f t="shared" si="6"/>
        <v>13</v>
      </c>
      <c r="F77" s="21">
        <v>21</v>
      </c>
      <c r="G77" s="21">
        <v>13</v>
      </c>
      <c r="H77" s="22">
        <f t="shared" si="7"/>
        <v>34</v>
      </c>
      <c r="I77" s="21">
        <v>11</v>
      </c>
      <c r="J77" s="21">
        <v>9</v>
      </c>
      <c r="K77" s="22"/>
      <c r="L77" s="21"/>
      <c r="M77" s="22"/>
      <c r="N77" s="22"/>
      <c r="O77" s="27" t="str">
        <f t="shared" si="8"/>
        <v>Nije polagala/o</v>
      </c>
      <c r="P77" s="21" t="str">
        <f t="shared" si="9"/>
        <v/>
      </c>
      <c r="Q77" s="22" t="str">
        <f t="shared" si="10"/>
        <v/>
      </c>
    </row>
    <row r="78" spans="1:17" ht="12.65" customHeight="1" x14ac:dyDescent="0.3">
      <c r="A78" s="30" t="s">
        <v>308</v>
      </c>
      <c r="B78" s="13" t="s">
        <v>309</v>
      </c>
      <c r="C78" s="19"/>
      <c r="D78" s="21"/>
      <c r="E78" s="22" t="str">
        <f t="shared" si="6"/>
        <v/>
      </c>
      <c r="F78" s="21"/>
      <c r="G78" s="21"/>
      <c r="H78" s="22" t="str">
        <f t="shared" si="7"/>
        <v/>
      </c>
      <c r="I78" s="21"/>
      <c r="J78" s="21"/>
      <c r="K78" s="22"/>
      <c r="L78" s="21"/>
      <c r="M78" s="22"/>
      <c r="N78" s="22"/>
      <c r="O78" s="27" t="str">
        <f t="shared" si="8"/>
        <v>Nije polagala/o</v>
      </c>
      <c r="P78" s="21" t="str">
        <f t="shared" si="9"/>
        <v/>
      </c>
      <c r="Q78" s="22" t="str">
        <f t="shared" si="10"/>
        <v/>
      </c>
    </row>
    <row r="79" spans="1:17" ht="12.65" customHeight="1" x14ac:dyDescent="0.3">
      <c r="A79" s="30" t="s">
        <v>310</v>
      </c>
      <c r="B79" s="13" t="s">
        <v>311</v>
      </c>
      <c r="C79" s="19"/>
      <c r="D79" s="21"/>
      <c r="E79" s="22" t="str">
        <f t="shared" si="6"/>
        <v/>
      </c>
      <c r="F79" s="21"/>
      <c r="G79" s="21"/>
      <c r="H79" s="22" t="str">
        <f t="shared" si="7"/>
        <v/>
      </c>
      <c r="I79" s="21"/>
      <c r="J79" s="21"/>
      <c r="K79" s="22"/>
      <c r="L79" s="21"/>
      <c r="M79" s="22"/>
      <c r="N79" s="22"/>
      <c r="O79" s="27" t="str">
        <f t="shared" si="8"/>
        <v>Nije polagala/o</v>
      </c>
      <c r="P79" s="21" t="str">
        <f t="shared" si="9"/>
        <v/>
      </c>
      <c r="Q79" s="22" t="str">
        <f t="shared" si="10"/>
        <v/>
      </c>
    </row>
    <row r="80" spans="1:17" ht="12.65" customHeight="1" x14ac:dyDescent="0.3">
      <c r="A80" s="30" t="s">
        <v>312</v>
      </c>
      <c r="B80" s="13" t="s">
        <v>313</v>
      </c>
      <c r="C80" s="19">
        <v>0</v>
      </c>
      <c r="D80" s="21">
        <v>0</v>
      </c>
      <c r="E80" s="22">
        <f t="shared" si="6"/>
        <v>0</v>
      </c>
      <c r="F80" s="21">
        <v>0</v>
      </c>
      <c r="G80" s="21">
        <v>2</v>
      </c>
      <c r="H80" s="22">
        <f t="shared" si="7"/>
        <v>2</v>
      </c>
      <c r="I80" s="21"/>
      <c r="J80" s="21"/>
      <c r="K80" s="22"/>
      <c r="L80" s="21"/>
      <c r="M80" s="22"/>
      <c r="N80" s="22"/>
      <c r="O80" s="27" t="str">
        <f t="shared" si="8"/>
        <v>Nije polagala/o</v>
      </c>
      <c r="P80" s="21" t="str">
        <f t="shared" si="9"/>
        <v/>
      </c>
      <c r="Q80" s="22" t="str">
        <f t="shared" si="10"/>
        <v/>
      </c>
    </row>
    <row r="81" spans="1:17" ht="12.65" customHeight="1" x14ac:dyDescent="0.3">
      <c r="A81" s="30" t="s">
        <v>314</v>
      </c>
      <c r="B81" s="13" t="s">
        <v>315</v>
      </c>
      <c r="C81" s="19"/>
      <c r="D81" s="21"/>
      <c r="E81" s="22" t="str">
        <f t="shared" si="6"/>
        <v/>
      </c>
      <c r="F81" s="21"/>
      <c r="G81" s="21"/>
      <c r="H81" s="22" t="str">
        <f t="shared" si="7"/>
        <v/>
      </c>
      <c r="I81" s="21"/>
      <c r="J81" s="21"/>
      <c r="K81" s="22"/>
      <c r="L81" s="21"/>
      <c r="M81" s="22"/>
      <c r="N81" s="22"/>
      <c r="O81" s="27" t="str">
        <f t="shared" si="8"/>
        <v>Nije polagala/o</v>
      </c>
      <c r="P81" s="21" t="str">
        <f t="shared" si="9"/>
        <v/>
      </c>
      <c r="Q81" s="22" t="str">
        <f t="shared" si="10"/>
        <v/>
      </c>
    </row>
    <row r="82" spans="1:17" ht="12.65" customHeight="1" x14ac:dyDescent="0.3">
      <c r="A82" s="30" t="s">
        <v>316</v>
      </c>
      <c r="B82" s="13" t="s">
        <v>317</v>
      </c>
      <c r="C82" s="19"/>
      <c r="D82" s="21"/>
      <c r="E82" s="22" t="str">
        <f t="shared" si="6"/>
        <v/>
      </c>
      <c r="F82" s="21"/>
      <c r="G82" s="21"/>
      <c r="H82" s="22" t="str">
        <f t="shared" si="7"/>
        <v/>
      </c>
      <c r="I82" s="21"/>
      <c r="J82" s="21"/>
      <c r="K82" s="22"/>
      <c r="L82" s="21"/>
      <c r="M82" s="22"/>
      <c r="N82" s="22"/>
      <c r="O82" s="27" t="str">
        <f t="shared" si="8"/>
        <v>Nije polagala/o</v>
      </c>
      <c r="P82" s="21" t="str">
        <f t="shared" si="9"/>
        <v/>
      </c>
      <c r="Q82" s="22" t="str">
        <f t="shared" si="10"/>
        <v/>
      </c>
    </row>
    <row r="83" spans="1:17" ht="12.65" customHeight="1" x14ac:dyDescent="0.3">
      <c r="A83" s="30" t="s">
        <v>318</v>
      </c>
      <c r="B83" s="13" t="s">
        <v>30</v>
      </c>
      <c r="C83" s="19">
        <v>0</v>
      </c>
      <c r="D83" s="21">
        <v>14</v>
      </c>
      <c r="E83" s="22">
        <f t="shared" si="6"/>
        <v>14</v>
      </c>
      <c r="F83" s="21">
        <v>10</v>
      </c>
      <c r="G83" s="21">
        <v>14</v>
      </c>
      <c r="H83" s="22">
        <f t="shared" si="7"/>
        <v>24</v>
      </c>
      <c r="I83" s="21">
        <v>0</v>
      </c>
      <c r="J83" s="21">
        <v>11</v>
      </c>
      <c r="K83" s="22"/>
      <c r="L83" s="21"/>
      <c r="M83" s="22"/>
      <c r="N83" s="22"/>
      <c r="O83" s="27" t="str">
        <f t="shared" si="8"/>
        <v>Nije polagala/o</v>
      </c>
      <c r="P83" s="21" t="str">
        <f t="shared" si="9"/>
        <v/>
      </c>
      <c r="Q83" s="22" t="str">
        <f t="shared" si="10"/>
        <v/>
      </c>
    </row>
    <row r="84" spans="1:17" ht="12.65" customHeight="1" x14ac:dyDescent="0.3">
      <c r="A84" s="30" t="s">
        <v>319</v>
      </c>
      <c r="B84" s="13" t="s">
        <v>31</v>
      </c>
      <c r="C84" s="19"/>
      <c r="D84" s="21"/>
      <c r="E84" s="22" t="str">
        <f t="shared" si="6"/>
        <v/>
      </c>
      <c r="F84" s="21"/>
      <c r="G84" s="21"/>
      <c r="H84" s="22" t="str">
        <f t="shared" si="7"/>
        <v/>
      </c>
      <c r="I84" s="21"/>
      <c r="J84" s="21"/>
      <c r="K84" s="22"/>
      <c r="L84" s="21"/>
      <c r="M84" s="22"/>
      <c r="N84" s="22"/>
      <c r="O84" s="27" t="str">
        <f t="shared" si="8"/>
        <v>Nije polagala/o</v>
      </c>
      <c r="P84" s="21" t="str">
        <f t="shared" si="9"/>
        <v/>
      </c>
      <c r="Q84" s="22" t="str">
        <f t="shared" si="10"/>
        <v/>
      </c>
    </row>
    <row r="85" spans="1:17" ht="12.65" customHeight="1" x14ac:dyDescent="0.3">
      <c r="A85" s="30" t="s">
        <v>320</v>
      </c>
      <c r="B85" s="13" t="s">
        <v>32</v>
      </c>
      <c r="C85" s="19"/>
      <c r="D85" s="21"/>
      <c r="E85" s="22" t="str">
        <f t="shared" si="6"/>
        <v/>
      </c>
      <c r="F85" s="21"/>
      <c r="G85" s="21"/>
      <c r="H85" s="22" t="str">
        <f t="shared" si="7"/>
        <v/>
      </c>
      <c r="I85" s="21"/>
      <c r="J85" s="21"/>
      <c r="K85" s="22"/>
      <c r="L85" s="21"/>
      <c r="M85" s="22"/>
      <c r="N85" s="22"/>
      <c r="O85" s="27" t="str">
        <f t="shared" si="8"/>
        <v>Nije polagala/o</v>
      </c>
      <c r="P85" s="21" t="str">
        <f t="shared" si="9"/>
        <v/>
      </c>
      <c r="Q85" s="22" t="str">
        <f t="shared" si="10"/>
        <v/>
      </c>
    </row>
    <row r="86" spans="1:17" ht="12.65" customHeight="1" x14ac:dyDescent="0.3">
      <c r="A86" s="30" t="s">
        <v>321</v>
      </c>
      <c r="B86" s="13" t="s">
        <v>33</v>
      </c>
      <c r="C86" s="19">
        <v>0</v>
      </c>
      <c r="D86" s="21">
        <v>12</v>
      </c>
      <c r="E86" s="22">
        <f t="shared" si="6"/>
        <v>12</v>
      </c>
      <c r="F86" s="21"/>
      <c r="G86" s="21"/>
      <c r="H86" s="22" t="str">
        <f t="shared" si="7"/>
        <v/>
      </c>
      <c r="I86" s="21"/>
      <c r="J86" s="21"/>
      <c r="K86" s="22"/>
      <c r="L86" s="21"/>
      <c r="M86" s="22"/>
      <c r="N86" s="22"/>
      <c r="O86" s="27" t="str">
        <f t="shared" si="8"/>
        <v>Nije polagala/o</v>
      </c>
      <c r="P86" s="21" t="str">
        <f t="shared" si="9"/>
        <v/>
      </c>
      <c r="Q86" s="22" t="str">
        <f t="shared" si="10"/>
        <v/>
      </c>
    </row>
    <row r="87" spans="1:17" ht="12.65" customHeight="1" x14ac:dyDescent="0.3">
      <c r="A87" s="30" t="s">
        <v>322</v>
      </c>
      <c r="B87" s="13" t="s">
        <v>34</v>
      </c>
      <c r="C87" s="19">
        <v>0</v>
      </c>
      <c r="D87" s="21">
        <v>0</v>
      </c>
      <c r="E87" s="22">
        <f t="shared" si="6"/>
        <v>0</v>
      </c>
      <c r="F87" s="21"/>
      <c r="G87" s="21"/>
      <c r="H87" s="22" t="str">
        <f t="shared" si="7"/>
        <v/>
      </c>
      <c r="I87" s="21"/>
      <c r="J87" s="21"/>
      <c r="K87" s="22"/>
      <c r="L87" s="21"/>
      <c r="M87" s="22"/>
      <c r="N87" s="22"/>
      <c r="O87" s="27" t="str">
        <f t="shared" si="8"/>
        <v>Nije polagala/o</v>
      </c>
      <c r="P87" s="21" t="str">
        <f t="shared" si="9"/>
        <v/>
      </c>
      <c r="Q87" s="22" t="str">
        <f t="shared" si="10"/>
        <v/>
      </c>
    </row>
    <row r="88" spans="1:17" ht="12.65" customHeight="1" x14ac:dyDescent="0.3">
      <c r="A88" s="30" t="s">
        <v>323</v>
      </c>
      <c r="B88" s="13" t="s">
        <v>35</v>
      </c>
      <c r="C88" s="19"/>
      <c r="D88" s="21"/>
      <c r="E88" s="22" t="str">
        <f t="shared" si="6"/>
        <v/>
      </c>
      <c r="F88" s="21"/>
      <c r="G88" s="21"/>
      <c r="H88" s="22" t="str">
        <f t="shared" si="7"/>
        <v/>
      </c>
      <c r="I88" s="21"/>
      <c r="J88" s="21"/>
      <c r="K88" s="22"/>
      <c r="L88" s="21"/>
      <c r="M88" s="22"/>
      <c r="N88" s="22"/>
      <c r="O88" s="27" t="str">
        <f t="shared" si="8"/>
        <v>Nije polagala/o</v>
      </c>
      <c r="P88" s="21" t="str">
        <f t="shared" si="9"/>
        <v/>
      </c>
      <c r="Q88" s="22" t="str">
        <f t="shared" si="10"/>
        <v/>
      </c>
    </row>
    <row r="89" spans="1:17" ht="12.65" customHeight="1" x14ac:dyDescent="0.3">
      <c r="A89" s="30" t="s">
        <v>324</v>
      </c>
      <c r="B89" s="13" t="s">
        <v>36</v>
      </c>
      <c r="C89" s="19"/>
      <c r="D89" s="21"/>
      <c r="E89" s="22" t="str">
        <f t="shared" si="6"/>
        <v/>
      </c>
      <c r="F89" s="21"/>
      <c r="G89" s="21"/>
      <c r="H89" s="22" t="str">
        <f t="shared" si="7"/>
        <v/>
      </c>
      <c r="I89" s="21"/>
      <c r="J89" s="21"/>
      <c r="K89" s="22"/>
      <c r="L89" s="21"/>
      <c r="M89" s="22"/>
      <c r="N89" s="22"/>
      <c r="O89" s="27" t="str">
        <f t="shared" si="8"/>
        <v>Nije polagala/o</v>
      </c>
      <c r="P89" s="21" t="str">
        <f t="shared" si="9"/>
        <v/>
      </c>
      <c r="Q89" s="22" t="str">
        <f t="shared" si="10"/>
        <v/>
      </c>
    </row>
    <row r="90" spans="1:17" ht="12.65" customHeight="1" x14ac:dyDescent="0.3">
      <c r="A90" s="30" t="s">
        <v>325</v>
      </c>
      <c r="B90" s="13" t="s">
        <v>37</v>
      </c>
      <c r="C90" s="19"/>
      <c r="D90" s="21"/>
      <c r="E90" s="22" t="str">
        <f t="shared" si="6"/>
        <v/>
      </c>
      <c r="F90" s="21"/>
      <c r="G90" s="21"/>
      <c r="H90" s="22" t="str">
        <f t="shared" si="7"/>
        <v/>
      </c>
      <c r="I90" s="21"/>
      <c r="J90" s="21"/>
      <c r="K90" s="22"/>
      <c r="L90" s="21"/>
      <c r="M90" s="22"/>
      <c r="N90" s="22"/>
      <c r="O90" s="27" t="str">
        <f t="shared" si="8"/>
        <v>Nije polagala/o</v>
      </c>
      <c r="P90" s="21" t="str">
        <f t="shared" si="9"/>
        <v/>
      </c>
      <c r="Q90" s="22" t="str">
        <f t="shared" si="10"/>
        <v/>
      </c>
    </row>
    <row r="91" spans="1:17" ht="12.65" customHeight="1" x14ac:dyDescent="0.3">
      <c r="A91" s="30" t="s">
        <v>326</v>
      </c>
      <c r="B91" s="13" t="s">
        <v>38</v>
      </c>
      <c r="C91" s="19"/>
      <c r="D91" s="21"/>
      <c r="E91" s="22" t="str">
        <f t="shared" si="6"/>
        <v/>
      </c>
      <c r="F91" s="21">
        <v>0</v>
      </c>
      <c r="G91" s="21">
        <v>2</v>
      </c>
      <c r="H91" s="22">
        <f t="shared" si="7"/>
        <v>2</v>
      </c>
      <c r="I91" s="21"/>
      <c r="J91" s="21"/>
      <c r="K91" s="22"/>
      <c r="L91" s="21"/>
      <c r="M91" s="22"/>
      <c r="N91" s="22"/>
      <c r="O91" s="27" t="str">
        <f t="shared" si="8"/>
        <v>Nije polagala/o</v>
      </c>
      <c r="P91" s="21" t="str">
        <f t="shared" si="9"/>
        <v/>
      </c>
      <c r="Q91" s="22" t="str">
        <f t="shared" si="10"/>
        <v/>
      </c>
    </row>
    <row r="92" spans="1:17" ht="12.65" customHeight="1" x14ac:dyDescent="0.3">
      <c r="A92" s="30" t="s">
        <v>327</v>
      </c>
      <c r="B92" s="13" t="s">
        <v>39</v>
      </c>
      <c r="C92" s="19"/>
      <c r="D92" s="21"/>
      <c r="E92" s="22" t="str">
        <f t="shared" si="6"/>
        <v/>
      </c>
      <c r="F92" s="21"/>
      <c r="G92" s="21"/>
      <c r="H92" s="22" t="str">
        <f t="shared" si="7"/>
        <v/>
      </c>
      <c r="I92" s="21"/>
      <c r="J92" s="21"/>
      <c r="K92" s="22"/>
      <c r="L92" s="21"/>
      <c r="M92" s="22"/>
      <c r="N92" s="22"/>
      <c r="O92" s="27" t="str">
        <f t="shared" si="8"/>
        <v>Nije polagala/o</v>
      </c>
      <c r="P92" s="21" t="str">
        <f t="shared" si="9"/>
        <v/>
      </c>
      <c r="Q92" s="22" t="str">
        <f t="shared" si="10"/>
        <v/>
      </c>
    </row>
    <row r="93" spans="1:17" ht="12.65" customHeight="1" x14ac:dyDescent="0.3">
      <c r="A93" s="30" t="s">
        <v>328</v>
      </c>
      <c r="B93" s="13" t="s">
        <v>40</v>
      </c>
      <c r="C93" s="19">
        <v>11</v>
      </c>
      <c r="D93" s="21">
        <v>10</v>
      </c>
      <c r="E93" s="22">
        <f t="shared" si="6"/>
        <v>21</v>
      </c>
      <c r="F93" s="21">
        <v>33</v>
      </c>
      <c r="G93" s="21">
        <v>10</v>
      </c>
      <c r="H93" s="22">
        <f t="shared" si="7"/>
        <v>43</v>
      </c>
      <c r="I93" s="21">
        <v>0</v>
      </c>
      <c r="J93" s="21">
        <v>7</v>
      </c>
      <c r="K93" s="22"/>
      <c r="L93" s="21"/>
      <c r="M93" s="22"/>
      <c r="N93" s="22"/>
      <c r="O93" s="27" t="str">
        <f t="shared" si="8"/>
        <v>Nije polagala/o</v>
      </c>
      <c r="P93" s="21" t="str">
        <f t="shared" si="9"/>
        <v/>
      </c>
      <c r="Q93" s="22" t="str">
        <f t="shared" si="10"/>
        <v/>
      </c>
    </row>
    <row r="94" spans="1:17" ht="12.65" customHeight="1" x14ac:dyDescent="0.3">
      <c r="A94" s="30" t="s">
        <v>329</v>
      </c>
      <c r="B94" s="13" t="s">
        <v>41</v>
      </c>
      <c r="C94" s="19">
        <v>0</v>
      </c>
      <c r="D94" s="21">
        <v>12</v>
      </c>
      <c r="E94" s="22">
        <f t="shared" si="6"/>
        <v>12</v>
      </c>
      <c r="F94" s="21">
        <v>11</v>
      </c>
      <c r="G94" s="21">
        <v>12</v>
      </c>
      <c r="H94" s="22">
        <f t="shared" si="7"/>
        <v>23</v>
      </c>
      <c r="I94" s="21">
        <v>0</v>
      </c>
      <c r="J94" s="21">
        <v>7</v>
      </c>
      <c r="K94" s="22"/>
      <c r="L94" s="21"/>
      <c r="M94" s="22"/>
      <c r="N94" s="22"/>
      <c r="O94" s="27" t="str">
        <f t="shared" si="8"/>
        <v>Nije polagala/o</v>
      </c>
      <c r="P94" s="21" t="str">
        <f t="shared" si="9"/>
        <v/>
      </c>
      <c r="Q94" s="22" t="str">
        <f t="shared" si="10"/>
        <v/>
      </c>
    </row>
    <row r="95" spans="1:17" ht="12.65" customHeight="1" x14ac:dyDescent="0.3">
      <c r="A95" s="30" t="s">
        <v>330</v>
      </c>
      <c r="B95" s="13" t="s">
        <v>42</v>
      </c>
      <c r="C95" s="19"/>
      <c r="D95" s="21"/>
      <c r="E95" s="22" t="str">
        <f t="shared" si="6"/>
        <v/>
      </c>
      <c r="F95" s="21"/>
      <c r="G95" s="21"/>
      <c r="H95" s="22" t="str">
        <f t="shared" si="7"/>
        <v/>
      </c>
      <c r="I95" s="21"/>
      <c r="J95" s="21"/>
      <c r="K95" s="22"/>
      <c r="L95" s="21"/>
      <c r="M95" s="22"/>
      <c r="N95" s="22"/>
      <c r="O95" s="27" t="str">
        <f t="shared" si="8"/>
        <v>Nije polagala/o</v>
      </c>
      <c r="P95" s="21" t="str">
        <f t="shared" si="9"/>
        <v/>
      </c>
      <c r="Q95" s="22" t="str">
        <f t="shared" si="10"/>
        <v/>
      </c>
    </row>
    <row r="96" spans="1:17" ht="12.65" customHeight="1" x14ac:dyDescent="0.3">
      <c r="A96" s="30" t="s">
        <v>331</v>
      </c>
      <c r="B96" s="13" t="s">
        <v>43</v>
      </c>
      <c r="C96" s="19"/>
      <c r="D96" s="21"/>
      <c r="E96" s="22" t="str">
        <f t="shared" si="6"/>
        <v/>
      </c>
      <c r="F96" s="21"/>
      <c r="G96" s="21"/>
      <c r="H96" s="22" t="str">
        <f t="shared" si="7"/>
        <v/>
      </c>
      <c r="I96" s="21"/>
      <c r="J96" s="21"/>
      <c r="K96" s="22"/>
      <c r="L96" s="21"/>
      <c r="M96" s="22"/>
      <c r="N96" s="22"/>
      <c r="O96" s="27" t="str">
        <f t="shared" si="8"/>
        <v>Nije polagala/o</v>
      </c>
      <c r="P96" s="21" t="str">
        <f t="shared" si="9"/>
        <v/>
      </c>
      <c r="Q96" s="22" t="str">
        <f t="shared" si="10"/>
        <v/>
      </c>
    </row>
    <row r="97" spans="1:17" ht="12.65" customHeight="1" x14ac:dyDescent="0.3">
      <c r="A97" s="30" t="s">
        <v>332</v>
      </c>
      <c r="B97" s="13" t="s">
        <v>44</v>
      </c>
      <c r="C97" s="19">
        <v>0</v>
      </c>
      <c r="D97" s="21">
        <v>6</v>
      </c>
      <c r="E97" s="22">
        <f t="shared" si="6"/>
        <v>6</v>
      </c>
      <c r="F97" s="21">
        <v>0</v>
      </c>
      <c r="G97" s="21">
        <v>6</v>
      </c>
      <c r="H97" s="22">
        <f t="shared" si="7"/>
        <v>6</v>
      </c>
      <c r="I97" s="21">
        <v>0</v>
      </c>
      <c r="J97" s="21">
        <v>0</v>
      </c>
      <c r="K97" s="22"/>
      <c r="L97" s="21"/>
      <c r="M97" s="22"/>
      <c r="N97" s="22"/>
      <c r="O97" s="27" t="str">
        <f t="shared" si="8"/>
        <v>Nije polagala/o</v>
      </c>
      <c r="P97" s="21" t="str">
        <f t="shared" si="9"/>
        <v/>
      </c>
      <c r="Q97" s="22" t="str">
        <f t="shared" si="10"/>
        <v/>
      </c>
    </row>
    <row r="98" spans="1:17" ht="12.65" customHeight="1" x14ac:dyDescent="0.3">
      <c r="A98" s="30" t="s">
        <v>333</v>
      </c>
      <c r="B98" s="13" t="s">
        <v>45</v>
      </c>
      <c r="C98" s="19">
        <v>0</v>
      </c>
      <c r="D98" s="21">
        <v>6</v>
      </c>
      <c r="E98" s="22">
        <f t="shared" si="6"/>
        <v>6</v>
      </c>
      <c r="F98" s="21"/>
      <c r="G98" s="21"/>
      <c r="H98" s="22" t="str">
        <f t="shared" si="7"/>
        <v/>
      </c>
      <c r="I98" s="21"/>
      <c r="J98" s="21"/>
      <c r="K98" s="22"/>
      <c r="L98" s="21"/>
      <c r="M98" s="22"/>
      <c r="N98" s="22"/>
      <c r="O98" s="27" t="str">
        <f t="shared" si="8"/>
        <v>Nije polagala/o</v>
      </c>
      <c r="P98" s="21" t="str">
        <f t="shared" si="9"/>
        <v/>
      </c>
      <c r="Q98" s="22" t="str">
        <f t="shared" si="10"/>
        <v/>
      </c>
    </row>
    <row r="99" spans="1:17" ht="12.65" customHeight="1" x14ac:dyDescent="0.3">
      <c r="A99" s="30" t="s">
        <v>334</v>
      </c>
      <c r="B99" s="13" t="s">
        <v>46</v>
      </c>
      <c r="C99" s="19">
        <v>2</v>
      </c>
      <c r="D99" s="21">
        <v>0</v>
      </c>
      <c r="E99" s="22">
        <f t="shared" si="6"/>
        <v>2</v>
      </c>
      <c r="F99" s="21">
        <v>10</v>
      </c>
      <c r="G99" s="21">
        <v>4</v>
      </c>
      <c r="H99" s="22">
        <f t="shared" si="7"/>
        <v>14</v>
      </c>
      <c r="I99" s="21">
        <v>16</v>
      </c>
      <c r="J99" s="21">
        <v>0</v>
      </c>
      <c r="K99" s="22"/>
      <c r="L99" s="21"/>
      <c r="M99" s="22"/>
      <c r="N99" s="22"/>
      <c r="O99" s="27" t="str">
        <f t="shared" si="8"/>
        <v>Nije polagala/o</v>
      </c>
      <c r="P99" s="21" t="str">
        <f t="shared" si="9"/>
        <v/>
      </c>
      <c r="Q99" s="22" t="str">
        <f t="shared" si="10"/>
        <v/>
      </c>
    </row>
    <row r="100" spans="1:17" ht="12.65" customHeight="1" x14ac:dyDescent="0.3">
      <c r="A100" s="30" t="s">
        <v>335</v>
      </c>
      <c r="B100" s="13" t="s">
        <v>47</v>
      </c>
      <c r="C100" s="19">
        <v>0</v>
      </c>
      <c r="D100" s="21">
        <v>11</v>
      </c>
      <c r="E100" s="22">
        <f t="shared" si="6"/>
        <v>11</v>
      </c>
      <c r="F100" s="21">
        <v>13</v>
      </c>
      <c r="G100" s="21">
        <v>11</v>
      </c>
      <c r="H100" s="22">
        <f t="shared" si="7"/>
        <v>24</v>
      </c>
      <c r="I100" s="21">
        <v>6</v>
      </c>
      <c r="J100" s="21">
        <v>0</v>
      </c>
      <c r="K100" s="22"/>
      <c r="L100" s="21"/>
      <c r="M100" s="22"/>
      <c r="N100" s="22"/>
      <c r="O100" s="27" t="str">
        <f t="shared" si="8"/>
        <v>Nije polagala/o</v>
      </c>
      <c r="P100" s="21" t="str">
        <f t="shared" si="9"/>
        <v/>
      </c>
      <c r="Q100" s="22" t="str">
        <f t="shared" si="10"/>
        <v/>
      </c>
    </row>
    <row r="101" spans="1:17" ht="12.65" customHeight="1" x14ac:dyDescent="0.3">
      <c r="A101" s="30" t="s">
        <v>336</v>
      </c>
      <c r="B101" s="13" t="s">
        <v>48</v>
      </c>
      <c r="C101" s="19">
        <v>0</v>
      </c>
      <c r="D101" s="21">
        <v>0</v>
      </c>
      <c r="E101" s="22">
        <f t="shared" si="6"/>
        <v>0</v>
      </c>
      <c r="F101" s="21"/>
      <c r="G101" s="21"/>
      <c r="H101" s="22" t="str">
        <f t="shared" si="7"/>
        <v/>
      </c>
      <c r="I101" s="21"/>
      <c r="J101" s="21"/>
      <c r="K101" s="22"/>
      <c r="L101" s="21"/>
      <c r="M101" s="22"/>
      <c r="N101" s="22"/>
      <c r="O101" s="27" t="str">
        <f t="shared" si="8"/>
        <v>Nije polagala/o</v>
      </c>
      <c r="P101" s="21" t="str">
        <f t="shared" si="9"/>
        <v/>
      </c>
      <c r="Q101" s="22" t="str">
        <f t="shared" si="10"/>
        <v/>
      </c>
    </row>
    <row r="102" spans="1:17" ht="12.65" customHeight="1" x14ac:dyDescent="0.3">
      <c r="A102" s="30" t="s">
        <v>337</v>
      </c>
      <c r="B102" s="13" t="s">
        <v>49</v>
      </c>
      <c r="C102" s="19">
        <v>0</v>
      </c>
      <c r="D102" s="21">
        <v>7</v>
      </c>
      <c r="E102" s="22">
        <f t="shared" si="6"/>
        <v>7</v>
      </c>
      <c r="F102" s="21">
        <v>21</v>
      </c>
      <c r="G102" s="21">
        <v>7</v>
      </c>
      <c r="H102" s="22">
        <f t="shared" si="7"/>
        <v>28</v>
      </c>
      <c r="I102" s="21">
        <v>0</v>
      </c>
      <c r="J102" s="21">
        <v>6</v>
      </c>
      <c r="K102" s="22"/>
      <c r="L102" s="21"/>
      <c r="M102" s="22"/>
      <c r="N102" s="22"/>
      <c r="O102" s="27" t="str">
        <f t="shared" si="8"/>
        <v>Nije polagala/o</v>
      </c>
      <c r="P102" s="21" t="str">
        <f t="shared" si="9"/>
        <v/>
      </c>
      <c r="Q102" s="22" t="str">
        <f t="shared" si="10"/>
        <v/>
      </c>
    </row>
    <row r="103" spans="1:17" ht="12.65" customHeight="1" x14ac:dyDescent="0.3">
      <c r="A103" s="30" t="s">
        <v>338</v>
      </c>
      <c r="B103" s="13" t="s">
        <v>50</v>
      </c>
      <c r="C103" s="19">
        <v>0</v>
      </c>
      <c r="D103" s="21">
        <v>1</v>
      </c>
      <c r="E103" s="22">
        <f t="shared" si="6"/>
        <v>1</v>
      </c>
      <c r="F103" s="21"/>
      <c r="G103" s="21"/>
      <c r="H103" s="22" t="str">
        <f t="shared" si="7"/>
        <v/>
      </c>
      <c r="I103" s="21"/>
      <c r="J103" s="21"/>
      <c r="K103" s="22"/>
      <c r="L103" s="21"/>
      <c r="M103" s="22"/>
      <c r="N103" s="22"/>
      <c r="O103" s="27" t="str">
        <f t="shared" si="8"/>
        <v>Nije polagala/o</v>
      </c>
      <c r="P103" s="21" t="str">
        <f t="shared" si="9"/>
        <v/>
      </c>
      <c r="Q103" s="22" t="str">
        <f t="shared" si="10"/>
        <v/>
      </c>
    </row>
    <row r="104" spans="1:17" ht="12.65" customHeight="1" x14ac:dyDescent="0.3">
      <c r="A104" s="30" t="s">
        <v>339</v>
      </c>
      <c r="B104" s="13" t="s">
        <v>51</v>
      </c>
      <c r="C104" s="19"/>
      <c r="D104" s="21"/>
      <c r="E104" s="22" t="str">
        <f t="shared" si="6"/>
        <v/>
      </c>
      <c r="F104" s="21"/>
      <c r="G104" s="21"/>
      <c r="H104" s="22" t="str">
        <f t="shared" si="7"/>
        <v/>
      </c>
      <c r="I104" s="21"/>
      <c r="J104" s="21"/>
      <c r="K104" s="22"/>
      <c r="L104" s="21"/>
      <c r="M104" s="22"/>
      <c r="N104" s="22"/>
      <c r="O104" s="27" t="str">
        <f t="shared" si="8"/>
        <v>Nije polagala/o</v>
      </c>
      <c r="P104" s="21" t="str">
        <f t="shared" si="9"/>
        <v/>
      </c>
      <c r="Q104" s="22" t="str">
        <f t="shared" si="10"/>
        <v/>
      </c>
    </row>
    <row r="105" spans="1:17" ht="12.65" customHeight="1" x14ac:dyDescent="0.3">
      <c r="A105" s="30" t="s">
        <v>340</v>
      </c>
      <c r="B105" s="13" t="s">
        <v>52</v>
      </c>
      <c r="C105" s="19"/>
      <c r="D105" s="21"/>
      <c r="E105" s="22" t="str">
        <f t="shared" si="6"/>
        <v/>
      </c>
      <c r="F105" s="21"/>
      <c r="G105" s="21"/>
      <c r="H105" s="22" t="str">
        <f t="shared" si="7"/>
        <v/>
      </c>
      <c r="I105" s="21"/>
      <c r="J105" s="21"/>
      <c r="K105" s="22"/>
      <c r="L105" s="21"/>
      <c r="M105" s="22"/>
      <c r="N105" s="22"/>
      <c r="O105" s="27" t="str">
        <f t="shared" si="8"/>
        <v>Nije polagala/o</v>
      </c>
      <c r="P105" s="21" t="str">
        <f t="shared" si="9"/>
        <v/>
      </c>
      <c r="Q105" s="22" t="str">
        <f t="shared" si="10"/>
        <v/>
      </c>
    </row>
    <row r="106" spans="1:17" ht="12.65" customHeight="1" x14ac:dyDescent="0.3">
      <c r="A106" s="30" t="s">
        <v>341</v>
      </c>
      <c r="B106" s="13" t="s">
        <v>53</v>
      </c>
      <c r="C106" s="19">
        <v>0</v>
      </c>
      <c r="D106" s="21">
        <v>0</v>
      </c>
      <c r="E106" s="22">
        <f t="shared" si="6"/>
        <v>0</v>
      </c>
      <c r="F106" s="21"/>
      <c r="G106" s="21"/>
      <c r="H106" s="22" t="str">
        <f t="shared" si="7"/>
        <v/>
      </c>
      <c r="I106" s="21">
        <v>0</v>
      </c>
      <c r="J106" s="21">
        <v>0</v>
      </c>
      <c r="K106" s="22"/>
      <c r="L106" s="21"/>
      <c r="M106" s="22"/>
      <c r="N106" s="22"/>
      <c r="O106" s="27" t="str">
        <f t="shared" si="8"/>
        <v>Nije polagala/o</v>
      </c>
      <c r="P106" s="21" t="str">
        <f t="shared" si="9"/>
        <v/>
      </c>
      <c r="Q106" s="22" t="str">
        <f t="shared" si="10"/>
        <v/>
      </c>
    </row>
    <row r="107" spans="1:17" ht="12.65" customHeight="1" x14ac:dyDescent="0.3">
      <c r="A107" s="14" t="s">
        <v>342</v>
      </c>
      <c r="B107" s="15" t="s">
        <v>54</v>
      </c>
      <c r="C107" s="19"/>
      <c r="D107" s="21"/>
      <c r="E107" s="22" t="str">
        <f t="shared" si="6"/>
        <v/>
      </c>
      <c r="F107" s="21"/>
      <c r="G107" s="21"/>
      <c r="H107" s="22" t="str">
        <f t="shared" si="7"/>
        <v/>
      </c>
      <c r="I107" s="21"/>
      <c r="J107" s="21"/>
      <c r="K107" s="22"/>
      <c r="L107" s="21"/>
      <c r="M107" s="22"/>
      <c r="N107" s="22"/>
      <c r="O107" s="27" t="str">
        <f t="shared" si="8"/>
        <v>Nije polagala/o</v>
      </c>
      <c r="P107" s="21" t="str">
        <f t="shared" si="9"/>
        <v/>
      </c>
      <c r="Q107" s="22" t="str">
        <f t="shared" si="10"/>
        <v/>
      </c>
    </row>
    <row r="108" spans="1:17" ht="12.65" customHeight="1" x14ac:dyDescent="0.3">
      <c r="A108" s="14" t="s">
        <v>343</v>
      </c>
      <c r="B108" s="15" t="s">
        <v>55</v>
      </c>
      <c r="C108" s="19"/>
      <c r="D108" s="21"/>
      <c r="E108" s="22" t="str">
        <f t="shared" si="6"/>
        <v/>
      </c>
      <c r="F108" s="21"/>
      <c r="G108" s="21"/>
      <c r="H108" s="22" t="str">
        <f t="shared" si="7"/>
        <v/>
      </c>
      <c r="I108" s="21"/>
      <c r="J108" s="21"/>
      <c r="K108" s="22"/>
      <c r="L108" s="21"/>
      <c r="M108" s="22"/>
      <c r="N108" s="22"/>
      <c r="O108" s="27" t="str">
        <f t="shared" si="8"/>
        <v>Nije polagala/o</v>
      </c>
      <c r="P108" s="21" t="str">
        <f t="shared" si="9"/>
        <v/>
      </c>
      <c r="Q108" s="22" t="str">
        <f t="shared" si="10"/>
        <v/>
      </c>
    </row>
    <row r="109" spans="1:17" ht="12.65" customHeight="1" x14ac:dyDescent="0.3">
      <c r="A109" s="32" t="s">
        <v>344</v>
      </c>
      <c r="B109" s="15" t="s">
        <v>34</v>
      </c>
      <c r="C109" s="19"/>
      <c r="D109" s="21"/>
      <c r="E109" s="22" t="str">
        <f t="shared" si="6"/>
        <v/>
      </c>
      <c r="F109" s="21"/>
      <c r="G109" s="21"/>
      <c r="H109" s="22" t="str">
        <f t="shared" si="7"/>
        <v/>
      </c>
      <c r="I109" s="21"/>
      <c r="J109" s="21"/>
      <c r="K109" s="22"/>
      <c r="L109" s="21"/>
      <c r="M109" s="22"/>
      <c r="N109" s="22"/>
      <c r="O109" s="27" t="str">
        <f t="shared" si="8"/>
        <v>Nije polagala/o</v>
      </c>
      <c r="P109" s="21" t="str">
        <f t="shared" si="9"/>
        <v/>
      </c>
      <c r="Q109" s="22" t="str">
        <f t="shared" si="10"/>
        <v/>
      </c>
    </row>
    <row r="110" spans="1:17" ht="12.65" customHeight="1" x14ac:dyDescent="0.3">
      <c r="A110" s="14" t="s">
        <v>345</v>
      </c>
      <c r="B110" s="15" t="s">
        <v>56</v>
      </c>
      <c r="C110" s="19"/>
      <c r="D110" s="21"/>
      <c r="E110" s="22" t="str">
        <f t="shared" si="6"/>
        <v/>
      </c>
      <c r="F110" s="21"/>
      <c r="G110" s="21"/>
      <c r="H110" s="22" t="str">
        <f t="shared" si="7"/>
        <v/>
      </c>
      <c r="I110" s="21"/>
      <c r="J110" s="21"/>
      <c r="K110" s="22"/>
      <c r="L110" s="21"/>
      <c r="M110" s="22"/>
      <c r="N110" s="22"/>
      <c r="O110" s="27" t="str">
        <f t="shared" si="8"/>
        <v>Nije polagala/o</v>
      </c>
      <c r="P110" s="21" t="str">
        <f t="shared" si="9"/>
        <v/>
      </c>
      <c r="Q110" s="22" t="str">
        <f t="shared" si="10"/>
        <v/>
      </c>
    </row>
    <row r="111" spans="1:17" ht="12.65" customHeight="1" x14ac:dyDescent="0.3">
      <c r="A111" s="14" t="s">
        <v>346</v>
      </c>
      <c r="B111" s="15" t="s">
        <v>57</v>
      </c>
      <c r="C111" s="19"/>
      <c r="D111" s="21"/>
      <c r="E111" s="22" t="str">
        <f t="shared" si="6"/>
        <v/>
      </c>
      <c r="F111" s="21"/>
      <c r="G111" s="21"/>
      <c r="H111" s="22" t="str">
        <f t="shared" si="7"/>
        <v/>
      </c>
      <c r="I111" s="21"/>
      <c r="J111" s="21"/>
      <c r="K111" s="22"/>
      <c r="L111" s="21"/>
      <c r="M111" s="22"/>
      <c r="N111" s="22"/>
      <c r="O111" s="27" t="str">
        <f t="shared" si="8"/>
        <v>Nije polagala/o</v>
      </c>
      <c r="P111" s="21" t="str">
        <f t="shared" si="9"/>
        <v/>
      </c>
      <c r="Q111" s="22" t="str">
        <f t="shared" si="10"/>
        <v/>
      </c>
    </row>
    <row r="112" spans="1:17" ht="12.65" customHeight="1" x14ac:dyDescent="0.3">
      <c r="A112" s="14" t="s">
        <v>347</v>
      </c>
      <c r="B112" s="15" t="s">
        <v>58</v>
      </c>
      <c r="C112" s="19"/>
      <c r="D112" s="21"/>
      <c r="E112" s="22" t="str">
        <f t="shared" si="6"/>
        <v/>
      </c>
      <c r="F112" s="21">
        <v>2</v>
      </c>
      <c r="G112" s="21">
        <v>0</v>
      </c>
      <c r="H112" s="22">
        <f t="shared" si="7"/>
        <v>2</v>
      </c>
      <c r="I112" s="21"/>
      <c r="J112" s="21"/>
      <c r="K112" s="22"/>
      <c r="L112" s="21"/>
      <c r="M112" s="22"/>
      <c r="N112" s="22"/>
      <c r="O112" s="27" t="str">
        <f t="shared" si="8"/>
        <v>Nije polagala/o</v>
      </c>
      <c r="P112" s="21" t="str">
        <f t="shared" si="9"/>
        <v/>
      </c>
      <c r="Q112" s="22" t="str">
        <f t="shared" si="10"/>
        <v/>
      </c>
    </row>
    <row r="113" spans="1:17" ht="12.65" customHeight="1" x14ac:dyDescent="0.3">
      <c r="A113" s="14" t="s">
        <v>348</v>
      </c>
      <c r="B113" s="15" t="s">
        <v>59</v>
      </c>
      <c r="C113" s="19">
        <v>7</v>
      </c>
      <c r="D113" s="21">
        <v>0</v>
      </c>
      <c r="E113" s="22">
        <f t="shared" si="6"/>
        <v>7</v>
      </c>
      <c r="F113" s="21">
        <v>7</v>
      </c>
      <c r="G113" s="21">
        <v>14</v>
      </c>
      <c r="H113" s="22">
        <f t="shared" si="7"/>
        <v>21</v>
      </c>
      <c r="I113" s="21">
        <v>0</v>
      </c>
      <c r="J113" s="21">
        <v>13</v>
      </c>
      <c r="K113" s="22"/>
      <c r="L113" s="21"/>
      <c r="M113" s="22"/>
      <c r="N113" s="22"/>
      <c r="O113" s="27" t="str">
        <f t="shared" si="8"/>
        <v>Nije polagala/o</v>
      </c>
      <c r="P113" s="21" t="str">
        <f t="shared" si="9"/>
        <v/>
      </c>
      <c r="Q113" s="22" t="str">
        <f t="shared" si="10"/>
        <v/>
      </c>
    </row>
    <row r="114" spans="1:17" ht="12.65" customHeight="1" x14ac:dyDescent="0.3">
      <c r="A114" s="14" t="s">
        <v>349</v>
      </c>
      <c r="B114" s="15" t="s">
        <v>60</v>
      </c>
      <c r="C114" s="19">
        <v>0</v>
      </c>
      <c r="D114" s="21">
        <v>8</v>
      </c>
      <c r="E114" s="22">
        <f t="shared" si="6"/>
        <v>8</v>
      </c>
      <c r="F114" s="21">
        <v>15</v>
      </c>
      <c r="G114" s="21">
        <v>8</v>
      </c>
      <c r="H114" s="22">
        <f t="shared" si="7"/>
        <v>23</v>
      </c>
      <c r="I114" s="21">
        <v>0</v>
      </c>
      <c r="J114" s="21">
        <v>8</v>
      </c>
      <c r="K114" s="22"/>
      <c r="L114" s="21"/>
      <c r="M114" s="22"/>
      <c r="N114" s="22"/>
      <c r="O114" s="27" t="str">
        <f t="shared" si="8"/>
        <v>Nije polagala/o</v>
      </c>
      <c r="P114" s="21" t="str">
        <f t="shared" si="9"/>
        <v/>
      </c>
      <c r="Q114" s="22" t="str">
        <f t="shared" si="10"/>
        <v/>
      </c>
    </row>
    <row r="115" spans="1:17" ht="12.65" customHeight="1" x14ac:dyDescent="0.3">
      <c r="A115" s="14" t="s">
        <v>350</v>
      </c>
      <c r="B115" s="15" t="s">
        <v>61</v>
      </c>
      <c r="C115" s="19"/>
      <c r="D115" s="21"/>
      <c r="E115" s="22" t="str">
        <f t="shared" si="6"/>
        <v/>
      </c>
      <c r="F115" s="21"/>
      <c r="G115" s="21"/>
      <c r="H115" s="22" t="str">
        <f t="shared" si="7"/>
        <v/>
      </c>
      <c r="I115" s="21"/>
      <c r="J115" s="21"/>
      <c r="K115" s="22"/>
      <c r="L115" s="21"/>
      <c r="M115" s="22"/>
      <c r="N115" s="22"/>
      <c r="O115" s="27" t="str">
        <f t="shared" si="8"/>
        <v>Nije polagala/o</v>
      </c>
      <c r="P115" s="21" t="str">
        <f t="shared" si="9"/>
        <v/>
      </c>
      <c r="Q115" s="22" t="str">
        <f t="shared" si="10"/>
        <v/>
      </c>
    </row>
    <row r="116" spans="1:17" ht="12.65" customHeight="1" x14ac:dyDescent="0.3">
      <c r="A116" s="14" t="s">
        <v>351</v>
      </c>
      <c r="B116" s="15" t="s">
        <v>62</v>
      </c>
      <c r="C116" s="19">
        <v>0</v>
      </c>
      <c r="D116" s="21">
        <v>13</v>
      </c>
      <c r="E116" s="22">
        <f t="shared" si="6"/>
        <v>13</v>
      </c>
      <c r="F116" s="21">
        <v>14</v>
      </c>
      <c r="G116" s="21">
        <v>13</v>
      </c>
      <c r="H116" s="22">
        <f t="shared" si="7"/>
        <v>27</v>
      </c>
      <c r="I116" s="21">
        <v>0</v>
      </c>
      <c r="J116" s="21">
        <v>6</v>
      </c>
      <c r="K116" s="22"/>
      <c r="L116" s="21"/>
      <c r="M116" s="22"/>
      <c r="N116" s="22"/>
      <c r="O116" s="27" t="str">
        <f t="shared" si="8"/>
        <v>Nije polagala/o</v>
      </c>
      <c r="P116" s="21" t="str">
        <f t="shared" si="9"/>
        <v/>
      </c>
      <c r="Q116" s="22" t="str">
        <f t="shared" si="10"/>
        <v/>
      </c>
    </row>
    <row r="117" spans="1:17" ht="12.65" customHeight="1" x14ac:dyDescent="0.3">
      <c r="A117" s="14" t="s">
        <v>352</v>
      </c>
      <c r="B117" s="15" t="s">
        <v>63</v>
      </c>
      <c r="C117" s="19"/>
      <c r="D117" s="21"/>
      <c r="E117" s="22" t="str">
        <f t="shared" si="6"/>
        <v/>
      </c>
      <c r="F117" s="21"/>
      <c r="G117" s="21"/>
      <c r="H117" s="22" t="str">
        <f t="shared" si="7"/>
        <v/>
      </c>
      <c r="I117" s="21"/>
      <c r="J117" s="21"/>
      <c r="K117" s="22"/>
      <c r="L117" s="21"/>
      <c r="M117" s="22"/>
      <c r="N117" s="22"/>
      <c r="O117" s="27" t="str">
        <f t="shared" si="8"/>
        <v>Nije polagala/o</v>
      </c>
      <c r="P117" s="21" t="str">
        <f t="shared" si="9"/>
        <v/>
      </c>
      <c r="Q117" s="22" t="str">
        <f t="shared" si="10"/>
        <v/>
      </c>
    </row>
    <row r="118" spans="1:17" ht="12.65" customHeight="1" x14ac:dyDescent="0.3">
      <c r="A118" s="14" t="s">
        <v>353</v>
      </c>
      <c r="B118" s="15" t="s">
        <v>64</v>
      </c>
      <c r="C118" s="19"/>
      <c r="D118" s="21"/>
      <c r="E118" s="22" t="str">
        <f t="shared" si="6"/>
        <v/>
      </c>
      <c r="F118" s="21"/>
      <c r="G118" s="21"/>
      <c r="H118" s="22" t="str">
        <f t="shared" si="7"/>
        <v/>
      </c>
      <c r="I118" s="21"/>
      <c r="J118" s="21"/>
      <c r="K118" s="22"/>
      <c r="L118" s="21"/>
      <c r="M118" s="22"/>
      <c r="N118" s="22"/>
      <c r="O118" s="27" t="str">
        <f t="shared" si="8"/>
        <v>Nije polagala/o</v>
      </c>
      <c r="P118" s="21" t="str">
        <f t="shared" si="9"/>
        <v/>
      </c>
      <c r="Q118" s="22" t="str">
        <f t="shared" si="10"/>
        <v/>
      </c>
    </row>
    <row r="119" spans="1:17" ht="12.65" customHeight="1" x14ac:dyDescent="0.3">
      <c r="A119" s="32" t="s">
        <v>354</v>
      </c>
      <c r="B119" s="15" t="s">
        <v>65</v>
      </c>
      <c r="C119" s="19"/>
      <c r="D119" s="21"/>
      <c r="E119" s="22" t="str">
        <f t="shared" si="6"/>
        <v/>
      </c>
      <c r="F119" s="21"/>
      <c r="G119" s="21"/>
      <c r="H119" s="22" t="str">
        <f t="shared" si="7"/>
        <v/>
      </c>
      <c r="I119" s="21"/>
      <c r="J119" s="21"/>
      <c r="K119" s="22"/>
      <c r="L119" s="21"/>
      <c r="M119" s="22"/>
      <c r="N119" s="22"/>
      <c r="O119" s="27" t="str">
        <f t="shared" si="8"/>
        <v>Nije polagala/o</v>
      </c>
      <c r="P119" s="21" t="str">
        <f t="shared" si="9"/>
        <v/>
      </c>
      <c r="Q119" s="22" t="str">
        <f t="shared" si="10"/>
        <v/>
      </c>
    </row>
    <row r="120" spans="1:17" ht="12.65" customHeight="1" x14ac:dyDescent="0.3">
      <c r="A120" s="14" t="s">
        <v>355</v>
      </c>
      <c r="B120" s="15" t="s">
        <v>165</v>
      </c>
      <c r="C120" s="19">
        <v>0</v>
      </c>
      <c r="D120" s="21">
        <v>10</v>
      </c>
      <c r="E120" s="22">
        <f t="shared" si="6"/>
        <v>10</v>
      </c>
      <c r="F120" s="21">
        <v>13</v>
      </c>
      <c r="G120" s="21">
        <v>10</v>
      </c>
      <c r="H120" s="22">
        <f t="shared" si="7"/>
        <v>23</v>
      </c>
      <c r="I120" s="21">
        <v>15</v>
      </c>
      <c r="J120" s="21">
        <v>8</v>
      </c>
      <c r="K120" s="22"/>
      <c r="L120" s="21"/>
      <c r="M120" s="22"/>
      <c r="N120" s="22"/>
      <c r="O120" s="27" t="str">
        <f t="shared" si="8"/>
        <v>Nije polagala/o</v>
      </c>
      <c r="P120" s="21" t="str">
        <f t="shared" si="9"/>
        <v/>
      </c>
      <c r="Q120" s="22" t="str">
        <f t="shared" si="10"/>
        <v/>
      </c>
    </row>
    <row r="121" spans="1:17" ht="12.65" customHeight="1" x14ac:dyDescent="0.3">
      <c r="A121" s="14" t="s">
        <v>356</v>
      </c>
      <c r="B121" s="15" t="s">
        <v>66</v>
      </c>
      <c r="C121" s="19"/>
      <c r="D121" s="21"/>
      <c r="E121" s="22" t="str">
        <f t="shared" si="6"/>
        <v/>
      </c>
      <c r="F121" s="21"/>
      <c r="G121" s="21"/>
      <c r="H121" s="22" t="str">
        <f t="shared" si="7"/>
        <v/>
      </c>
      <c r="I121" s="21"/>
      <c r="J121" s="21"/>
      <c r="K121" s="22"/>
      <c r="L121" s="21"/>
      <c r="M121" s="22"/>
      <c r="N121" s="22"/>
      <c r="O121" s="27" t="str">
        <f t="shared" si="8"/>
        <v>Nije polagala/o</v>
      </c>
      <c r="P121" s="21" t="str">
        <f t="shared" si="9"/>
        <v/>
      </c>
      <c r="Q121" s="22" t="str">
        <f t="shared" si="10"/>
        <v/>
      </c>
    </row>
    <row r="122" spans="1:17" ht="12.65" customHeight="1" x14ac:dyDescent="0.3">
      <c r="A122" s="14" t="s">
        <v>357</v>
      </c>
      <c r="B122" s="15" t="s">
        <v>67</v>
      </c>
      <c r="C122" s="19"/>
      <c r="D122" s="21"/>
      <c r="E122" s="22" t="str">
        <f t="shared" si="6"/>
        <v/>
      </c>
      <c r="F122" s="21"/>
      <c r="G122" s="21"/>
      <c r="H122" s="22" t="str">
        <f t="shared" si="7"/>
        <v/>
      </c>
      <c r="I122" s="21"/>
      <c r="J122" s="21"/>
      <c r="K122" s="22"/>
      <c r="L122" s="21"/>
      <c r="M122" s="22"/>
      <c r="N122" s="22"/>
      <c r="O122" s="27" t="str">
        <f t="shared" si="8"/>
        <v>Nije polagala/o</v>
      </c>
      <c r="P122" s="21" t="str">
        <f t="shared" si="9"/>
        <v/>
      </c>
      <c r="Q122" s="22" t="str">
        <f t="shared" si="10"/>
        <v/>
      </c>
    </row>
    <row r="123" spans="1:17" ht="12.65" customHeight="1" x14ac:dyDescent="0.3">
      <c r="A123" s="14" t="s">
        <v>358</v>
      </c>
      <c r="B123" s="15" t="s">
        <v>166</v>
      </c>
      <c r="C123" s="19">
        <v>0</v>
      </c>
      <c r="D123" s="21">
        <v>5</v>
      </c>
      <c r="E123" s="22">
        <f t="shared" si="6"/>
        <v>5</v>
      </c>
      <c r="F123" s="21">
        <v>1</v>
      </c>
      <c r="G123" s="21">
        <v>3</v>
      </c>
      <c r="H123" s="22">
        <f t="shared" si="7"/>
        <v>4</v>
      </c>
      <c r="I123" s="21"/>
      <c r="J123" s="21"/>
      <c r="K123" s="22"/>
      <c r="L123" s="21"/>
      <c r="M123" s="22"/>
      <c r="N123" s="22"/>
      <c r="O123" s="27" t="str">
        <f t="shared" si="8"/>
        <v>Nije polagala/o</v>
      </c>
      <c r="P123" s="21" t="str">
        <f t="shared" si="9"/>
        <v/>
      </c>
      <c r="Q123" s="22" t="str">
        <f t="shared" si="10"/>
        <v/>
      </c>
    </row>
    <row r="124" spans="1:17" ht="12.65" customHeight="1" x14ac:dyDescent="0.3">
      <c r="A124" s="14" t="s">
        <v>359</v>
      </c>
      <c r="B124" s="15" t="s">
        <v>68</v>
      </c>
      <c r="C124" s="19"/>
      <c r="D124" s="21"/>
      <c r="E124" s="22" t="str">
        <f t="shared" si="6"/>
        <v/>
      </c>
      <c r="F124" s="21"/>
      <c r="G124" s="21"/>
      <c r="H124" s="22" t="str">
        <f t="shared" si="7"/>
        <v/>
      </c>
      <c r="I124" s="21"/>
      <c r="J124" s="21"/>
      <c r="K124" s="22"/>
      <c r="L124" s="21"/>
      <c r="M124" s="22"/>
      <c r="N124" s="22"/>
      <c r="O124" s="27" t="str">
        <f t="shared" si="8"/>
        <v>Nije polagala/o</v>
      </c>
      <c r="P124" s="21" t="str">
        <f t="shared" si="9"/>
        <v/>
      </c>
      <c r="Q124" s="22" t="str">
        <f t="shared" si="10"/>
        <v/>
      </c>
    </row>
    <row r="125" spans="1:17" ht="12.65" customHeight="1" x14ac:dyDescent="0.3">
      <c r="A125" s="14" t="s">
        <v>360</v>
      </c>
      <c r="B125" s="15" t="s">
        <v>69</v>
      </c>
      <c r="C125" s="19"/>
      <c r="D125" s="21"/>
      <c r="E125" s="22" t="str">
        <f t="shared" si="6"/>
        <v/>
      </c>
      <c r="F125" s="21"/>
      <c r="G125" s="21"/>
      <c r="H125" s="22" t="str">
        <f t="shared" si="7"/>
        <v/>
      </c>
      <c r="I125" s="21"/>
      <c r="J125" s="21"/>
      <c r="K125" s="22"/>
      <c r="L125" s="21"/>
      <c r="M125" s="22"/>
      <c r="N125" s="22"/>
      <c r="O125" s="27" t="str">
        <f t="shared" si="8"/>
        <v>Nije polagala/o</v>
      </c>
      <c r="P125" s="21" t="str">
        <f t="shared" si="9"/>
        <v/>
      </c>
      <c r="Q125" s="22" t="str">
        <f t="shared" si="10"/>
        <v/>
      </c>
    </row>
    <row r="126" spans="1:17" ht="12.65" customHeight="1" x14ac:dyDescent="0.3">
      <c r="A126" s="14" t="s">
        <v>361</v>
      </c>
      <c r="B126" s="15" t="s">
        <v>70</v>
      </c>
      <c r="C126" s="19"/>
      <c r="D126" s="21"/>
      <c r="E126" s="22" t="str">
        <f t="shared" si="6"/>
        <v/>
      </c>
      <c r="F126" s="21"/>
      <c r="G126" s="21"/>
      <c r="H126" s="22" t="str">
        <f t="shared" si="7"/>
        <v/>
      </c>
      <c r="I126" s="21"/>
      <c r="J126" s="21"/>
      <c r="K126" s="22"/>
      <c r="L126" s="21"/>
      <c r="M126" s="22"/>
      <c r="N126" s="22"/>
      <c r="O126" s="27" t="str">
        <f t="shared" si="8"/>
        <v>Nije polagala/o</v>
      </c>
      <c r="P126" s="21" t="str">
        <f t="shared" si="9"/>
        <v/>
      </c>
      <c r="Q126" s="22" t="str">
        <f t="shared" si="10"/>
        <v/>
      </c>
    </row>
    <row r="127" spans="1:17" ht="12.65" customHeight="1" x14ac:dyDescent="0.3">
      <c r="A127" s="14" t="s">
        <v>362</v>
      </c>
      <c r="B127" s="15" t="s">
        <v>71</v>
      </c>
      <c r="C127" s="19"/>
      <c r="D127" s="21"/>
      <c r="E127" s="22" t="str">
        <f t="shared" si="6"/>
        <v/>
      </c>
      <c r="F127" s="21"/>
      <c r="G127" s="21"/>
      <c r="H127" s="22" t="str">
        <f t="shared" si="7"/>
        <v/>
      </c>
      <c r="I127" s="21"/>
      <c r="J127" s="21"/>
      <c r="K127" s="22"/>
      <c r="L127" s="21"/>
      <c r="M127" s="22"/>
      <c r="N127" s="22"/>
      <c r="O127" s="27" t="str">
        <f t="shared" si="8"/>
        <v>Nije polagala/o</v>
      </c>
      <c r="P127" s="21" t="str">
        <f t="shared" si="9"/>
        <v/>
      </c>
      <c r="Q127" s="22" t="str">
        <f t="shared" si="10"/>
        <v/>
      </c>
    </row>
    <row r="128" spans="1:17" ht="12.65" customHeight="1" x14ac:dyDescent="0.3">
      <c r="A128" s="32" t="s">
        <v>363</v>
      </c>
      <c r="B128" s="15" t="s">
        <v>72</v>
      </c>
      <c r="C128" s="19"/>
      <c r="D128" s="21"/>
      <c r="E128" s="22" t="str">
        <f t="shared" si="6"/>
        <v/>
      </c>
      <c r="F128" s="21">
        <v>10</v>
      </c>
      <c r="G128" s="21">
        <v>6</v>
      </c>
      <c r="H128" s="22">
        <f t="shared" si="7"/>
        <v>16</v>
      </c>
      <c r="I128" s="21">
        <v>0</v>
      </c>
      <c r="J128" s="21">
        <v>2</v>
      </c>
      <c r="K128" s="22"/>
      <c r="L128" s="21"/>
      <c r="M128" s="22"/>
      <c r="N128" s="22"/>
      <c r="O128" s="27" t="str">
        <f t="shared" si="8"/>
        <v>Nije polagala/o</v>
      </c>
      <c r="P128" s="21" t="str">
        <f t="shared" si="9"/>
        <v/>
      </c>
      <c r="Q128" s="22" t="str">
        <f t="shared" si="10"/>
        <v/>
      </c>
    </row>
    <row r="129" spans="1:17" ht="12.65" customHeight="1" x14ac:dyDescent="0.3">
      <c r="A129" s="14" t="s">
        <v>364</v>
      </c>
      <c r="B129" s="15" t="s">
        <v>73</v>
      </c>
      <c r="C129" s="19"/>
      <c r="D129" s="21"/>
      <c r="E129" s="22" t="str">
        <f t="shared" si="6"/>
        <v/>
      </c>
      <c r="F129" s="21"/>
      <c r="G129" s="21"/>
      <c r="H129" s="22" t="str">
        <f t="shared" si="7"/>
        <v/>
      </c>
      <c r="I129" s="21"/>
      <c r="J129" s="21"/>
      <c r="K129" s="22"/>
      <c r="L129" s="21"/>
      <c r="M129" s="22"/>
      <c r="N129" s="22"/>
      <c r="O129" s="27" t="str">
        <f t="shared" si="8"/>
        <v>Nije polagala/o</v>
      </c>
      <c r="P129" s="21" t="str">
        <f t="shared" si="9"/>
        <v/>
      </c>
      <c r="Q129" s="22" t="str">
        <f t="shared" si="10"/>
        <v/>
      </c>
    </row>
    <row r="130" spans="1:17" ht="12.65" customHeight="1" x14ac:dyDescent="0.3">
      <c r="A130" s="14" t="s">
        <v>365</v>
      </c>
      <c r="B130" s="15" t="s">
        <v>74</v>
      </c>
      <c r="C130" s="19">
        <v>0</v>
      </c>
      <c r="D130" s="21">
        <v>14</v>
      </c>
      <c r="E130" s="22">
        <f t="shared" si="6"/>
        <v>14</v>
      </c>
      <c r="F130" s="21">
        <v>11</v>
      </c>
      <c r="G130" s="21">
        <v>14</v>
      </c>
      <c r="H130" s="22">
        <f t="shared" si="7"/>
        <v>25</v>
      </c>
      <c r="I130" s="21">
        <v>0</v>
      </c>
      <c r="J130" s="21">
        <v>7</v>
      </c>
      <c r="K130" s="22"/>
      <c r="L130" s="21"/>
      <c r="M130" s="22"/>
      <c r="N130" s="22"/>
      <c r="O130" s="27" t="str">
        <f t="shared" si="8"/>
        <v>Nije polagala/o</v>
      </c>
      <c r="P130" s="21" t="str">
        <f t="shared" si="9"/>
        <v/>
      </c>
      <c r="Q130" s="22" t="str">
        <f t="shared" si="10"/>
        <v/>
      </c>
    </row>
    <row r="131" spans="1:17" ht="12.65" customHeight="1" x14ac:dyDescent="0.3">
      <c r="A131" s="14" t="s">
        <v>366</v>
      </c>
      <c r="B131" s="15" t="s">
        <v>75</v>
      </c>
      <c r="C131" s="19"/>
      <c r="D131" s="21"/>
      <c r="E131" s="22" t="str">
        <f t="shared" si="6"/>
        <v/>
      </c>
      <c r="F131" s="21"/>
      <c r="G131" s="21"/>
      <c r="H131" s="22" t="str">
        <f t="shared" si="7"/>
        <v/>
      </c>
      <c r="I131" s="21"/>
      <c r="J131" s="21"/>
      <c r="K131" s="22"/>
      <c r="L131" s="21"/>
      <c r="M131" s="22"/>
      <c r="N131" s="22"/>
      <c r="O131" s="27" t="str">
        <f t="shared" si="8"/>
        <v>Nije polagala/o</v>
      </c>
      <c r="P131" s="21" t="str">
        <f t="shared" si="9"/>
        <v/>
      </c>
      <c r="Q131" s="22" t="str">
        <f t="shared" si="10"/>
        <v/>
      </c>
    </row>
    <row r="132" spans="1:17" ht="12.65" customHeight="1" x14ac:dyDescent="0.3">
      <c r="A132" s="14" t="s">
        <v>367</v>
      </c>
      <c r="B132" s="15" t="s">
        <v>76</v>
      </c>
      <c r="C132" s="19">
        <v>0</v>
      </c>
      <c r="D132" s="21">
        <v>7</v>
      </c>
      <c r="E132" s="22">
        <f t="shared" si="6"/>
        <v>7</v>
      </c>
      <c r="F132" s="21"/>
      <c r="G132" s="21"/>
      <c r="H132" s="22" t="str">
        <f t="shared" si="7"/>
        <v/>
      </c>
      <c r="I132" s="21"/>
      <c r="J132" s="21"/>
      <c r="K132" s="22"/>
      <c r="L132" s="21"/>
      <c r="M132" s="22"/>
      <c r="N132" s="22"/>
      <c r="O132" s="27" t="str">
        <f t="shared" si="8"/>
        <v>Nije polagala/o</v>
      </c>
      <c r="P132" s="21" t="str">
        <f t="shared" si="9"/>
        <v/>
      </c>
      <c r="Q132" s="22" t="str">
        <f t="shared" si="10"/>
        <v/>
      </c>
    </row>
    <row r="133" spans="1:17" ht="12.65" customHeight="1" x14ac:dyDescent="0.3">
      <c r="A133" s="14" t="s">
        <v>368</v>
      </c>
      <c r="B133" s="15" t="s">
        <v>77</v>
      </c>
      <c r="C133" s="19"/>
      <c r="D133" s="21"/>
      <c r="E133" s="22" t="str">
        <f t="shared" si="6"/>
        <v/>
      </c>
      <c r="F133" s="21"/>
      <c r="G133" s="21"/>
      <c r="H133" s="22" t="str">
        <f t="shared" si="7"/>
        <v/>
      </c>
      <c r="I133" s="21"/>
      <c r="J133" s="21"/>
      <c r="K133" s="22"/>
      <c r="L133" s="21"/>
      <c r="M133" s="22"/>
      <c r="N133" s="22"/>
      <c r="O133" s="27" t="str">
        <f t="shared" si="8"/>
        <v>Nije polagala/o</v>
      </c>
      <c r="P133" s="21" t="str">
        <f t="shared" si="9"/>
        <v/>
      </c>
      <c r="Q133" s="22" t="str">
        <f t="shared" si="10"/>
        <v/>
      </c>
    </row>
    <row r="134" spans="1:17" ht="12.65" customHeight="1" x14ac:dyDescent="0.3">
      <c r="A134" s="14" t="s">
        <v>369</v>
      </c>
      <c r="B134" s="15" t="s">
        <v>78</v>
      </c>
      <c r="C134" s="19">
        <v>0</v>
      </c>
      <c r="D134" s="21">
        <v>5</v>
      </c>
      <c r="E134" s="22">
        <f t="shared" si="6"/>
        <v>5</v>
      </c>
      <c r="F134" s="21">
        <v>0</v>
      </c>
      <c r="G134" s="21">
        <v>8</v>
      </c>
      <c r="H134" s="22">
        <f t="shared" si="7"/>
        <v>8</v>
      </c>
      <c r="I134" s="21">
        <v>0</v>
      </c>
      <c r="J134" s="21">
        <v>5</v>
      </c>
      <c r="K134" s="22"/>
      <c r="L134" s="21"/>
      <c r="M134" s="22"/>
      <c r="N134" s="22"/>
      <c r="O134" s="27" t="str">
        <f t="shared" si="8"/>
        <v>Nije polagala/o</v>
      </c>
      <c r="P134" s="21" t="str">
        <f t="shared" si="9"/>
        <v/>
      </c>
      <c r="Q134" s="22" t="str">
        <f t="shared" si="10"/>
        <v/>
      </c>
    </row>
    <row r="135" spans="1:17" ht="12.65" customHeight="1" x14ac:dyDescent="0.3">
      <c r="A135" s="14" t="s">
        <v>370</v>
      </c>
      <c r="B135" s="15" t="s">
        <v>79</v>
      </c>
      <c r="C135" s="19"/>
      <c r="D135" s="21"/>
      <c r="E135" s="22" t="str">
        <f t="shared" si="6"/>
        <v/>
      </c>
      <c r="F135" s="21"/>
      <c r="G135" s="21"/>
      <c r="H135" s="22" t="str">
        <f t="shared" si="7"/>
        <v/>
      </c>
      <c r="I135" s="21"/>
      <c r="J135" s="21"/>
      <c r="K135" s="22"/>
      <c r="L135" s="21"/>
      <c r="M135" s="22"/>
      <c r="N135" s="22"/>
      <c r="O135" s="27" t="str">
        <f t="shared" si="8"/>
        <v>Nije polagala/o</v>
      </c>
      <c r="P135" s="21" t="str">
        <f t="shared" si="9"/>
        <v/>
      </c>
      <c r="Q135" s="22" t="str">
        <f t="shared" si="10"/>
        <v/>
      </c>
    </row>
    <row r="136" spans="1:17" ht="12.65" customHeight="1" x14ac:dyDescent="0.3">
      <c r="A136" s="14" t="s">
        <v>371</v>
      </c>
      <c r="B136" s="15" t="s">
        <v>80</v>
      </c>
      <c r="C136" s="19"/>
      <c r="D136" s="21"/>
      <c r="E136" s="22" t="str">
        <f t="shared" si="6"/>
        <v/>
      </c>
      <c r="F136" s="21">
        <v>9</v>
      </c>
      <c r="G136" s="21">
        <v>0</v>
      </c>
      <c r="H136" s="22">
        <f t="shared" si="7"/>
        <v>9</v>
      </c>
      <c r="I136" s="21"/>
      <c r="J136" s="21"/>
      <c r="K136" s="22"/>
      <c r="L136" s="21"/>
      <c r="M136" s="22"/>
      <c r="N136" s="22"/>
      <c r="O136" s="27" t="str">
        <f t="shared" si="8"/>
        <v>Nije polagala/o</v>
      </c>
      <c r="P136" s="21" t="str">
        <f t="shared" si="9"/>
        <v/>
      </c>
      <c r="Q136" s="22" t="str">
        <f t="shared" si="10"/>
        <v/>
      </c>
    </row>
    <row r="137" spans="1:17" ht="12.65" customHeight="1" x14ac:dyDescent="0.3">
      <c r="A137" s="14" t="s">
        <v>372</v>
      </c>
      <c r="B137" s="15" t="s">
        <v>81</v>
      </c>
      <c r="C137" s="19"/>
      <c r="D137" s="21"/>
      <c r="E137" s="22" t="str">
        <f t="shared" ref="E137:E154" si="11">IF(C137="","",SUM(C137:D137))</f>
        <v/>
      </c>
      <c r="F137" s="21"/>
      <c r="G137" s="21"/>
      <c r="H137" s="22" t="str">
        <f t="shared" ref="H137:H154" si="12">IF(F137="","",SUM(F137:G137))</f>
        <v/>
      </c>
      <c r="I137" s="21"/>
      <c r="J137" s="21"/>
      <c r="K137" s="22"/>
      <c r="L137" s="21"/>
      <c r="M137" s="22"/>
      <c r="N137" s="22"/>
      <c r="O137" s="27" t="str">
        <f t="shared" ref="O137:O154" si="13">IF(AND(K137="",N137=""),"Nije polagala/o","")</f>
        <v>Nije polagala/o</v>
      </c>
      <c r="P137" s="21" t="str">
        <f t="shared" ref="P137:P154" si="14">IF(AND(K137="",N137=""),"",MAX(E137,H137)+MAX(K137,N137))</f>
        <v/>
      </c>
      <c r="Q137" s="22" t="str">
        <f t="shared" ref="Q137:Q154" si="15">IF(P137="","",IF(P137&gt;90,"A",IF(P137&gt;80,"B",IF(P137&gt;70,"C",IF(P137&gt;57,"D",IF(P137&gt;45,"E","F"))))))</f>
        <v/>
      </c>
    </row>
    <row r="138" spans="1:17" ht="12.65" customHeight="1" x14ac:dyDescent="0.3">
      <c r="A138" s="14" t="s">
        <v>373</v>
      </c>
      <c r="B138" s="15" t="s">
        <v>82</v>
      </c>
      <c r="C138" s="19"/>
      <c r="D138" s="21"/>
      <c r="E138" s="22" t="str">
        <f t="shared" si="11"/>
        <v/>
      </c>
      <c r="F138" s="21"/>
      <c r="G138" s="21"/>
      <c r="H138" s="22" t="str">
        <f t="shared" si="12"/>
        <v/>
      </c>
      <c r="I138" s="21"/>
      <c r="J138" s="21"/>
      <c r="K138" s="22"/>
      <c r="L138" s="21"/>
      <c r="M138" s="22"/>
      <c r="N138" s="22"/>
      <c r="O138" s="27" t="str">
        <f t="shared" si="13"/>
        <v>Nije polagala/o</v>
      </c>
      <c r="P138" s="21" t="str">
        <f t="shared" si="14"/>
        <v/>
      </c>
      <c r="Q138" s="22" t="str">
        <f t="shared" si="15"/>
        <v/>
      </c>
    </row>
    <row r="139" spans="1:17" ht="12.65" customHeight="1" x14ac:dyDescent="0.3">
      <c r="A139" s="14" t="s">
        <v>374</v>
      </c>
      <c r="B139" s="15" t="s">
        <v>167</v>
      </c>
      <c r="C139" s="19"/>
      <c r="D139" s="21"/>
      <c r="E139" s="22" t="str">
        <f t="shared" si="11"/>
        <v/>
      </c>
      <c r="F139" s="21"/>
      <c r="G139" s="21"/>
      <c r="H139" s="22" t="str">
        <f t="shared" si="12"/>
        <v/>
      </c>
      <c r="I139" s="21"/>
      <c r="J139" s="21"/>
      <c r="K139" s="22"/>
      <c r="L139" s="21"/>
      <c r="M139" s="22"/>
      <c r="N139" s="22"/>
      <c r="O139" s="27" t="str">
        <f t="shared" si="13"/>
        <v>Nije polagala/o</v>
      </c>
      <c r="P139" s="21" t="str">
        <f t="shared" si="14"/>
        <v/>
      </c>
      <c r="Q139" s="22" t="str">
        <f t="shared" si="15"/>
        <v/>
      </c>
    </row>
    <row r="140" spans="1:17" ht="12.65" customHeight="1" x14ac:dyDescent="0.3">
      <c r="A140" s="14" t="s">
        <v>375</v>
      </c>
      <c r="B140" s="15" t="s">
        <v>83</v>
      </c>
      <c r="C140" s="19"/>
      <c r="D140" s="21"/>
      <c r="E140" s="22" t="str">
        <f t="shared" si="11"/>
        <v/>
      </c>
      <c r="F140" s="21"/>
      <c r="G140" s="21"/>
      <c r="H140" s="22" t="str">
        <f t="shared" si="12"/>
        <v/>
      </c>
      <c r="I140" s="21"/>
      <c r="J140" s="21"/>
      <c r="K140" s="22"/>
      <c r="L140" s="21"/>
      <c r="M140" s="22"/>
      <c r="N140" s="22"/>
      <c r="O140" s="27" t="str">
        <f t="shared" si="13"/>
        <v>Nije polagala/o</v>
      </c>
      <c r="P140" s="21" t="str">
        <f t="shared" si="14"/>
        <v/>
      </c>
      <c r="Q140" s="22" t="str">
        <f t="shared" si="15"/>
        <v/>
      </c>
    </row>
    <row r="141" spans="1:17" ht="12.65" customHeight="1" x14ac:dyDescent="0.3">
      <c r="A141" s="14" t="s">
        <v>376</v>
      </c>
      <c r="B141" s="15" t="s">
        <v>84</v>
      </c>
      <c r="C141" s="19"/>
      <c r="D141" s="21"/>
      <c r="E141" s="22" t="str">
        <f t="shared" si="11"/>
        <v/>
      </c>
      <c r="F141" s="21"/>
      <c r="G141" s="21"/>
      <c r="H141" s="22" t="str">
        <f t="shared" si="12"/>
        <v/>
      </c>
      <c r="I141" s="21"/>
      <c r="J141" s="21"/>
      <c r="K141" s="22"/>
      <c r="L141" s="21"/>
      <c r="M141" s="22"/>
      <c r="N141" s="22"/>
      <c r="O141" s="27" t="str">
        <f t="shared" si="13"/>
        <v>Nije polagala/o</v>
      </c>
      <c r="P141" s="21" t="str">
        <f t="shared" si="14"/>
        <v/>
      </c>
      <c r="Q141" s="22" t="str">
        <f t="shared" si="15"/>
        <v/>
      </c>
    </row>
    <row r="142" spans="1:17" ht="12.65" customHeight="1" x14ac:dyDescent="0.3">
      <c r="A142" s="14" t="s">
        <v>377</v>
      </c>
      <c r="B142" s="15" t="s">
        <v>378</v>
      </c>
      <c r="C142" s="19"/>
      <c r="D142" s="21"/>
      <c r="E142" s="22" t="str">
        <f t="shared" si="11"/>
        <v/>
      </c>
      <c r="F142" s="21"/>
      <c r="G142" s="21"/>
      <c r="H142" s="22" t="str">
        <f t="shared" si="12"/>
        <v/>
      </c>
      <c r="I142" s="21"/>
      <c r="J142" s="21"/>
      <c r="K142" s="22"/>
      <c r="L142" s="21"/>
      <c r="M142" s="22"/>
      <c r="N142" s="22"/>
      <c r="O142" s="27" t="str">
        <f t="shared" si="13"/>
        <v>Nije polagala/o</v>
      </c>
      <c r="P142" s="21" t="str">
        <f t="shared" si="14"/>
        <v/>
      </c>
      <c r="Q142" s="22" t="str">
        <f t="shared" si="15"/>
        <v/>
      </c>
    </row>
    <row r="143" spans="1:17" ht="12.65" customHeight="1" x14ac:dyDescent="0.3">
      <c r="A143" s="14" t="s">
        <v>379</v>
      </c>
      <c r="B143" s="15" t="s">
        <v>85</v>
      </c>
      <c r="C143" s="19"/>
      <c r="D143" s="21"/>
      <c r="E143" s="22" t="str">
        <f t="shared" si="11"/>
        <v/>
      </c>
      <c r="F143" s="21"/>
      <c r="G143" s="21"/>
      <c r="H143" s="22" t="str">
        <f t="shared" si="12"/>
        <v/>
      </c>
      <c r="I143" s="21"/>
      <c r="J143" s="21"/>
      <c r="K143" s="22"/>
      <c r="L143" s="21"/>
      <c r="M143" s="22"/>
      <c r="N143" s="22"/>
      <c r="O143" s="27" t="str">
        <f t="shared" si="13"/>
        <v>Nije polagala/o</v>
      </c>
      <c r="P143" s="21" t="str">
        <f t="shared" si="14"/>
        <v/>
      </c>
      <c r="Q143" s="22" t="str">
        <f t="shared" si="15"/>
        <v/>
      </c>
    </row>
    <row r="144" spans="1:17" ht="12.65" customHeight="1" x14ac:dyDescent="0.3">
      <c r="A144" s="14" t="s">
        <v>380</v>
      </c>
      <c r="B144" s="15" t="s">
        <v>86</v>
      </c>
      <c r="C144" s="19"/>
      <c r="D144" s="21"/>
      <c r="E144" s="22" t="str">
        <f t="shared" si="11"/>
        <v/>
      </c>
      <c r="F144" s="21"/>
      <c r="G144" s="21"/>
      <c r="H144" s="22" t="str">
        <f t="shared" si="12"/>
        <v/>
      </c>
      <c r="I144" s="21"/>
      <c r="J144" s="21"/>
      <c r="K144" s="22"/>
      <c r="L144" s="21"/>
      <c r="M144" s="22"/>
      <c r="N144" s="22"/>
      <c r="O144" s="27" t="str">
        <f t="shared" si="13"/>
        <v>Nije polagala/o</v>
      </c>
      <c r="P144" s="21" t="str">
        <f t="shared" si="14"/>
        <v/>
      </c>
      <c r="Q144" s="22" t="str">
        <f t="shared" si="15"/>
        <v/>
      </c>
    </row>
    <row r="145" spans="1:17" ht="12.65" customHeight="1" x14ac:dyDescent="0.3">
      <c r="A145" s="14" t="s">
        <v>381</v>
      </c>
      <c r="B145" s="15" t="s">
        <v>87</v>
      </c>
      <c r="C145" s="19"/>
      <c r="D145" s="21"/>
      <c r="E145" s="22" t="str">
        <f t="shared" si="11"/>
        <v/>
      </c>
      <c r="F145" s="21"/>
      <c r="G145" s="21"/>
      <c r="H145" s="22" t="str">
        <f t="shared" si="12"/>
        <v/>
      </c>
      <c r="I145" s="21"/>
      <c r="J145" s="21"/>
      <c r="K145" s="22"/>
      <c r="L145" s="21"/>
      <c r="M145" s="22"/>
      <c r="N145" s="22"/>
      <c r="O145" s="27" t="str">
        <f t="shared" si="13"/>
        <v>Nije polagala/o</v>
      </c>
      <c r="P145" s="21" t="str">
        <f t="shared" si="14"/>
        <v/>
      </c>
      <c r="Q145" s="22" t="str">
        <f t="shared" si="15"/>
        <v/>
      </c>
    </row>
    <row r="146" spans="1:17" ht="12.65" customHeight="1" x14ac:dyDescent="0.3">
      <c r="A146" s="14" t="s">
        <v>382</v>
      </c>
      <c r="B146" s="15" t="s">
        <v>88</v>
      </c>
      <c r="C146" s="19">
        <v>0</v>
      </c>
      <c r="D146" s="21">
        <v>10</v>
      </c>
      <c r="E146" s="22">
        <f t="shared" si="11"/>
        <v>10</v>
      </c>
      <c r="F146" s="21">
        <v>0</v>
      </c>
      <c r="G146" s="21">
        <v>10</v>
      </c>
      <c r="H146" s="22">
        <f t="shared" si="12"/>
        <v>10</v>
      </c>
      <c r="I146" s="21"/>
      <c r="J146" s="21"/>
      <c r="K146" s="22"/>
      <c r="L146" s="21"/>
      <c r="M146" s="22"/>
      <c r="N146" s="22"/>
      <c r="O146" s="27" t="str">
        <f t="shared" si="13"/>
        <v>Nije polagala/o</v>
      </c>
      <c r="P146" s="21" t="str">
        <f t="shared" si="14"/>
        <v/>
      </c>
      <c r="Q146" s="22" t="str">
        <f t="shared" si="15"/>
        <v/>
      </c>
    </row>
    <row r="147" spans="1:17" ht="12.65" customHeight="1" x14ac:dyDescent="0.3">
      <c r="A147" s="14" t="s">
        <v>383</v>
      </c>
      <c r="B147" s="15" t="s">
        <v>168</v>
      </c>
      <c r="C147" s="19"/>
      <c r="D147" s="21"/>
      <c r="E147" s="22" t="str">
        <f t="shared" si="11"/>
        <v/>
      </c>
      <c r="F147" s="21"/>
      <c r="G147" s="21"/>
      <c r="H147" s="22" t="str">
        <f t="shared" si="12"/>
        <v/>
      </c>
      <c r="I147" s="21"/>
      <c r="J147" s="21"/>
      <c r="K147" s="22"/>
      <c r="L147" s="21"/>
      <c r="M147" s="22"/>
      <c r="N147" s="22"/>
      <c r="O147" s="27" t="str">
        <f t="shared" si="13"/>
        <v>Nije polagala/o</v>
      </c>
      <c r="P147" s="21" t="str">
        <f t="shared" si="14"/>
        <v/>
      </c>
      <c r="Q147" s="22" t="str">
        <f t="shared" si="15"/>
        <v/>
      </c>
    </row>
    <row r="148" spans="1:17" ht="12.65" customHeight="1" x14ac:dyDescent="0.3">
      <c r="A148" s="14" t="s">
        <v>384</v>
      </c>
      <c r="B148" s="15" t="s">
        <v>89</v>
      </c>
      <c r="C148" s="19"/>
      <c r="D148" s="21"/>
      <c r="E148" s="22" t="str">
        <f t="shared" si="11"/>
        <v/>
      </c>
      <c r="F148" s="21"/>
      <c r="G148" s="21"/>
      <c r="H148" s="22" t="str">
        <f t="shared" si="12"/>
        <v/>
      </c>
      <c r="I148" s="21"/>
      <c r="J148" s="21"/>
      <c r="K148" s="22"/>
      <c r="L148" s="21"/>
      <c r="M148" s="22"/>
      <c r="N148" s="22"/>
      <c r="O148" s="27" t="str">
        <f t="shared" si="13"/>
        <v>Nije polagala/o</v>
      </c>
      <c r="P148" s="21" t="str">
        <f t="shared" si="14"/>
        <v/>
      </c>
      <c r="Q148" s="22" t="str">
        <f t="shared" si="15"/>
        <v/>
      </c>
    </row>
    <row r="149" spans="1:17" ht="12.65" customHeight="1" x14ac:dyDescent="0.3">
      <c r="A149" s="14" t="s">
        <v>385</v>
      </c>
      <c r="B149" s="15" t="s">
        <v>90</v>
      </c>
      <c r="C149" s="19"/>
      <c r="D149" s="21"/>
      <c r="E149" s="22" t="str">
        <f t="shared" si="11"/>
        <v/>
      </c>
      <c r="F149" s="21"/>
      <c r="G149" s="21"/>
      <c r="H149" s="22" t="str">
        <f t="shared" si="12"/>
        <v/>
      </c>
      <c r="I149" s="21"/>
      <c r="J149" s="21"/>
      <c r="K149" s="22"/>
      <c r="L149" s="21"/>
      <c r="M149" s="22"/>
      <c r="N149" s="22"/>
      <c r="O149" s="27" t="str">
        <f t="shared" si="13"/>
        <v>Nije polagala/o</v>
      </c>
      <c r="P149" s="21" t="str">
        <f t="shared" si="14"/>
        <v/>
      </c>
      <c r="Q149" s="22" t="str">
        <f t="shared" si="15"/>
        <v/>
      </c>
    </row>
    <row r="150" spans="1:17" ht="12.65" customHeight="1" x14ac:dyDescent="0.3">
      <c r="A150" s="14" t="s">
        <v>386</v>
      </c>
      <c r="B150" s="15" t="s">
        <v>91</v>
      </c>
      <c r="C150" s="19"/>
      <c r="D150" s="21"/>
      <c r="E150" s="22" t="str">
        <f t="shared" si="11"/>
        <v/>
      </c>
      <c r="F150" s="21"/>
      <c r="G150" s="21"/>
      <c r="H150" s="22" t="str">
        <f t="shared" si="12"/>
        <v/>
      </c>
      <c r="I150" s="21"/>
      <c r="J150" s="21"/>
      <c r="K150" s="22"/>
      <c r="L150" s="21"/>
      <c r="M150" s="22"/>
      <c r="N150" s="22"/>
      <c r="O150" s="27" t="str">
        <f t="shared" si="13"/>
        <v>Nije polagala/o</v>
      </c>
      <c r="P150" s="21" t="str">
        <f t="shared" si="14"/>
        <v/>
      </c>
      <c r="Q150" s="22" t="str">
        <f t="shared" si="15"/>
        <v/>
      </c>
    </row>
    <row r="151" spans="1:17" ht="12.65" customHeight="1" x14ac:dyDescent="0.3">
      <c r="A151" s="14" t="s">
        <v>387</v>
      </c>
      <c r="B151" s="15" t="s">
        <v>92</v>
      </c>
      <c r="C151" s="19"/>
      <c r="D151" s="21"/>
      <c r="E151" s="22" t="str">
        <f t="shared" si="11"/>
        <v/>
      </c>
      <c r="F151" s="21"/>
      <c r="G151" s="21"/>
      <c r="H151" s="22" t="str">
        <f t="shared" si="12"/>
        <v/>
      </c>
      <c r="I151" s="21"/>
      <c r="J151" s="21"/>
      <c r="K151" s="22"/>
      <c r="L151" s="21"/>
      <c r="M151" s="22"/>
      <c r="N151" s="22"/>
      <c r="O151" s="27" t="str">
        <f t="shared" si="13"/>
        <v>Nije polagala/o</v>
      </c>
      <c r="P151" s="21" t="str">
        <f t="shared" si="14"/>
        <v/>
      </c>
      <c r="Q151" s="22" t="str">
        <f t="shared" si="15"/>
        <v/>
      </c>
    </row>
    <row r="152" spans="1:17" ht="12.65" customHeight="1" x14ac:dyDescent="0.3">
      <c r="A152" s="14" t="s">
        <v>388</v>
      </c>
      <c r="B152" s="15" t="s">
        <v>93</v>
      </c>
      <c r="C152" s="19"/>
      <c r="D152" s="21"/>
      <c r="E152" s="22" t="str">
        <f t="shared" si="11"/>
        <v/>
      </c>
      <c r="F152" s="21"/>
      <c r="G152" s="21"/>
      <c r="H152" s="22" t="str">
        <f t="shared" si="12"/>
        <v/>
      </c>
      <c r="I152" s="21"/>
      <c r="J152" s="21"/>
      <c r="K152" s="22"/>
      <c r="L152" s="21"/>
      <c r="M152" s="22"/>
      <c r="N152" s="22"/>
      <c r="O152" s="27" t="str">
        <f t="shared" si="13"/>
        <v>Nije polagala/o</v>
      </c>
      <c r="P152" s="21" t="str">
        <f t="shared" si="14"/>
        <v/>
      </c>
      <c r="Q152" s="22" t="str">
        <f t="shared" si="15"/>
        <v/>
      </c>
    </row>
    <row r="153" spans="1:17" ht="12.65" customHeight="1" x14ac:dyDescent="0.3">
      <c r="A153" s="14" t="s">
        <v>389</v>
      </c>
      <c r="B153" s="15" t="s">
        <v>169</v>
      </c>
      <c r="C153" s="19"/>
      <c r="D153" s="21"/>
      <c r="E153" s="22" t="str">
        <f t="shared" si="11"/>
        <v/>
      </c>
      <c r="F153" s="21">
        <v>6</v>
      </c>
      <c r="G153" s="21">
        <v>5</v>
      </c>
      <c r="H153" s="22">
        <f t="shared" si="12"/>
        <v>11</v>
      </c>
      <c r="I153" s="21"/>
      <c r="J153" s="21"/>
      <c r="K153" s="22"/>
      <c r="L153" s="21"/>
      <c r="M153" s="22"/>
      <c r="N153" s="22"/>
      <c r="O153" s="27" t="str">
        <f t="shared" si="13"/>
        <v>Nije polagala/o</v>
      </c>
      <c r="P153" s="21" t="str">
        <f t="shared" si="14"/>
        <v/>
      </c>
      <c r="Q153" s="22" t="str">
        <f t="shared" si="15"/>
        <v/>
      </c>
    </row>
    <row r="154" spans="1:17" ht="12.65" customHeight="1" x14ac:dyDescent="0.3">
      <c r="A154" s="14" t="s">
        <v>390</v>
      </c>
      <c r="B154" s="15" t="s">
        <v>94</v>
      </c>
      <c r="C154" s="19"/>
      <c r="D154" s="21"/>
      <c r="E154" s="22" t="str">
        <f t="shared" si="11"/>
        <v/>
      </c>
      <c r="F154" s="21"/>
      <c r="G154" s="21"/>
      <c r="H154" s="22" t="str">
        <f t="shared" si="12"/>
        <v/>
      </c>
      <c r="I154" s="21"/>
      <c r="J154" s="21"/>
      <c r="K154" s="22"/>
      <c r="L154" s="21"/>
      <c r="M154" s="22"/>
      <c r="N154" s="22"/>
      <c r="O154" s="27" t="str">
        <f t="shared" si="13"/>
        <v>Nije polagala/o</v>
      </c>
      <c r="P154" s="21" t="str">
        <f t="shared" si="14"/>
        <v/>
      </c>
      <c r="Q154" s="22" t="str">
        <f t="shared" si="15"/>
        <v/>
      </c>
    </row>
    <row r="155" spans="1:17" ht="12.65" customHeight="1" x14ac:dyDescent="0.3"/>
    <row r="156" spans="1:17" ht="12.65" customHeight="1" x14ac:dyDescent="0.3"/>
  </sheetData>
  <sheetProtection selectLockedCells="1" selectUnlockedCells="1"/>
  <mergeCells count="17">
    <mergeCell ref="A1:O1"/>
    <mergeCell ref="P1:Q1"/>
    <mergeCell ref="A2:L2"/>
    <mergeCell ref="M2:Q2"/>
    <mergeCell ref="A3:C3"/>
    <mergeCell ref="D3:G3"/>
    <mergeCell ref="H3:N3"/>
    <mergeCell ref="O3:Q3"/>
    <mergeCell ref="A5:A7"/>
    <mergeCell ref="B5:B7"/>
    <mergeCell ref="C5:O5"/>
    <mergeCell ref="P5:P7"/>
    <mergeCell ref="Q5:Q7"/>
    <mergeCell ref="C6:E6"/>
    <mergeCell ref="F6:H6"/>
    <mergeCell ref="I6:K6"/>
    <mergeCell ref="L6:N6"/>
  </mergeCells>
  <pageMargins left="0.25" right="0.25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1"/>
  <sheetViews>
    <sheetView tabSelected="1" zoomScaleNormal="100" workbookViewId="0">
      <pane ySplit="7" topLeftCell="A126" activePane="bottomLeft" state="frozen"/>
      <selection activeCell="A8" sqref="A8:XFD8"/>
      <selection pane="bottomLeft" activeCell="J138" sqref="J138"/>
    </sheetView>
  </sheetViews>
  <sheetFormatPr defaultColWidth="9.26953125" defaultRowHeight="13" x14ac:dyDescent="0.3"/>
  <cols>
    <col min="1" max="1" width="9.7265625" style="6" customWidth="1"/>
    <col min="2" max="2" width="27.7265625" style="6" customWidth="1"/>
    <col min="3" max="3" width="5" style="6" customWidth="1"/>
    <col min="4" max="4" width="4.7265625" style="6" customWidth="1"/>
    <col min="5" max="5" width="4.7265625" style="18" customWidth="1"/>
    <col min="6" max="7" width="4.7265625" style="6" customWidth="1"/>
    <col min="8" max="8" width="4.7265625" style="18" customWidth="1"/>
    <col min="9" max="10" width="4.7265625" style="6" customWidth="1"/>
    <col min="11" max="11" width="4.7265625" style="18" customWidth="1"/>
    <col min="12" max="13" width="4.7265625" style="6" customWidth="1"/>
    <col min="14" max="14" width="4.7265625" style="18" customWidth="1"/>
    <col min="15" max="15" width="11.26953125" style="6" bestFit="1" customWidth="1"/>
    <col min="16" max="16" width="8.26953125" style="6" customWidth="1"/>
    <col min="17" max="17" width="10.54296875" style="6" customWidth="1"/>
    <col min="18" max="16384" width="9.26953125" style="6"/>
  </cols>
  <sheetData>
    <row r="1" spans="1:17" ht="23.25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48"/>
    </row>
    <row r="2" spans="1:17" x14ac:dyDescent="0.3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 t="s">
        <v>23</v>
      </c>
      <c r="N2" s="50"/>
      <c r="O2" s="50"/>
      <c r="P2" s="50"/>
      <c r="Q2" s="50"/>
    </row>
    <row r="3" spans="1:17" ht="21" customHeight="1" x14ac:dyDescent="0.35">
      <c r="A3" s="51" t="s">
        <v>154</v>
      </c>
      <c r="B3" s="51"/>
      <c r="C3" s="51"/>
      <c r="D3" s="52" t="s">
        <v>24</v>
      </c>
      <c r="E3" s="52"/>
      <c r="F3" s="52"/>
      <c r="G3" s="52"/>
      <c r="H3" s="53" t="s">
        <v>20</v>
      </c>
      <c r="I3" s="53"/>
      <c r="J3" s="53"/>
      <c r="K3" s="53"/>
      <c r="L3" s="53"/>
      <c r="M3" s="53"/>
      <c r="N3" s="53"/>
      <c r="O3" s="54" t="s">
        <v>29</v>
      </c>
      <c r="P3" s="54"/>
      <c r="Q3" s="54"/>
    </row>
    <row r="4" spans="1:17" ht="6.75" customHeight="1" x14ac:dyDescent="0.3">
      <c r="D4" s="7"/>
      <c r="E4" s="17"/>
      <c r="F4" s="7"/>
      <c r="G4" s="7"/>
      <c r="H4" s="17"/>
    </row>
    <row r="5" spans="1:17" ht="21" customHeight="1" thickBot="1" x14ac:dyDescent="0.35">
      <c r="A5" s="33" t="s">
        <v>1</v>
      </c>
      <c r="B5" s="35" t="s">
        <v>2</v>
      </c>
      <c r="C5" s="38" t="s">
        <v>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 t="s">
        <v>4</v>
      </c>
      <c r="Q5" s="39" t="s">
        <v>5</v>
      </c>
    </row>
    <row r="6" spans="1:17" ht="38.15" customHeight="1" thickTop="1" thickBot="1" x14ac:dyDescent="0.35">
      <c r="A6" s="33"/>
      <c r="B6" s="36"/>
      <c r="C6" s="43" t="s">
        <v>16</v>
      </c>
      <c r="D6" s="43"/>
      <c r="E6" s="43"/>
      <c r="F6" s="44" t="s">
        <v>17</v>
      </c>
      <c r="G6" s="44"/>
      <c r="H6" s="44"/>
      <c r="I6" s="44" t="s">
        <v>18</v>
      </c>
      <c r="J6" s="44"/>
      <c r="K6" s="44"/>
      <c r="L6" s="43" t="s">
        <v>19</v>
      </c>
      <c r="M6" s="43"/>
      <c r="N6" s="43"/>
      <c r="O6" s="12"/>
      <c r="P6" s="40"/>
      <c r="Q6" s="39"/>
    </row>
    <row r="7" spans="1:17" ht="21" customHeight="1" thickTop="1" thickBot="1" x14ac:dyDescent="0.35">
      <c r="A7" s="34"/>
      <c r="B7" s="37"/>
      <c r="C7" s="25" t="s">
        <v>14</v>
      </c>
      <c r="D7" s="25" t="s">
        <v>15</v>
      </c>
      <c r="E7" s="26" t="s">
        <v>6</v>
      </c>
      <c r="F7" s="25" t="s">
        <v>14</v>
      </c>
      <c r="G7" s="25" t="s">
        <v>15</v>
      </c>
      <c r="H7" s="26" t="s">
        <v>6</v>
      </c>
      <c r="I7" s="25" t="s">
        <v>14</v>
      </c>
      <c r="J7" s="25" t="s">
        <v>15</v>
      </c>
      <c r="K7" s="26" t="s">
        <v>6</v>
      </c>
      <c r="L7" s="25" t="s">
        <v>14</v>
      </c>
      <c r="M7" s="25" t="s">
        <v>15</v>
      </c>
      <c r="N7" s="26" t="s">
        <v>6</v>
      </c>
      <c r="O7" s="24"/>
      <c r="P7" s="41"/>
      <c r="Q7" s="42"/>
    </row>
    <row r="8" spans="1:17" ht="12" customHeight="1" x14ac:dyDescent="0.3">
      <c r="A8" s="19" t="s">
        <v>170</v>
      </c>
      <c r="B8" s="20" t="s">
        <v>391</v>
      </c>
      <c r="C8" s="19"/>
      <c r="D8" s="21"/>
      <c r="E8" s="22" t="str">
        <f>IF(C8="","",SUM(C8:D8))</f>
        <v/>
      </c>
      <c r="F8" s="21">
        <v>0</v>
      </c>
      <c r="G8" s="21">
        <v>6</v>
      </c>
      <c r="H8" s="22">
        <f>IF(F8="","",SUM(F8:G8))</f>
        <v>6</v>
      </c>
      <c r="I8" s="21"/>
      <c r="J8" s="21"/>
      <c r="K8" s="22"/>
      <c r="L8" s="21"/>
      <c r="M8" s="21"/>
      <c r="N8" s="22"/>
      <c r="O8" s="27" t="str">
        <f>IF(AND(K8="",N8=""),"Nije polagala/o","")</f>
        <v>Nije polagala/o</v>
      </c>
      <c r="P8" s="23" t="str">
        <f>IF(AND(K8="",N8=""),"",MAX(E8,H8)+MAX(K8,N8))</f>
        <v/>
      </c>
      <c r="Q8" s="22" t="str">
        <f>IF(P8="","",IF(P8&gt;90,"A",IF(P8&gt;80,"B",IF(P8&gt;70,"C",IF(P8&gt;57,"D",IF(P8&gt;45,"E","F"))))))</f>
        <v/>
      </c>
    </row>
    <row r="9" spans="1:17" ht="12" customHeight="1" x14ac:dyDescent="0.3">
      <c r="A9" s="19" t="s">
        <v>172</v>
      </c>
      <c r="B9" s="20" t="s">
        <v>392</v>
      </c>
      <c r="C9" s="19">
        <v>0</v>
      </c>
      <c r="D9" s="21">
        <v>4</v>
      </c>
      <c r="E9" s="22">
        <f t="shared" ref="E9:E72" si="0">IF(C9="","",SUM(C9:D9))</f>
        <v>4</v>
      </c>
      <c r="F9" s="21">
        <v>0</v>
      </c>
      <c r="G9" s="21">
        <v>7</v>
      </c>
      <c r="H9" s="22">
        <f t="shared" ref="H9:H72" si="1">IF(F9="","",SUM(F9:G9))</f>
        <v>7</v>
      </c>
      <c r="I9" s="21">
        <v>0</v>
      </c>
      <c r="J9" s="21">
        <v>3</v>
      </c>
      <c r="K9" s="22"/>
      <c r="L9" s="21"/>
      <c r="M9" s="21"/>
      <c r="N9" s="22"/>
      <c r="O9" s="27" t="str">
        <f t="shared" ref="O9:O72" si="2">IF(AND(K9="",N9=""),"Nije polagala/o","")</f>
        <v>Nije polagala/o</v>
      </c>
      <c r="P9" s="23" t="str">
        <f t="shared" ref="P9:P72" si="3">IF(AND(K9="",N9=""),"",MAX(E9,H9)+MAX(K9,N9))</f>
        <v/>
      </c>
      <c r="Q9" s="22" t="str">
        <f t="shared" ref="Q9:Q72" si="4">IF(P9="","",IF(P9&gt;90,"A",IF(P9&gt;80,"B",IF(P9&gt;70,"C",IF(P9&gt;57,"D",IF(P9&gt;45,"E","F"))))))</f>
        <v/>
      </c>
    </row>
    <row r="10" spans="1:17" ht="12" customHeight="1" x14ac:dyDescent="0.3">
      <c r="A10" s="19" t="s">
        <v>174</v>
      </c>
      <c r="B10" s="20" t="s">
        <v>393</v>
      </c>
      <c r="C10" s="19">
        <v>22</v>
      </c>
      <c r="D10" s="21">
        <v>0</v>
      </c>
      <c r="E10" s="22">
        <f t="shared" si="0"/>
        <v>22</v>
      </c>
      <c r="F10" s="21">
        <v>22</v>
      </c>
      <c r="G10" s="21">
        <v>9</v>
      </c>
      <c r="H10" s="22">
        <f t="shared" si="1"/>
        <v>31</v>
      </c>
      <c r="I10" s="21">
        <v>0</v>
      </c>
      <c r="J10" s="21">
        <v>7</v>
      </c>
      <c r="K10" s="22"/>
      <c r="L10" s="21"/>
      <c r="M10" s="21"/>
      <c r="N10" s="22"/>
      <c r="O10" s="27" t="str">
        <f t="shared" si="2"/>
        <v>Nije polagala/o</v>
      </c>
      <c r="P10" s="23" t="str">
        <f t="shared" si="3"/>
        <v/>
      </c>
      <c r="Q10" s="22" t="str">
        <f t="shared" si="4"/>
        <v/>
      </c>
    </row>
    <row r="11" spans="1:17" ht="12" customHeight="1" x14ac:dyDescent="0.3">
      <c r="A11" s="19" t="s">
        <v>175</v>
      </c>
      <c r="B11" s="20" t="s">
        <v>394</v>
      </c>
      <c r="C11" s="19">
        <v>15</v>
      </c>
      <c r="D11" s="21">
        <v>0</v>
      </c>
      <c r="E11" s="22">
        <f t="shared" si="0"/>
        <v>15</v>
      </c>
      <c r="F11" s="21">
        <v>15</v>
      </c>
      <c r="G11" s="21">
        <v>13</v>
      </c>
      <c r="H11" s="22">
        <f t="shared" si="1"/>
        <v>28</v>
      </c>
      <c r="I11" s="21">
        <v>2</v>
      </c>
      <c r="J11" s="21">
        <v>0</v>
      </c>
      <c r="K11" s="22"/>
      <c r="L11" s="21"/>
      <c r="M11" s="21"/>
      <c r="N11" s="22"/>
      <c r="O11" s="27" t="str">
        <f t="shared" si="2"/>
        <v>Nije polagala/o</v>
      </c>
      <c r="P11" s="23" t="str">
        <f t="shared" si="3"/>
        <v/>
      </c>
      <c r="Q11" s="22" t="str">
        <f t="shared" si="4"/>
        <v/>
      </c>
    </row>
    <row r="12" spans="1:17" ht="12" customHeight="1" x14ac:dyDescent="0.3">
      <c r="A12" s="19" t="s">
        <v>177</v>
      </c>
      <c r="B12" s="20" t="s">
        <v>395</v>
      </c>
      <c r="C12" s="19"/>
      <c r="D12" s="21"/>
      <c r="E12" s="22" t="str">
        <f t="shared" si="0"/>
        <v/>
      </c>
      <c r="F12" s="21"/>
      <c r="G12" s="21"/>
      <c r="H12" s="22" t="str">
        <f t="shared" si="1"/>
        <v/>
      </c>
      <c r="I12" s="21"/>
      <c r="J12" s="21"/>
      <c r="K12" s="22"/>
      <c r="L12" s="21"/>
      <c r="M12" s="21"/>
      <c r="N12" s="22"/>
      <c r="O12" s="27" t="str">
        <f t="shared" si="2"/>
        <v>Nije polagala/o</v>
      </c>
      <c r="P12" s="23" t="str">
        <f t="shared" si="3"/>
        <v/>
      </c>
      <c r="Q12" s="22" t="str">
        <f t="shared" si="4"/>
        <v/>
      </c>
    </row>
    <row r="13" spans="1:17" ht="12" customHeight="1" x14ac:dyDescent="0.3">
      <c r="A13" s="19" t="s">
        <v>179</v>
      </c>
      <c r="B13" s="20" t="s">
        <v>396</v>
      </c>
      <c r="C13" s="19">
        <v>0</v>
      </c>
      <c r="D13" s="21">
        <v>9</v>
      </c>
      <c r="E13" s="22">
        <f t="shared" si="0"/>
        <v>9</v>
      </c>
      <c r="F13" s="21">
        <v>5</v>
      </c>
      <c r="G13" s="21">
        <v>9</v>
      </c>
      <c r="H13" s="22">
        <f t="shared" si="1"/>
        <v>14</v>
      </c>
      <c r="I13" s="21"/>
      <c r="J13" s="21"/>
      <c r="K13" s="22"/>
      <c r="L13" s="21"/>
      <c r="M13" s="21"/>
      <c r="N13" s="22"/>
      <c r="O13" s="27" t="str">
        <f t="shared" si="2"/>
        <v>Nije polagala/o</v>
      </c>
      <c r="P13" s="23" t="str">
        <f t="shared" si="3"/>
        <v/>
      </c>
      <c r="Q13" s="22" t="str">
        <f t="shared" si="4"/>
        <v/>
      </c>
    </row>
    <row r="14" spans="1:17" ht="12" customHeight="1" x14ac:dyDescent="0.3">
      <c r="A14" s="19" t="s">
        <v>181</v>
      </c>
      <c r="B14" s="20" t="s">
        <v>397</v>
      </c>
      <c r="C14" s="19"/>
      <c r="D14" s="21"/>
      <c r="E14" s="22" t="str">
        <f t="shared" si="0"/>
        <v/>
      </c>
      <c r="F14" s="21">
        <v>3</v>
      </c>
      <c r="G14" s="21">
        <v>0</v>
      </c>
      <c r="H14" s="22">
        <f t="shared" si="1"/>
        <v>3</v>
      </c>
      <c r="I14" s="21"/>
      <c r="J14" s="21"/>
      <c r="K14" s="22"/>
      <c r="L14" s="21"/>
      <c r="M14" s="21"/>
      <c r="N14" s="22"/>
      <c r="O14" s="27" t="str">
        <f t="shared" si="2"/>
        <v>Nije polagala/o</v>
      </c>
      <c r="P14" s="23" t="str">
        <f t="shared" si="3"/>
        <v/>
      </c>
      <c r="Q14" s="22" t="str">
        <f t="shared" si="4"/>
        <v/>
      </c>
    </row>
    <row r="15" spans="1:17" ht="12" customHeight="1" x14ac:dyDescent="0.3">
      <c r="A15" s="19" t="s">
        <v>183</v>
      </c>
      <c r="B15" s="20" t="s">
        <v>398</v>
      </c>
      <c r="C15" s="19"/>
      <c r="D15" s="21"/>
      <c r="E15" s="22" t="str">
        <f t="shared" si="0"/>
        <v/>
      </c>
      <c r="F15" s="21">
        <v>1</v>
      </c>
      <c r="G15" s="21">
        <v>1</v>
      </c>
      <c r="H15" s="22">
        <f t="shared" si="1"/>
        <v>2</v>
      </c>
      <c r="I15" s="21">
        <v>0</v>
      </c>
      <c r="J15" s="21">
        <v>0</v>
      </c>
      <c r="K15" s="22"/>
      <c r="L15" s="21"/>
      <c r="M15" s="21"/>
      <c r="N15" s="22"/>
      <c r="O15" s="27" t="str">
        <f t="shared" si="2"/>
        <v>Nije polagala/o</v>
      </c>
      <c r="P15" s="23" t="str">
        <f t="shared" si="3"/>
        <v/>
      </c>
      <c r="Q15" s="22" t="str">
        <f t="shared" si="4"/>
        <v/>
      </c>
    </row>
    <row r="16" spans="1:17" ht="12" customHeight="1" x14ac:dyDescent="0.3">
      <c r="A16" s="19" t="s">
        <v>185</v>
      </c>
      <c r="B16" s="20" t="s">
        <v>399</v>
      </c>
      <c r="C16" s="19"/>
      <c r="D16" s="21"/>
      <c r="E16" s="22" t="str">
        <f t="shared" si="0"/>
        <v/>
      </c>
      <c r="F16" s="21"/>
      <c r="G16" s="21"/>
      <c r="H16" s="22" t="str">
        <f t="shared" si="1"/>
        <v/>
      </c>
      <c r="I16" s="21"/>
      <c r="J16" s="21"/>
      <c r="K16" s="22"/>
      <c r="L16" s="21"/>
      <c r="M16" s="21"/>
      <c r="N16" s="22"/>
      <c r="O16" s="27" t="str">
        <f t="shared" si="2"/>
        <v>Nije polagala/o</v>
      </c>
      <c r="P16" s="23" t="str">
        <f t="shared" si="3"/>
        <v/>
      </c>
      <c r="Q16" s="22" t="str">
        <f t="shared" si="4"/>
        <v/>
      </c>
    </row>
    <row r="17" spans="1:17" ht="12" customHeight="1" x14ac:dyDescent="0.3">
      <c r="A17" s="19" t="s">
        <v>187</v>
      </c>
      <c r="B17" s="20" t="s">
        <v>400</v>
      </c>
      <c r="C17" s="19">
        <v>0</v>
      </c>
      <c r="D17" s="21">
        <v>11</v>
      </c>
      <c r="E17" s="22">
        <f t="shared" si="0"/>
        <v>11</v>
      </c>
      <c r="F17" s="21">
        <v>9</v>
      </c>
      <c r="G17" s="21">
        <v>11</v>
      </c>
      <c r="H17" s="22">
        <f t="shared" si="1"/>
        <v>20</v>
      </c>
      <c r="I17" s="21">
        <v>0</v>
      </c>
      <c r="J17" s="21">
        <v>12</v>
      </c>
      <c r="K17" s="22"/>
      <c r="L17" s="21"/>
      <c r="M17" s="21"/>
      <c r="N17" s="22"/>
      <c r="O17" s="27" t="str">
        <f t="shared" si="2"/>
        <v>Nije polagala/o</v>
      </c>
      <c r="P17" s="23" t="str">
        <f t="shared" si="3"/>
        <v/>
      </c>
      <c r="Q17" s="22" t="str">
        <f t="shared" si="4"/>
        <v/>
      </c>
    </row>
    <row r="18" spans="1:17" ht="12" customHeight="1" x14ac:dyDescent="0.3">
      <c r="A18" s="19" t="s">
        <v>189</v>
      </c>
      <c r="B18" s="20" t="s">
        <v>401</v>
      </c>
      <c r="C18" s="19">
        <v>12</v>
      </c>
      <c r="D18" s="21">
        <v>9</v>
      </c>
      <c r="E18" s="22">
        <f t="shared" si="0"/>
        <v>21</v>
      </c>
      <c r="F18" s="21">
        <v>25</v>
      </c>
      <c r="G18" s="21">
        <v>9</v>
      </c>
      <c r="H18" s="22">
        <f t="shared" si="1"/>
        <v>34</v>
      </c>
      <c r="I18" s="21">
        <v>10</v>
      </c>
      <c r="J18" s="21">
        <v>12</v>
      </c>
      <c r="K18" s="22"/>
      <c r="L18" s="21"/>
      <c r="M18" s="21"/>
      <c r="N18" s="22"/>
      <c r="O18" s="27" t="str">
        <f t="shared" si="2"/>
        <v>Nije polagala/o</v>
      </c>
      <c r="P18" s="23" t="str">
        <f t="shared" si="3"/>
        <v/>
      </c>
      <c r="Q18" s="22" t="str">
        <f t="shared" si="4"/>
        <v/>
      </c>
    </row>
    <row r="19" spans="1:17" ht="12" customHeight="1" x14ac:dyDescent="0.3">
      <c r="A19" s="19" t="s">
        <v>191</v>
      </c>
      <c r="B19" s="20" t="s">
        <v>402</v>
      </c>
      <c r="C19" s="19">
        <v>0</v>
      </c>
      <c r="D19" s="21">
        <v>8</v>
      </c>
      <c r="E19" s="22">
        <f t="shared" si="0"/>
        <v>8</v>
      </c>
      <c r="F19" s="21">
        <v>14</v>
      </c>
      <c r="G19" s="21">
        <v>8</v>
      </c>
      <c r="H19" s="22">
        <f t="shared" si="1"/>
        <v>22</v>
      </c>
      <c r="I19" s="21">
        <v>13</v>
      </c>
      <c r="J19" s="21">
        <v>0</v>
      </c>
      <c r="K19" s="22"/>
      <c r="L19" s="21"/>
      <c r="M19" s="21"/>
      <c r="N19" s="22"/>
      <c r="O19" s="27" t="str">
        <f t="shared" si="2"/>
        <v>Nije polagala/o</v>
      </c>
      <c r="P19" s="23" t="str">
        <f t="shared" si="3"/>
        <v/>
      </c>
      <c r="Q19" s="22" t="str">
        <f t="shared" si="4"/>
        <v/>
      </c>
    </row>
    <row r="20" spans="1:17" ht="12" customHeight="1" x14ac:dyDescent="0.3">
      <c r="A20" s="19" t="s">
        <v>193</v>
      </c>
      <c r="B20" s="20" t="s">
        <v>403</v>
      </c>
      <c r="C20" s="19"/>
      <c r="D20" s="21"/>
      <c r="E20" s="22" t="str">
        <f t="shared" si="0"/>
        <v/>
      </c>
      <c r="F20" s="21"/>
      <c r="G20" s="21"/>
      <c r="H20" s="22" t="str">
        <f t="shared" si="1"/>
        <v/>
      </c>
      <c r="I20" s="21"/>
      <c r="J20" s="21"/>
      <c r="K20" s="22"/>
      <c r="L20" s="21"/>
      <c r="M20" s="21"/>
      <c r="N20" s="22"/>
      <c r="O20" s="27" t="str">
        <f t="shared" si="2"/>
        <v>Nije polagala/o</v>
      </c>
      <c r="P20" s="23" t="str">
        <f t="shared" si="3"/>
        <v/>
      </c>
      <c r="Q20" s="22" t="str">
        <f t="shared" si="4"/>
        <v/>
      </c>
    </row>
    <row r="21" spans="1:17" ht="12" customHeight="1" x14ac:dyDescent="0.3">
      <c r="A21" s="19" t="s">
        <v>195</v>
      </c>
      <c r="B21" s="20" t="s">
        <v>404</v>
      </c>
      <c r="C21" s="19">
        <v>0</v>
      </c>
      <c r="D21" s="21">
        <v>14</v>
      </c>
      <c r="E21" s="22">
        <f t="shared" si="0"/>
        <v>14</v>
      </c>
      <c r="F21" s="21">
        <v>29</v>
      </c>
      <c r="G21" s="21">
        <v>14</v>
      </c>
      <c r="H21" s="22">
        <f t="shared" si="1"/>
        <v>43</v>
      </c>
      <c r="I21" s="21">
        <v>0</v>
      </c>
      <c r="J21" s="21">
        <v>13</v>
      </c>
      <c r="K21" s="22"/>
      <c r="L21" s="21"/>
      <c r="M21" s="21"/>
      <c r="N21" s="22"/>
      <c r="O21" s="27" t="str">
        <f t="shared" si="2"/>
        <v>Nije polagala/o</v>
      </c>
      <c r="P21" s="23" t="str">
        <f t="shared" si="3"/>
        <v/>
      </c>
      <c r="Q21" s="22" t="str">
        <f t="shared" si="4"/>
        <v/>
      </c>
    </row>
    <row r="22" spans="1:17" ht="12" customHeight="1" x14ac:dyDescent="0.3">
      <c r="A22" s="19" t="s">
        <v>197</v>
      </c>
      <c r="B22" s="20" t="s">
        <v>405</v>
      </c>
      <c r="C22" s="19"/>
      <c r="D22" s="21"/>
      <c r="E22" s="22" t="str">
        <f t="shared" si="0"/>
        <v/>
      </c>
      <c r="F22" s="21"/>
      <c r="G22" s="21"/>
      <c r="H22" s="22" t="str">
        <f t="shared" si="1"/>
        <v/>
      </c>
      <c r="I22" s="21"/>
      <c r="J22" s="21"/>
      <c r="K22" s="22"/>
      <c r="L22" s="21"/>
      <c r="M22" s="21"/>
      <c r="N22" s="22"/>
      <c r="O22" s="27" t="str">
        <f t="shared" si="2"/>
        <v>Nije polagala/o</v>
      </c>
      <c r="P22" s="23" t="str">
        <f t="shared" si="3"/>
        <v/>
      </c>
      <c r="Q22" s="22" t="str">
        <f t="shared" si="4"/>
        <v/>
      </c>
    </row>
    <row r="23" spans="1:17" ht="12" customHeight="1" x14ac:dyDescent="0.3">
      <c r="A23" s="19" t="s">
        <v>199</v>
      </c>
      <c r="B23" s="20" t="s">
        <v>406</v>
      </c>
      <c r="C23" s="19">
        <v>15</v>
      </c>
      <c r="D23" s="21">
        <v>5</v>
      </c>
      <c r="E23" s="22">
        <f t="shared" si="0"/>
        <v>20</v>
      </c>
      <c r="F23" s="21">
        <v>15</v>
      </c>
      <c r="G23" s="21">
        <v>13</v>
      </c>
      <c r="H23" s="22">
        <f t="shared" si="1"/>
        <v>28</v>
      </c>
      <c r="I23" s="21">
        <v>0</v>
      </c>
      <c r="J23" s="21">
        <v>10</v>
      </c>
      <c r="K23" s="22"/>
      <c r="L23" s="21"/>
      <c r="M23" s="21"/>
      <c r="N23" s="22"/>
      <c r="O23" s="27" t="str">
        <f t="shared" si="2"/>
        <v>Nije polagala/o</v>
      </c>
      <c r="P23" s="23" t="str">
        <f t="shared" si="3"/>
        <v/>
      </c>
      <c r="Q23" s="22" t="str">
        <f t="shared" si="4"/>
        <v/>
      </c>
    </row>
    <row r="24" spans="1:17" ht="12" customHeight="1" x14ac:dyDescent="0.3">
      <c r="A24" s="19" t="s">
        <v>201</v>
      </c>
      <c r="B24" s="20" t="s">
        <v>407</v>
      </c>
      <c r="C24" s="19">
        <v>0</v>
      </c>
      <c r="D24" s="21">
        <v>13</v>
      </c>
      <c r="E24" s="22">
        <f t="shared" si="0"/>
        <v>13</v>
      </c>
      <c r="F24" s="21">
        <v>19</v>
      </c>
      <c r="G24" s="21">
        <v>13</v>
      </c>
      <c r="H24" s="22">
        <f t="shared" si="1"/>
        <v>32</v>
      </c>
      <c r="I24" s="21">
        <v>0</v>
      </c>
      <c r="J24" s="21">
        <v>14</v>
      </c>
      <c r="K24" s="22"/>
      <c r="L24" s="21"/>
      <c r="M24" s="21"/>
      <c r="N24" s="22"/>
      <c r="O24" s="27" t="str">
        <f t="shared" si="2"/>
        <v>Nije polagala/o</v>
      </c>
      <c r="P24" s="23" t="str">
        <f t="shared" si="3"/>
        <v/>
      </c>
      <c r="Q24" s="22" t="str">
        <f t="shared" si="4"/>
        <v/>
      </c>
    </row>
    <row r="25" spans="1:17" ht="12" customHeight="1" x14ac:dyDescent="0.3">
      <c r="A25" s="19" t="s">
        <v>203</v>
      </c>
      <c r="B25" s="20" t="s">
        <v>408</v>
      </c>
      <c r="C25" s="19">
        <v>0</v>
      </c>
      <c r="D25" s="21">
        <v>8</v>
      </c>
      <c r="E25" s="22">
        <f t="shared" si="0"/>
        <v>8</v>
      </c>
      <c r="F25" s="21">
        <v>5</v>
      </c>
      <c r="G25" s="21">
        <v>8</v>
      </c>
      <c r="H25" s="22">
        <f t="shared" si="1"/>
        <v>13</v>
      </c>
      <c r="I25" s="21">
        <v>18</v>
      </c>
      <c r="J25" s="21">
        <v>0</v>
      </c>
      <c r="K25" s="22"/>
      <c r="L25" s="21"/>
      <c r="M25" s="21"/>
      <c r="N25" s="22"/>
      <c r="O25" s="27" t="str">
        <f t="shared" si="2"/>
        <v>Nije polagala/o</v>
      </c>
      <c r="P25" s="23" t="str">
        <f t="shared" si="3"/>
        <v/>
      </c>
      <c r="Q25" s="22" t="str">
        <f t="shared" si="4"/>
        <v/>
      </c>
    </row>
    <row r="26" spans="1:17" ht="12" customHeight="1" x14ac:dyDescent="0.3">
      <c r="A26" s="19" t="s">
        <v>409</v>
      </c>
      <c r="B26" s="20" t="s">
        <v>410</v>
      </c>
      <c r="C26" s="19">
        <v>14</v>
      </c>
      <c r="D26" s="21">
        <v>12</v>
      </c>
      <c r="E26" s="22">
        <f t="shared" si="0"/>
        <v>26</v>
      </c>
      <c r="F26" s="21"/>
      <c r="G26" s="21"/>
      <c r="H26" s="22" t="str">
        <f t="shared" si="1"/>
        <v/>
      </c>
      <c r="I26" s="21">
        <v>13</v>
      </c>
      <c r="J26" s="21">
        <v>13</v>
      </c>
      <c r="K26" s="22"/>
      <c r="L26" s="21"/>
      <c r="M26" s="21"/>
      <c r="N26" s="22"/>
      <c r="O26" s="27" t="str">
        <f t="shared" si="2"/>
        <v>Nije polagala/o</v>
      </c>
      <c r="P26" s="23" t="str">
        <f t="shared" si="3"/>
        <v/>
      </c>
      <c r="Q26" s="22" t="str">
        <f t="shared" si="4"/>
        <v/>
      </c>
    </row>
    <row r="27" spans="1:17" ht="12" customHeight="1" x14ac:dyDescent="0.3">
      <c r="A27" s="19" t="s">
        <v>205</v>
      </c>
      <c r="B27" s="20" t="s">
        <v>411</v>
      </c>
      <c r="C27" s="19"/>
      <c r="D27" s="21"/>
      <c r="E27" s="22" t="str">
        <f t="shared" si="0"/>
        <v/>
      </c>
      <c r="F27" s="21"/>
      <c r="G27" s="21"/>
      <c r="H27" s="22" t="str">
        <f t="shared" si="1"/>
        <v/>
      </c>
      <c r="I27" s="21"/>
      <c r="J27" s="21"/>
      <c r="K27" s="22"/>
      <c r="L27" s="21"/>
      <c r="M27" s="21"/>
      <c r="N27" s="22"/>
      <c r="O27" s="27" t="str">
        <f t="shared" si="2"/>
        <v>Nije polagala/o</v>
      </c>
      <c r="P27" s="23" t="str">
        <f t="shared" si="3"/>
        <v/>
      </c>
      <c r="Q27" s="22" t="str">
        <f t="shared" si="4"/>
        <v/>
      </c>
    </row>
    <row r="28" spans="1:17" ht="12" customHeight="1" x14ac:dyDescent="0.3">
      <c r="A28" s="19" t="s">
        <v>207</v>
      </c>
      <c r="B28" s="20" t="s">
        <v>412</v>
      </c>
      <c r="C28" s="19">
        <v>11</v>
      </c>
      <c r="D28" s="21">
        <v>8</v>
      </c>
      <c r="E28" s="22">
        <f t="shared" si="0"/>
        <v>19</v>
      </c>
      <c r="F28" s="21">
        <v>17</v>
      </c>
      <c r="G28" s="21">
        <v>8</v>
      </c>
      <c r="H28" s="22">
        <f t="shared" si="1"/>
        <v>25</v>
      </c>
      <c r="I28" s="21">
        <v>0</v>
      </c>
      <c r="J28" s="21">
        <v>9</v>
      </c>
      <c r="K28" s="22"/>
      <c r="L28" s="21"/>
      <c r="M28" s="21"/>
      <c r="N28" s="22"/>
      <c r="O28" s="27" t="str">
        <f t="shared" si="2"/>
        <v>Nije polagala/o</v>
      </c>
      <c r="P28" s="23" t="str">
        <f t="shared" si="3"/>
        <v/>
      </c>
      <c r="Q28" s="22" t="str">
        <f t="shared" si="4"/>
        <v/>
      </c>
    </row>
    <row r="29" spans="1:17" ht="12" customHeight="1" x14ac:dyDescent="0.3">
      <c r="A29" s="19" t="s">
        <v>209</v>
      </c>
      <c r="B29" s="20" t="s">
        <v>413</v>
      </c>
      <c r="C29" s="19">
        <v>0</v>
      </c>
      <c r="D29" s="21">
        <v>11</v>
      </c>
      <c r="E29" s="22">
        <f t="shared" si="0"/>
        <v>11</v>
      </c>
      <c r="F29" s="21">
        <v>1</v>
      </c>
      <c r="G29" s="21">
        <v>11</v>
      </c>
      <c r="H29" s="22">
        <f t="shared" si="1"/>
        <v>12</v>
      </c>
      <c r="I29" s="21"/>
      <c r="J29" s="21"/>
      <c r="K29" s="22"/>
      <c r="L29" s="21"/>
      <c r="M29" s="21"/>
      <c r="N29" s="22"/>
      <c r="O29" s="27" t="str">
        <f t="shared" si="2"/>
        <v>Nije polagala/o</v>
      </c>
      <c r="P29" s="23" t="str">
        <f t="shared" si="3"/>
        <v/>
      </c>
      <c r="Q29" s="22" t="str">
        <f t="shared" si="4"/>
        <v/>
      </c>
    </row>
    <row r="30" spans="1:17" ht="12" customHeight="1" x14ac:dyDescent="0.3">
      <c r="A30" s="19" t="s">
        <v>211</v>
      </c>
      <c r="B30" s="20" t="s">
        <v>414</v>
      </c>
      <c r="C30" s="19"/>
      <c r="D30" s="21"/>
      <c r="E30" s="22" t="str">
        <f t="shared" si="0"/>
        <v/>
      </c>
      <c r="F30" s="21"/>
      <c r="G30" s="21"/>
      <c r="H30" s="22" t="str">
        <f t="shared" si="1"/>
        <v/>
      </c>
      <c r="I30" s="21"/>
      <c r="J30" s="21"/>
      <c r="K30" s="22"/>
      <c r="L30" s="21"/>
      <c r="M30" s="21"/>
      <c r="N30" s="22"/>
      <c r="O30" s="27" t="str">
        <f t="shared" si="2"/>
        <v>Nije polagala/o</v>
      </c>
      <c r="P30" s="23" t="str">
        <f t="shared" si="3"/>
        <v/>
      </c>
      <c r="Q30" s="22" t="str">
        <f t="shared" si="4"/>
        <v/>
      </c>
    </row>
    <row r="31" spans="1:17" ht="12" customHeight="1" x14ac:dyDescent="0.3">
      <c r="A31" s="19" t="s">
        <v>213</v>
      </c>
      <c r="B31" s="20" t="s">
        <v>415</v>
      </c>
      <c r="C31" s="19">
        <v>0</v>
      </c>
      <c r="D31" s="21">
        <v>7</v>
      </c>
      <c r="E31" s="22">
        <f t="shared" si="0"/>
        <v>7</v>
      </c>
      <c r="F31" s="21">
        <v>5</v>
      </c>
      <c r="G31" s="21">
        <v>7</v>
      </c>
      <c r="H31" s="22">
        <f t="shared" si="1"/>
        <v>12</v>
      </c>
      <c r="I31" s="21">
        <v>0</v>
      </c>
      <c r="J31" s="21">
        <v>13</v>
      </c>
      <c r="K31" s="22"/>
      <c r="L31" s="21"/>
      <c r="M31" s="21"/>
      <c r="N31" s="22"/>
      <c r="O31" s="27" t="str">
        <f t="shared" si="2"/>
        <v>Nije polagala/o</v>
      </c>
      <c r="P31" s="23" t="str">
        <f t="shared" si="3"/>
        <v/>
      </c>
      <c r="Q31" s="22" t="str">
        <f t="shared" si="4"/>
        <v/>
      </c>
    </row>
    <row r="32" spans="1:17" ht="12" customHeight="1" x14ac:dyDescent="0.3">
      <c r="A32" s="19" t="s">
        <v>215</v>
      </c>
      <c r="B32" s="20" t="s">
        <v>416</v>
      </c>
      <c r="C32" s="19">
        <v>8</v>
      </c>
      <c r="D32" s="21">
        <v>3</v>
      </c>
      <c r="E32" s="22">
        <f t="shared" si="0"/>
        <v>11</v>
      </c>
      <c r="F32" s="21">
        <v>10</v>
      </c>
      <c r="G32" s="21">
        <v>10</v>
      </c>
      <c r="H32" s="22">
        <f t="shared" si="1"/>
        <v>20</v>
      </c>
      <c r="I32" s="21">
        <v>23</v>
      </c>
      <c r="J32" s="21">
        <v>9</v>
      </c>
      <c r="K32" s="22"/>
      <c r="L32" s="21"/>
      <c r="M32" s="21"/>
      <c r="N32" s="22"/>
      <c r="O32" s="27" t="str">
        <f t="shared" si="2"/>
        <v>Nije polagala/o</v>
      </c>
      <c r="P32" s="23" t="str">
        <f t="shared" si="3"/>
        <v/>
      </c>
      <c r="Q32" s="22" t="str">
        <f t="shared" si="4"/>
        <v/>
      </c>
    </row>
    <row r="33" spans="1:17" ht="12" customHeight="1" x14ac:dyDescent="0.3">
      <c r="A33" s="19" t="s">
        <v>217</v>
      </c>
      <c r="B33" s="20" t="s">
        <v>417</v>
      </c>
      <c r="C33" s="19">
        <v>9</v>
      </c>
      <c r="D33" s="21">
        <v>1</v>
      </c>
      <c r="E33" s="22">
        <f t="shared" si="0"/>
        <v>10</v>
      </c>
      <c r="F33" s="21">
        <v>18</v>
      </c>
      <c r="G33" s="21">
        <v>12</v>
      </c>
      <c r="H33" s="22">
        <f t="shared" si="1"/>
        <v>30</v>
      </c>
      <c r="I33" s="21"/>
      <c r="J33" s="21"/>
      <c r="K33" s="22"/>
      <c r="L33" s="21"/>
      <c r="M33" s="21"/>
      <c r="N33" s="22"/>
      <c r="O33" s="27" t="str">
        <f t="shared" si="2"/>
        <v>Nije polagala/o</v>
      </c>
      <c r="P33" s="23" t="str">
        <f t="shared" si="3"/>
        <v/>
      </c>
      <c r="Q33" s="22" t="str">
        <f t="shared" si="4"/>
        <v/>
      </c>
    </row>
    <row r="34" spans="1:17" ht="12" customHeight="1" x14ac:dyDescent="0.3">
      <c r="A34" s="19" t="s">
        <v>219</v>
      </c>
      <c r="B34" s="20" t="s">
        <v>418</v>
      </c>
      <c r="C34" s="19">
        <v>0</v>
      </c>
      <c r="D34" s="21">
        <v>3</v>
      </c>
      <c r="E34" s="22">
        <f t="shared" si="0"/>
        <v>3</v>
      </c>
      <c r="F34" s="21">
        <v>1</v>
      </c>
      <c r="G34" s="21">
        <v>8</v>
      </c>
      <c r="H34" s="22">
        <f t="shared" si="1"/>
        <v>9</v>
      </c>
      <c r="I34" s="21">
        <v>0</v>
      </c>
      <c r="J34" s="21">
        <v>13</v>
      </c>
      <c r="K34" s="22"/>
      <c r="L34" s="21"/>
      <c r="M34" s="21"/>
      <c r="N34" s="22"/>
      <c r="O34" s="27" t="str">
        <f t="shared" si="2"/>
        <v>Nije polagala/o</v>
      </c>
      <c r="P34" s="23" t="str">
        <f t="shared" si="3"/>
        <v/>
      </c>
      <c r="Q34" s="22" t="str">
        <f t="shared" si="4"/>
        <v/>
      </c>
    </row>
    <row r="35" spans="1:17" ht="12" customHeight="1" x14ac:dyDescent="0.3">
      <c r="A35" s="19" t="s">
        <v>221</v>
      </c>
      <c r="B35" s="20" t="s">
        <v>419</v>
      </c>
      <c r="C35" s="19"/>
      <c r="D35" s="21"/>
      <c r="E35" s="22" t="str">
        <f t="shared" si="0"/>
        <v/>
      </c>
      <c r="F35" s="21">
        <v>0</v>
      </c>
      <c r="G35" s="21">
        <v>0</v>
      </c>
      <c r="H35" s="22">
        <f t="shared" si="1"/>
        <v>0</v>
      </c>
      <c r="I35" s="21"/>
      <c r="J35" s="21"/>
      <c r="K35" s="22"/>
      <c r="L35" s="21"/>
      <c r="M35" s="21"/>
      <c r="N35" s="22"/>
      <c r="O35" s="27" t="str">
        <f t="shared" si="2"/>
        <v>Nije polagala/o</v>
      </c>
      <c r="P35" s="23" t="str">
        <f t="shared" si="3"/>
        <v/>
      </c>
      <c r="Q35" s="22" t="str">
        <f t="shared" si="4"/>
        <v/>
      </c>
    </row>
    <row r="36" spans="1:17" ht="12" customHeight="1" x14ac:dyDescent="0.3">
      <c r="A36" s="19" t="s">
        <v>223</v>
      </c>
      <c r="B36" s="20" t="s">
        <v>420</v>
      </c>
      <c r="C36" s="19"/>
      <c r="D36" s="21"/>
      <c r="E36" s="22" t="str">
        <f t="shared" si="0"/>
        <v/>
      </c>
      <c r="F36" s="21">
        <v>0</v>
      </c>
      <c r="G36" s="21">
        <v>0</v>
      </c>
      <c r="H36" s="22">
        <f t="shared" si="1"/>
        <v>0</v>
      </c>
      <c r="I36" s="21"/>
      <c r="J36" s="21"/>
      <c r="K36" s="22"/>
      <c r="L36" s="21"/>
      <c r="M36" s="21"/>
      <c r="N36" s="22"/>
      <c r="O36" s="27" t="str">
        <f t="shared" si="2"/>
        <v>Nije polagala/o</v>
      </c>
      <c r="P36" s="23" t="str">
        <f t="shared" si="3"/>
        <v/>
      </c>
      <c r="Q36" s="22" t="str">
        <f t="shared" si="4"/>
        <v/>
      </c>
    </row>
    <row r="37" spans="1:17" ht="12" customHeight="1" x14ac:dyDescent="0.3">
      <c r="A37" s="19" t="s">
        <v>225</v>
      </c>
      <c r="B37" s="20" t="s">
        <v>421</v>
      </c>
      <c r="C37" s="19"/>
      <c r="D37" s="21"/>
      <c r="E37" s="22" t="str">
        <f t="shared" si="0"/>
        <v/>
      </c>
      <c r="F37" s="21"/>
      <c r="G37" s="21"/>
      <c r="H37" s="22" t="str">
        <f t="shared" si="1"/>
        <v/>
      </c>
      <c r="I37" s="21"/>
      <c r="J37" s="21"/>
      <c r="K37" s="22"/>
      <c r="L37" s="21"/>
      <c r="M37" s="21"/>
      <c r="N37" s="22"/>
      <c r="O37" s="27" t="str">
        <f t="shared" si="2"/>
        <v>Nije polagala/o</v>
      </c>
      <c r="P37" s="23" t="str">
        <f t="shared" si="3"/>
        <v/>
      </c>
      <c r="Q37" s="22" t="str">
        <f t="shared" si="4"/>
        <v/>
      </c>
    </row>
    <row r="38" spans="1:17" ht="12" customHeight="1" x14ac:dyDescent="0.3">
      <c r="A38" s="19" t="s">
        <v>227</v>
      </c>
      <c r="B38" s="20" t="s">
        <v>116</v>
      </c>
      <c r="C38" s="19"/>
      <c r="D38" s="21"/>
      <c r="E38" s="22" t="str">
        <f t="shared" si="0"/>
        <v/>
      </c>
      <c r="F38" s="21"/>
      <c r="G38" s="21"/>
      <c r="H38" s="22" t="str">
        <f t="shared" si="1"/>
        <v/>
      </c>
      <c r="I38" s="21"/>
      <c r="J38" s="21"/>
      <c r="K38" s="22"/>
      <c r="L38" s="21"/>
      <c r="M38" s="21"/>
      <c r="N38" s="22"/>
      <c r="O38" s="27" t="str">
        <f t="shared" si="2"/>
        <v>Nije polagala/o</v>
      </c>
      <c r="P38" s="23" t="str">
        <f t="shared" si="3"/>
        <v/>
      </c>
      <c r="Q38" s="22" t="str">
        <f t="shared" si="4"/>
        <v/>
      </c>
    </row>
    <row r="39" spans="1:17" ht="12" customHeight="1" x14ac:dyDescent="0.3">
      <c r="A39" s="19" t="s">
        <v>229</v>
      </c>
      <c r="B39" s="20" t="s">
        <v>422</v>
      </c>
      <c r="C39" s="19">
        <v>0</v>
      </c>
      <c r="D39" s="21">
        <v>4</v>
      </c>
      <c r="E39" s="22">
        <f t="shared" si="0"/>
        <v>4</v>
      </c>
      <c r="F39" s="21"/>
      <c r="G39" s="21"/>
      <c r="H39" s="22" t="str">
        <f t="shared" si="1"/>
        <v/>
      </c>
      <c r="I39" s="21"/>
      <c r="J39" s="21"/>
      <c r="K39" s="22"/>
      <c r="L39" s="21"/>
      <c r="M39" s="21"/>
      <c r="N39" s="22"/>
      <c r="O39" s="27" t="str">
        <f t="shared" si="2"/>
        <v>Nije polagala/o</v>
      </c>
      <c r="P39" s="23" t="str">
        <f t="shared" si="3"/>
        <v/>
      </c>
      <c r="Q39" s="22" t="str">
        <f t="shared" si="4"/>
        <v/>
      </c>
    </row>
    <row r="40" spans="1:17" ht="12" customHeight="1" x14ac:dyDescent="0.3">
      <c r="A40" s="19" t="s">
        <v>231</v>
      </c>
      <c r="B40" s="20" t="s">
        <v>423</v>
      </c>
      <c r="C40" s="19">
        <v>17</v>
      </c>
      <c r="D40" s="21">
        <v>11</v>
      </c>
      <c r="E40" s="22">
        <f t="shared" si="0"/>
        <v>28</v>
      </c>
      <c r="F40" s="21"/>
      <c r="G40" s="21"/>
      <c r="H40" s="22" t="str">
        <f t="shared" si="1"/>
        <v/>
      </c>
      <c r="I40" s="21"/>
      <c r="J40" s="21"/>
      <c r="K40" s="22"/>
      <c r="L40" s="21"/>
      <c r="M40" s="21"/>
      <c r="N40" s="22"/>
      <c r="O40" s="27" t="str">
        <f t="shared" si="2"/>
        <v>Nije polagala/o</v>
      </c>
      <c r="P40" s="23" t="str">
        <f t="shared" si="3"/>
        <v/>
      </c>
      <c r="Q40" s="22" t="str">
        <f t="shared" si="4"/>
        <v/>
      </c>
    </row>
    <row r="41" spans="1:17" ht="12" customHeight="1" x14ac:dyDescent="0.3">
      <c r="A41" s="19" t="s">
        <v>233</v>
      </c>
      <c r="B41" s="20" t="s">
        <v>424</v>
      </c>
      <c r="C41" s="19"/>
      <c r="D41" s="21"/>
      <c r="E41" s="22" t="str">
        <f t="shared" si="0"/>
        <v/>
      </c>
      <c r="F41" s="21"/>
      <c r="G41" s="21"/>
      <c r="H41" s="22" t="str">
        <f t="shared" si="1"/>
        <v/>
      </c>
      <c r="I41" s="21"/>
      <c r="J41" s="21"/>
      <c r="K41" s="22"/>
      <c r="L41" s="21"/>
      <c r="M41" s="21"/>
      <c r="N41" s="22"/>
      <c r="O41" s="27" t="str">
        <f t="shared" si="2"/>
        <v>Nije polagala/o</v>
      </c>
      <c r="P41" s="23" t="str">
        <f t="shared" si="3"/>
        <v/>
      </c>
      <c r="Q41" s="22" t="str">
        <f t="shared" si="4"/>
        <v/>
      </c>
    </row>
    <row r="42" spans="1:17" ht="12" customHeight="1" x14ac:dyDescent="0.3">
      <c r="A42" s="19" t="s">
        <v>235</v>
      </c>
      <c r="B42" s="20" t="s">
        <v>425</v>
      </c>
      <c r="C42" s="19"/>
      <c r="D42" s="21"/>
      <c r="E42" s="22" t="str">
        <f t="shared" si="0"/>
        <v/>
      </c>
      <c r="F42" s="21"/>
      <c r="G42" s="21"/>
      <c r="H42" s="22" t="str">
        <f t="shared" si="1"/>
        <v/>
      </c>
      <c r="I42" s="21"/>
      <c r="J42" s="21"/>
      <c r="K42" s="22"/>
      <c r="L42" s="21"/>
      <c r="M42" s="21"/>
      <c r="N42" s="22"/>
      <c r="O42" s="27" t="str">
        <f t="shared" si="2"/>
        <v>Nije polagala/o</v>
      </c>
      <c r="P42" s="23" t="str">
        <f t="shared" si="3"/>
        <v/>
      </c>
      <c r="Q42" s="22" t="str">
        <f t="shared" si="4"/>
        <v/>
      </c>
    </row>
    <row r="43" spans="1:17" ht="12" customHeight="1" x14ac:dyDescent="0.3">
      <c r="A43" s="19" t="s">
        <v>237</v>
      </c>
      <c r="B43" s="20" t="s">
        <v>426</v>
      </c>
      <c r="C43" s="19">
        <v>0</v>
      </c>
      <c r="D43" s="21">
        <v>11</v>
      </c>
      <c r="E43" s="22">
        <f t="shared" si="0"/>
        <v>11</v>
      </c>
      <c r="F43" s="21">
        <v>5</v>
      </c>
      <c r="G43" s="21">
        <v>11</v>
      </c>
      <c r="H43" s="22">
        <f t="shared" si="1"/>
        <v>16</v>
      </c>
      <c r="I43" s="21">
        <v>0</v>
      </c>
      <c r="J43" s="21">
        <v>10</v>
      </c>
      <c r="K43" s="22"/>
      <c r="L43" s="21"/>
      <c r="M43" s="21"/>
      <c r="N43" s="22"/>
      <c r="O43" s="27" t="str">
        <f t="shared" si="2"/>
        <v>Nije polagala/o</v>
      </c>
      <c r="P43" s="23" t="str">
        <f t="shared" si="3"/>
        <v/>
      </c>
      <c r="Q43" s="22" t="str">
        <f t="shared" si="4"/>
        <v/>
      </c>
    </row>
    <row r="44" spans="1:17" ht="12" customHeight="1" x14ac:dyDescent="0.3">
      <c r="A44" s="19" t="s">
        <v>239</v>
      </c>
      <c r="B44" s="20" t="s">
        <v>427</v>
      </c>
      <c r="C44" s="19">
        <v>1</v>
      </c>
      <c r="D44" s="21">
        <v>0</v>
      </c>
      <c r="E44" s="22">
        <f t="shared" si="0"/>
        <v>1</v>
      </c>
      <c r="F44" s="21">
        <v>7</v>
      </c>
      <c r="G44" s="21">
        <v>3</v>
      </c>
      <c r="H44" s="22">
        <f t="shared" si="1"/>
        <v>10</v>
      </c>
      <c r="I44" s="21"/>
      <c r="J44" s="21"/>
      <c r="K44" s="22"/>
      <c r="L44" s="21"/>
      <c r="M44" s="21"/>
      <c r="N44" s="22"/>
      <c r="O44" s="27" t="str">
        <f t="shared" si="2"/>
        <v>Nije polagala/o</v>
      </c>
      <c r="P44" s="23" t="str">
        <f t="shared" si="3"/>
        <v/>
      </c>
      <c r="Q44" s="22" t="str">
        <f t="shared" si="4"/>
        <v/>
      </c>
    </row>
    <row r="45" spans="1:17" ht="12" customHeight="1" x14ac:dyDescent="0.3">
      <c r="A45" s="19" t="s">
        <v>241</v>
      </c>
      <c r="B45" s="20" t="s">
        <v>428</v>
      </c>
      <c r="C45" s="19"/>
      <c r="D45" s="21"/>
      <c r="E45" s="22" t="str">
        <f t="shared" si="0"/>
        <v/>
      </c>
      <c r="F45" s="21"/>
      <c r="G45" s="21"/>
      <c r="H45" s="22" t="str">
        <f t="shared" si="1"/>
        <v/>
      </c>
      <c r="I45" s="21"/>
      <c r="J45" s="21"/>
      <c r="K45" s="22"/>
      <c r="L45" s="21"/>
      <c r="M45" s="21"/>
      <c r="N45" s="22"/>
      <c r="O45" s="27" t="str">
        <f t="shared" si="2"/>
        <v>Nije polagala/o</v>
      </c>
      <c r="P45" s="23" t="str">
        <f t="shared" si="3"/>
        <v/>
      </c>
      <c r="Q45" s="22" t="str">
        <f t="shared" si="4"/>
        <v/>
      </c>
    </row>
    <row r="46" spans="1:17" ht="12" customHeight="1" x14ac:dyDescent="0.3">
      <c r="A46" s="19" t="s">
        <v>429</v>
      </c>
      <c r="B46" s="20" t="s">
        <v>430</v>
      </c>
      <c r="C46" s="19">
        <v>10</v>
      </c>
      <c r="D46" s="21">
        <v>12</v>
      </c>
      <c r="E46" s="22">
        <f t="shared" si="0"/>
        <v>22</v>
      </c>
      <c r="F46" s="21">
        <v>19</v>
      </c>
      <c r="G46" s="21">
        <v>12</v>
      </c>
      <c r="H46" s="22">
        <f t="shared" si="1"/>
        <v>31</v>
      </c>
      <c r="I46" s="21">
        <v>2</v>
      </c>
      <c r="J46" s="21">
        <v>9</v>
      </c>
      <c r="K46" s="22"/>
      <c r="L46" s="21"/>
      <c r="M46" s="21"/>
      <c r="N46" s="22"/>
      <c r="O46" s="27" t="str">
        <f t="shared" si="2"/>
        <v>Nije polagala/o</v>
      </c>
      <c r="P46" s="23" t="str">
        <f t="shared" si="3"/>
        <v/>
      </c>
      <c r="Q46" s="22" t="str">
        <f t="shared" si="4"/>
        <v/>
      </c>
    </row>
    <row r="47" spans="1:17" ht="12" customHeight="1" x14ac:dyDescent="0.3">
      <c r="A47" s="19" t="s">
        <v>242</v>
      </c>
      <c r="B47" s="20" t="s">
        <v>431</v>
      </c>
      <c r="C47" s="19"/>
      <c r="D47" s="21"/>
      <c r="E47" s="22" t="str">
        <f t="shared" si="0"/>
        <v/>
      </c>
      <c r="F47" s="21"/>
      <c r="G47" s="21"/>
      <c r="H47" s="22" t="str">
        <f t="shared" si="1"/>
        <v/>
      </c>
      <c r="I47" s="21"/>
      <c r="J47" s="21"/>
      <c r="K47" s="22"/>
      <c r="L47" s="21"/>
      <c r="M47" s="21"/>
      <c r="N47" s="22"/>
      <c r="O47" s="27" t="str">
        <f t="shared" si="2"/>
        <v>Nije polagala/o</v>
      </c>
      <c r="P47" s="23" t="str">
        <f t="shared" si="3"/>
        <v/>
      </c>
      <c r="Q47" s="22" t="str">
        <f t="shared" si="4"/>
        <v/>
      </c>
    </row>
    <row r="48" spans="1:17" ht="12" customHeight="1" x14ac:dyDescent="0.3">
      <c r="A48" s="19" t="s">
        <v>244</v>
      </c>
      <c r="B48" s="20" t="s">
        <v>432</v>
      </c>
      <c r="C48" s="19">
        <v>0</v>
      </c>
      <c r="D48" s="21">
        <v>12</v>
      </c>
      <c r="E48" s="22">
        <f t="shared" si="0"/>
        <v>12</v>
      </c>
      <c r="F48" s="21">
        <v>5</v>
      </c>
      <c r="G48" s="21">
        <v>12</v>
      </c>
      <c r="H48" s="22">
        <f t="shared" si="1"/>
        <v>17</v>
      </c>
      <c r="I48" s="21"/>
      <c r="J48" s="21"/>
      <c r="K48" s="22"/>
      <c r="L48" s="21"/>
      <c r="M48" s="21"/>
      <c r="N48" s="22"/>
      <c r="O48" s="27" t="str">
        <f t="shared" si="2"/>
        <v>Nije polagala/o</v>
      </c>
      <c r="P48" s="23" t="str">
        <f t="shared" si="3"/>
        <v/>
      </c>
      <c r="Q48" s="22" t="str">
        <f t="shared" si="4"/>
        <v/>
      </c>
    </row>
    <row r="49" spans="1:17" ht="12" customHeight="1" x14ac:dyDescent="0.3">
      <c r="A49" s="19" t="s">
        <v>246</v>
      </c>
      <c r="B49" s="20" t="s">
        <v>433</v>
      </c>
      <c r="C49" s="19">
        <v>0</v>
      </c>
      <c r="D49" s="21">
        <v>10</v>
      </c>
      <c r="E49" s="22">
        <f t="shared" si="0"/>
        <v>10</v>
      </c>
      <c r="F49" s="21">
        <v>19</v>
      </c>
      <c r="G49" s="21">
        <v>10</v>
      </c>
      <c r="H49" s="22">
        <f t="shared" si="1"/>
        <v>29</v>
      </c>
      <c r="I49" s="21">
        <v>0</v>
      </c>
      <c r="J49" s="21">
        <v>7</v>
      </c>
      <c r="K49" s="22"/>
      <c r="L49" s="21"/>
      <c r="M49" s="21"/>
      <c r="N49" s="22"/>
      <c r="O49" s="27" t="str">
        <f t="shared" si="2"/>
        <v>Nije polagala/o</v>
      </c>
      <c r="P49" s="23" t="str">
        <f t="shared" si="3"/>
        <v/>
      </c>
      <c r="Q49" s="22" t="str">
        <f t="shared" si="4"/>
        <v/>
      </c>
    </row>
    <row r="50" spans="1:17" ht="12" customHeight="1" x14ac:dyDescent="0.3">
      <c r="A50" s="19" t="s">
        <v>248</v>
      </c>
      <c r="B50" s="20" t="s">
        <v>434</v>
      </c>
      <c r="C50" s="19">
        <v>21</v>
      </c>
      <c r="D50" s="21">
        <v>9</v>
      </c>
      <c r="E50" s="22">
        <f t="shared" si="0"/>
        <v>30</v>
      </c>
      <c r="F50" s="21">
        <v>21</v>
      </c>
      <c r="G50" s="21">
        <v>12</v>
      </c>
      <c r="H50" s="22">
        <f t="shared" si="1"/>
        <v>33</v>
      </c>
      <c r="I50" s="21">
        <v>0</v>
      </c>
      <c r="J50" s="21">
        <v>13</v>
      </c>
      <c r="K50" s="22"/>
      <c r="L50" s="21"/>
      <c r="M50" s="21"/>
      <c r="N50" s="22"/>
      <c r="O50" s="27" t="str">
        <f t="shared" si="2"/>
        <v>Nije polagala/o</v>
      </c>
      <c r="P50" s="23" t="str">
        <f t="shared" si="3"/>
        <v/>
      </c>
      <c r="Q50" s="22" t="str">
        <f t="shared" si="4"/>
        <v/>
      </c>
    </row>
    <row r="51" spans="1:17" ht="12" customHeight="1" x14ac:dyDescent="0.3">
      <c r="A51" s="19" t="s">
        <v>250</v>
      </c>
      <c r="B51" s="20" t="s">
        <v>435</v>
      </c>
      <c r="C51" s="19"/>
      <c r="D51" s="21"/>
      <c r="E51" s="22" t="str">
        <f t="shared" si="0"/>
        <v/>
      </c>
      <c r="F51" s="21"/>
      <c r="G51" s="21"/>
      <c r="H51" s="22" t="str">
        <f t="shared" si="1"/>
        <v/>
      </c>
      <c r="I51" s="21"/>
      <c r="J51" s="21"/>
      <c r="K51" s="22"/>
      <c r="L51" s="21"/>
      <c r="M51" s="21"/>
      <c r="N51" s="22"/>
      <c r="O51" s="27" t="str">
        <f t="shared" si="2"/>
        <v>Nije polagala/o</v>
      </c>
      <c r="P51" s="23" t="str">
        <f t="shared" si="3"/>
        <v/>
      </c>
      <c r="Q51" s="22" t="str">
        <f t="shared" si="4"/>
        <v/>
      </c>
    </row>
    <row r="52" spans="1:17" ht="12" customHeight="1" x14ac:dyDescent="0.3">
      <c r="A52" s="19" t="s">
        <v>252</v>
      </c>
      <c r="B52" s="20" t="s">
        <v>436</v>
      </c>
      <c r="C52" s="19"/>
      <c r="D52" s="21"/>
      <c r="E52" s="22" t="str">
        <f t="shared" si="0"/>
        <v/>
      </c>
      <c r="F52" s="21"/>
      <c r="G52" s="21"/>
      <c r="H52" s="22" t="str">
        <f t="shared" si="1"/>
        <v/>
      </c>
      <c r="I52" s="21"/>
      <c r="J52" s="21"/>
      <c r="K52" s="22"/>
      <c r="L52" s="21"/>
      <c r="M52" s="21"/>
      <c r="N52" s="22"/>
      <c r="O52" s="27" t="str">
        <f t="shared" si="2"/>
        <v>Nije polagala/o</v>
      </c>
      <c r="P52" s="23" t="str">
        <f t="shared" si="3"/>
        <v/>
      </c>
      <c r="Q52" s="22" t="str">
        <f t="shared" si="4"/>
        <v/>
      </c>
    </row>
    <row r="53" spans="1:17" ht="12" customHeight="1" x14ac:dyDescent="0.3">
      <c r="A53" s="19" t="s">
        <v>254</v>
      </c>
      <c r="B53" s="20" t="s">
        <v>437</v>
      </c>
      <c r="C53" s="19">
        <v>9</v>
      </c>
      <c r="D53" s="21">
        <v>0</v>
      </c>
      <c r="E53" s="22">
        <f t="shared" si="0"/>
        <v>9</v>
      </c>
      <c r="F53" s="21">
        <v>2</v>
      </c>
      <c r="G53" s="21">
        <v>2</v>
      </c>
      <c r="H53" s="22">
        <f t="shared" si="1"/>
        <v>4</v>
      </c>
      <c r="I53" s="21">
        <v>0</v>
      </c>
      <c r="J53" s="21">
        <v>3</v>
      </c>
      <c r="K53" s="22"/>
      <c r="L53" s="21"/>
      <c r="M53" s="21"/>
      <c r="N53" s="22"/>
      <c r="O53" s="27" t="str">
        <f t="shared" si="2"/>
        <v>Nije polagala/o</v>
      </c>
      <c r="P53" s="23" t="str">
        <f t="shared" si="3"/>
        <v/>
      </c>
      <c r="Q53" s="22" t="str">
        <f t="shared" si="4"/>
        <v/>
      </c>
    </row>
    <row r="54" spans="1:17" ht="12" customHeight="1" x14ac:dyDescent="0.3">
      <c r="A54" s="19" t="s">
        <v>256</v>
      </c>
      <c r="B54" s="20" t="s">
        <v>438</v>
      </c>
      <c r="C54" s="19"/>
      <c r="D54" s="21"/>
      <c r="E54" s="22" t="str">
        <f t="shared" si="0"/>
        <v/>
      </c>
      <c r="F54" s="21"/>
      <c r="G54" s="21"/>
      <c r="H54" s="22" t="str">
        <f t="shared" si="1"/>
        <v/>
      </c>
      <c r="I54" s="21"/>
      <c r="J54" s="21"/>
      <c r="K54" s="22"/>
      <c r="L54" s="21"/>
      <c r="M54" s="21"/>
      <c r="N54" s="22"/>
      <c r="O54" s="27" t="str">
        <f t="shared" si="2"/>
        <v>Nije polagala/o</v>
      </c>
      <c r="P54" s="23" t="str">
        <f t="shared" si="3"/>
        <v/>
      </c>
      <c r="Q54" s="22" t="str">
        <f t="shared" si="4"/>
        <v/>
      </c>
    </row>
    <row r="55" spans="1:17" ht="12" customHeight="1" x14ac:dyDescent="0.3">
      <c r="A55" s="19" t="s">
        <v>258</v>
      </c>
      <c r="B55" s="20" t="s">
        <v>439</v>
      </c>
      <c r="C55" s="19"/>
      <c r="D55" s="21"/>
      <c r="E55" s="22" t="str">
        <f t="shared" si="0"/>
        <v/>
      </c>
      <c r="F55" s="21"/>
      <c r="G55" s="21"/>
      <c r="H55" s="22" t="str">
        <f t="shared" si="1"/>
        <v/>
      </c>
      <c r="I55" s="21"/>
      <c r="J55" s="21"/>
      <c r="K55" s="22"/>
      <c r="L55" s="21"/>
      <c r="M55" s="21"/>
      <c r="N55" s="22"/>
      <c r="O55" s="27" t="str">
        <f t="shared" si="2"/>
        <v>Nije polagala/o</v>
      </c>
      <c r="P55" s="23" t="str">
        <f t="shared" si="3"/>
        <v/>
      </c>
      <c r="Q55" s="22" t="str">
        <f t="shared" si="4"/>
        <v/>
      </c>
    </row>
    <row r="56" spans="1:17" ht="12" customHeight="1" x14ac:dyDescent="0.3">
      <c r="A56" s="19" t="s">
        <v>260</v>
      </c>
      <c r="B56" s="20" t="s">
        <v>440</v>
      </c>
      <c r="C56" s="19"/>
      <c r="D56" s="21"/>
      <c r="E56" s="22" t="str">
        <f t="shared" si="0"/>
        <v/>
      </c>
      <c r="F56" s="21"/>
      <c r="G56" s="21"/>
      <c r="H56" s="22" t="str">
        <f t="shared" si="1"/>
        <v/>
      </c>
      <c r="I56" s="21"/>
      <c r="J56" s="21"/>
      <c r="K56" s="22"/>
      <c r="L56" s="21"/>
      <c r="M56" s="21"/>
      <c r="N56" s="22"/>
      <c r="O56" s="27" t="str">
        <f t="shared" si="2"/>
        <v>Nije polagala/o</v>
      </c>
      <c r="P56" s="23" t="str">
        <f t="shared" si="3"/>
        <v/>
      </c>
      <c r="Q56" s="22" t="str">
        <f t="shared" si="4"/>
        <v/>
      </c>
    </row>
    <row r="57" spans="1:17" ht="11.25" customHeight="1" x14ac:dyDescent="0.3">
      <c r="A57" s="19" t="s">
        <v>262</v>
      </c>
      <c r="B57" s="20" t="s">
        <v>441</v>
      </c>
      <c r="C57" s="19"/>
      <c r="D57" s="21"/>
      <c r="E57" s="22" t="str">
        <f t="shared" si="0"/>
        <v/>
      </c>
      <c r="F57" s="21"/>
      <c r="G57" s="21"/>
      <c r="H57" s="22" t="str">
        <f t="shared" si="1"/>
        <v/>
      </c>
      <c r="I57" s="21"/>
      <c r="J57" s="21"/>
      <c r="K57" s="22"/>
      <c r="L57" s="21"/>
      <c r="M57" s="21"/>
      <c r="N57" s="22"/>
      <c r="O57" s="27" t="str">
        <f t="shared" si="2"/>
        <v>Nije polagala/o</v>
      </c>
      <c r="P57" s="23" t="str">
        <f t="shared" si="3"/>
        <v/>
      </c>
      <c r="Q57" s="22" t="str">
        <f t="shared" si="4"/>
        <v/>
      </c>
    </row>
    <row r="58" spans="1:17" ht="12" customHeight="1" x14ac:dyDescent="0.3">
      <c r="A58" s="19" t="s">
        <v>264</v>
      </c>
      <c r="B58" s="20" t="s">
        <v>442</v>
      </c>
      <c r="C58" s="19">
        <v>0</v>
      </c>
      <c r="D58" s="21">
        <v>0</v>
      </c>
      <c r="E58" s="22">
        <f t="shared" si="0"/>
        <v>0</v>
      </c>
      <c r="F58" s="21"/>
      <c r="G58" s="21"/>
      <c r="H58" s="22" t="str">
        <f t="shared" si="1"/>
        <v/>
      </c>
      <c r="I58" s="21"/>
      <c r="J58" s="21"/>
      <c r="K58" s="22"/>
      <c r="L58" s="21"/>
      <c r="M58" s="21"/>
      <c r="N58" s="22"/>
      <c r="O58" s="27" t="str">
        <f t="shared" si="2"/>
        <v>Nije polagala/o</v>
      </c>
      <c r="P58" s="23" t="str">
        <f t="shared" si="3"/>
        <v/>
      </c>
      <c r="Q58" s="22" t="str">
        <f t="shared" si="4"/>
        <v/>
      </c>
    </row>
    <row r="59" spans="1:17" ht="12" customHeight="1" x14ac:dyDescent="0.3">
      <c r="A59" s="19" t="s">
        <v>266</v>
      </c>
      <c r="B59" s="20" t="s">
        <v>443</v>
      </c>
      <c r="C59" s="19"/>
      <c r="D59" s="21"/>
      <c r="E59" s="22" t="str">
        <f t="shared" si="0"/>
        <v/>
      </c>
      <c r="F59" s="21"/>
      <c r="G59" s="21"/>
      <c r="H59" s="22" t="str">
        <f t="shared" si="1"/>
        <v/>
      </c>
      <c r="I59" s="21"/>
      <c r="J59" s="21"/>
      <c r="K59" s="22"/>
      <c r="L59" s="21"/>
      <c r="M59" s="21"/>
      <c r="N59" s="22"/>
      <c r="O59" s="27" t="str">
        <f t="shared" si="2"/>
        <v>Nije polagala/o</v>
      </c>
      <c r="P59" s="23" t="str">
        <f t="shared" si="3"/>
        <v/>
      </c>
      <c r="Q59" s="22" t="str">
        <f t="shared" si="4"/>
        <v/>
      </c>
    </row>
    <row r="60" spans="1:17" ht="12" customHeight="1" x14ac:dyDescent="0.3">
      <c r="A60" s="19" t="s">
        <v>268</v>
      </c>
      <c r="B60" s="20" t="s">
        <v>444</v>
      </c>
      <c r="C60" s="19"/>
      <c r="D60" s="21"/>
      <c r="E60" s="22" t="str">
        <f t="shared" si="0"/>
        <v/>
      </c>
      <c r="F60" s="21"/>
      <c r="G60" s="21"/>
      <c r="H60" s="22" t="str">
        <f t="shared" si="1"/>
        <v/>
      </c>
      <c r="I60" s="21"/>
      <c r="J60" s="21"/>
      <c r="K60" s="22"/>
      <c r="L60" s="21"/>
      <c r="M60" s="21"/>
      <c r="N60" s="22"/>
      <c r="O60" s="27" t="str">
        <f t="shared" si="2"/>
        <v>Nije polagala/o</v>
      </c>
      <c r="P60" s="23" t="str">
        <f t="shared" si="3"/>
        <v/>
      </c>
      <c r="Q60" s="22" t="str">
        <f t="shared" si="4"/>
        <v/>
      </c>
    </row>
    <row r="61" spans="1:17" ht="12" customHeight="1" x14ac:dyDescent="0.3">
      <c r="A61" s="19" t="s">
        <v>445</v>
      </c>
      <c r="B61" s="20" t="s">
        <v>446</v>
      </c>
      <c r="C61" s="19"/>
      <c r="D61" s="21"/>
      <c r="E61" s="22" t="str">
        <f t="shared" si="0"/>
        <v/>
      </c>
      <c r="F61" s="21"/>
      <c r="G61" s="21"/>
      <c r="H61" s="22" t="str">
        <f t="shared" si="1"/>
        <v/>
      </c>
      <c r="I61" s="21"/>
      <c r="J61" s="21"/>
      <c r="K61" s="22"/>
      <c r="L61" s="21"/>
      <c r="M61" s="21"/>
      <c r="N61" s="22"/>
      <c r="O61" s="27" t="str">
        <f t="shared" si="2"/>
        <v>Nije polagala/o</v>
      </c>
      <c r="P61" s="23" t="str">
        <f t="shared" si="3"/>
        <v/>
      </c>
      <c r="Q61" s="22" t="str">
        <f t="shared" si="4"/>
        <v/>
      </c>
    </row>
    <row r="62" spans="1:17" ht="12" customHeight="1" x14ac:dyDescent="0.3">
      <c r="A62" s="19" t="s">
        <v>447</v>
      </c>
      <c r="B62" s="20" t="s">
        <v>448</v>
      </c>
      <c r="C62" s="19"/>
      <c r="D62" s="21"/>
      <c r="E62" s="22" t="str">
        <f t="shared" si="0"/>
        <v/>
      </c>
      <c r="F62" s="21"/>
      <c r="G62" s="21"/>
      <c r="H62" s="22" t="str">
        <f t="shared" si="1"/>
        <v/>
      </c>
      <c r="I62" s="21"/>
      <c r="J62" s="21"/>
      <c r="K62" s="22"/>
      <c r="L62" s="21"/>
      <c r="M62" s="21"/>
      <c r="N62" s="22"/>
      <c r="O62" s="27" t="str">
        <f t="shared" si="2"/>
        <v>Nije polagala/o</v>
      </c>
      <c r="P62" s="23" t="str">
        <f t="shared" si="3"/>
        <v/>
      </c>
      <c r="Q62" s="22" t="str">
        <f t="shared" si="4"/>
        <v/>
      </c>
    </row>
    <row r="63" spans="1:17" ht="12" customHeight="1" x14ac:dyDescent="0.3">
      <c r="A63" s="19" t="s">
        <v>270</v>
      </c>
      <c r="B63" s="20" t="s">
        <v>449</v>
      </c>
      <c r="C63" s="19"/>
      <c r="D63" s="21"/>
      <c r="E63" s="22" t="str">
        <f t="shared" si="0"/>
        <v/>
      </c>
      <c r="F63" s="21"/>
      <c r="G63" s="21"/>
      <c r="H63" s="22" t="str">
        <f t="shared" si="1"/>
        <v/>
      </c>
      <c r="I63" s="21"/>
      <c r="J63" s="21"/>
      <c r="K63" s="22"/>
      <c r="L63" s="21"/>
      <c r="M63" s="21"/>
      <c r="N63" s="22"/>
      <c r="O63" s="27" t="str">
        <f t="shared" si="2"/>
        <v>Nije polagala/o</v>
      </c>
      <c r="P63" s="23" t="str">
        <f t="shared" si="3"/>
        <v/>
      </c>
      <c r="Q63" s="22" t="str">
        <f t="shared" si="4"/>
        <v/>
      </c>
    </row>
    <row r="64" spans="1:17" ht="12" customHeight="1" x14ac:dyDescent="0.3">
      <c r="A64" s="19" t="s">
        <v>272</v>
      </c>
      <c r="B64" s="20" t="s">
        <v>450</v>
      </c>
      <c r="C64" s="19"/>
      <c r="D64" s="21"/>
      <c r="E64" s="22" t="str">
        <f t="shared" si="0"/>
        <v/>
      </c>
      <c r="F64" s="21"/>
      <c r="G64" s="21"/>
      <c r="H64" s="22" t="str">
        <f t="shared" si="1"/>
        <v/>
      </c>
      <c r="I64" s="21"/>
      <c r="J64" s="21"/>
      <c r="K64" s="22"/>
      <c r="L64" s="21"/>
      <c r="M64" s="21"/>
      <c r="N64" s="22"/>
      <c r="O64" s="27" t="str">
        <f t="shared" si="2"/>
        <v>Nije polagala/o</v>
      </c>
      <c r="P64" s="23" t="str">
        <f t="shared" si="3"/>
        <v/>
      </c>
      <c r="Q64" s="22" t="str">
        <f t="shared" si="4"/>
        <v/>
      </c>
    </row>
    <row r="65" spans="1:17" ht="12" customHeight="1" x14ac:dyDescent="0.3">
      <c r="A65" s="19" t="s">
        <v>274</v>
      </c>
      <c r="B65" s="20" t="s">
        <v>451</v>
      </c>
      <c r="C65" s="19"/>
      <c r="D65" s="21"/>
      <c r="E65" s="22" t="str">
        <f t="shared" si="0"/>
        <v/>
      </c>
      <c r="F65" s="21"/>
      <c r="G65" s="21"/>
      <c r="H65" s="22" t="str">
        <f t="shared" si="1"/>
        <v/>
      </c>
      <c r="I65" s="21"/>
      <c r="J65" s="21"/>
      <c r="K65" s="22"/>
      <c r="L65" s="21"/>
      <c r="M65" s="21"/>
      <c r="N65" s="22"/>
      <c r="O65" s="27" t="str">
        <f t="shared" si="2"/>
        <v>Nije polagala/o</v>
      </c>
      <c r="P65" s="23" t="str">
        <f t="shared" si="3"/>
        <v/>
      </c>
      <c r="Q65" s="22" t="str">
        <f t="shared" si="4"/>
        <v/>
      </c>
    </row>
    <row r="66" spans="1:17" ht="12" customHeight="1" x14ac:dyDescent="0.3">
      <c r="A66" s="19" t="s">
        <v>452</v>
      </c>
      <c r="B66" s="20" t="s">
        <v>95</v>
      </c>
      <c r="C66" s="19">
        <v>7</v>
      </c>
      <c r="D66" s="21">
        <v>3</v>
      </c>
      <c r="E66" s="22">
        <f t="shared" si="0"/>
        <v>10</v>
      </c>
      <c r="F66" s="21">
        <v>7</v>
      </c>
      <c r="G66" s="21">
        <v>4</v>
      </c>
      <c r="H66" s="22">
        <f t="shared" si="1"/>
        <v>11</v>
      </c>
      <c r="I66" s="21"/>
      <c r="J66" s="21"/>
      <c r="K66" s="22"/>
      <c r="L66" s="21"/>
      <c r="M66" s="21"/>
      <c r="N66" s="22"/>
      <c r="O66" s="27" t="str">
        <f t="shared" si="2"/>
        <v>Nije polagala/o</v>
      </c>
      <c r="P66" s="23" t="str">
        <f t="shared" si="3"/>
        <v/>
      </c>
      <c r="Q66" s="22" t="str">
        <f t="shared" si="4"/>
        <v/>
      </c>
    </row>
    <row r="67" spans="1:17" ht="12" customHeight="1" x14ac:dyDescent="0.3">
      <c r="A67" s="19" t="s">
        <v>319</v>
      </c>
      <c r="B67" s="20" t="s">
        <v>96</v>
      </c>
      <c r="C67" s="19"/>
      <c r="D67" s="21"/>
      <c r="E67" s="22" t="str">
        <f t="shared" si="0"/>
        <v/>
      </c>
      <c r="F67" s="21"/>
      <c r="G67" s="21"/>
      <c r="H67" s="22" t="str">
        <f t="shared" si="1"/>
        <v/>
      </c>
      <c r="I67" s="21"/>
      <c r="J67" s="21"/>
      <c r="K67" s="22"/>
      <c r="L67" s="21"/>
      <c r="M67" s="21"/>
      <c r="N67" s="22"/>
      <c r="O67" s="27" t="str">
        <f t="shared" si="2"/>
        <v>Nije polagala/o</v>
      </c>
      <c r="P67" s="23" t="str">
        <f t="shared" si="3"/>
        <v/>
      </c>
      <c r="Q67" s="22" t="str">
        <f t="shared" si="4"/>
        <v/>
      </c>
    </row>
    <row r="68" spans="1:17" ht="12" customHeight="1" x14ac:dyDescent="0.3">
      <c r="A68" s="19" t="s">
        <v>453</v>
      </c>
      <c r="B68" s="20" t="s">
        <v>97</v>
      </c>
      <c r="C68" s="19"/>
      <c r="D68" s="21"/>
      <c r="E68" s="22" t="str">
        <f t="shared" si="0"/>
        <v/>
      </c>
      <c r="F68" s="21"/>
      <c r="G68" s="21"/>
      <c r="H68" s="22" t="str">
        <f t="shared" si="1"/>
        <v/>
      </c>
      <c r="I68" s="21"/>
      <c r="J68" s="21"/>
      <c r="K68" s="22"/>
      <c r="L68" s="21"/>
      <c r="M68" s="21"/>
      <c r="N68" s="22"/>
      <c r="O68" s="27" t="str">
        <f t="shared" si="2"/>
        <v>Nije polagala/o</v>
      </c>
      <c r="P68" s="23" t="str">
        <f t="shared" si="3"/>
        <v/>
      </c>
      <c r="Q68" s="22" t="str">
        <f t="shared" si="4"/>
        <v/>
      </c>
    </row>
    <row r="69" spans="1:17" ht="12" customHeight="1" x14ac:dyDescent="0.3">
      <c r="A69" s="19" t="s">
        <v>454</v>
      </c>
      <c r="B69" s="20" t="s">
        <v>98</v>
      </c>
      <c r="C69" s="19"/>
      <c r="D69" s="21"/>
      <c r="E69" s="22" t="str">
        <f t="shared" si="0"/>
        <v/>
      </c>
      <c r="F69" s="21"/>
      <c r="G69" s="21"/>
      <c r="H69" s="22" t="str">
        <f t="shared" si="1"/>
        <v/>
      </c>
      <c r="I69" s="21"/>
      <c r="J69" s="21"/>
      <c r="K69" s="22"/>
      <c r="L69" s="21"/>
      <c r="M69" s="21"/>
      <c r="N69" s="22"/>
      <c r="O69" s="27" t="str">
        <f t="shared" si="2"/>
        <v>Nije polagala/o</v>
      </c>
      <c r="P69" s="23" t="str">
        <f t="shared" si="3"/>
        <v/>
      </c>
      <c r="Q69" s="22" t="str">
        <f t="shared" si="4"/>
        <v/>
      </c>
    </row>
    <row r="70" spans="1:17" ht="12" customHeight="1" x14ac:dyDescent="0.3">
      <c r="A70" s="19" t="s">
        <v>320</v>
      </c>
      <c r="B70" s="20" t="s">
        <v>99</v>
      </c>
      <c r="C70" s="19">
        <v>0</v>
      </c>
      <c r="D70" s="21">
        <v>3</v>
      </c>
      <c r="E70" s="22">
        <f t="shared" si="0"/>
        <v>3</v>
      </c>
      <c r="F70" s="21">
        <v>0</v>
      </c>
      <c r="G70" s="21">
        <v>3</v>
      </c>
      <c r="H70" s="22">
        <f t="shared" si="1"/>
        <v>3</v>
      </c>
      <c r="I70" s="21"/>
      <c r="J70" s="21"/>
      <c r="K70" s="22"/>
      <c r="L70" s="21"/>
      <c r="M70" s="21"/>
      <c r="N70" s="22"/>
      <c r="O70" s="27" t="str">
        <f t="shared" si="2"/>
        <v>Nije polagala/o</v>
      </c>
      <c r="P70" s="23" t="str">
        <f t="shared" si="3"/>
        <v/>
      </c>
      <c r="Q70" s="22" t="str">
        <f t="shared" si="4"/>
        <v/>
      </c>
    </row>
    <row r="71" spans="1:17" ht="12" customHeight="1" x14ac:dyDescent="0.3">
      <c r="A71" s="19" t="s">
        <v>455</v>
      </c>
      <c r="B71" s="20" t="s">
        <v>100</v>
      </c>
      <c r="C71" s="19"/>
      <c r="D71" s="21"/>
      <c r="E71" s="22" t="str">
        <f t="shared" si="0"/>
        <v/>
      </c>
      <c r="F71" s="21"/>
      <c r="G71" s="21"/>
      <c r="H71" s="22" t="str">
        <f t="shared" si="1"/>
        <v/>
      </c>
      <c r="I71" s="21"/>
      <c r="J71" s="21"/>
      <c r="K71" s="22"/>
      <c r="L71" s="21"/>
      <c r="M71" s="21"/>
      <c r="N71" s="22"/>
      <c r="O71" s="27" t="str">
        <f t="shared" si="2"/>
        <v>Nije polagala/o</v>
      </c>
      <c r="P71" s="23" t="str">
        <f t="shared" si="3"/>
        <v/>
      </c>
      <c r="Q71" s="22" t="str">
        <f t="shared" si="4"/>
        <v/>
      </c>
    </row>
    <row r="72" spans="1:17" ht="12" customHeight="1" x14ac:dyDescent="0.3">
      <c r="A72" s="19" t="s">
        <v>456</v>
      </c>
      <c r="B72" s="20" t="s">
        <v>101</v>
      </c>
      <c r="C72" s="19"/>
      <c r="D72" s="21"/>
      <c r="E72" s="22" t="str">
        <f t="shared" si="0"/>
        <v/>
      </c>
      <c r="F72" s="21">
        <v>0</v>
      </c>
      <c r="G72" s="21">
        <v>8</v>
      </c>
      <c r="H72" s="22">
        <f t="shared" si="1"/>
        <v>8</v>
      </c>
      <c r="I72" s="21"/>
      <c r="J72" s="21"/>
      <c r="K72" s="22"/>
      <c r="L72" s="21"/>
      <c r="M72" s="21"/>
      <c r="N72" s="22"/>
      <c r="O72" s="27" t="str">
        <f t="shared" si="2"/>
        <v>Nije polagala/o</v>
      </c>
      <c r="P72" s="23" t="str">
        <f t="shared" si="3"/>
        <v/>
      </c>
      <c r="Q72" s="22" t="str">
        <f t="shared" si="4"/>
        <v/>
      </c>
    </row>
    <row r="73" spans="1:17" ht="12" customHeight="1" x14ac:dyDescent="0.3">
      <c r="A73" s="19" t="s">
        <v>457</v>
      </c>
      <c r="B73" s="20" t="s">
        <v>102</v>
      </c>
      <c r="C73" s="19">
        <v>16</v>
      </c>
      <c r="D73" s="21">
        <v>9</v>
      </c>
      <c r="E73" s="22">
        <f t="shared" ref="E73:E134" si="5">IF(C73="","",SUM(C73:D73))</f>
        <v>25</v>
      </c>
      <c r="F73" s="21">
        <v>16</v>
      </c>
      <c r="G73" s="21">
        <v>8</v>
      </c>
      <c r="H73" s="22">
        <f t="shared" ref="H73:H136" si="6">IF(F73="","",SUM(F73:G73))</f>
        <v>24</v>
      </c>
      <c r="I73" s="21">
        <v>11</v>
      </c>
      <c r="J73" s="21">
        <v>0</v>
      </c>
      <c r="K73" s="22"/>
      <c r="L73" s="21"/>
      <c r="M73" s="21"/>
      <c r="N73" s="22"/>
      <c r="O73" s="27" t="str">
        <f t="shared" ref="O73:O134" si="7">IF(AND(K73="",N73=""),"Nije polagala/o","")</f>
        <v>Nije polagala/o</v>
      </c>
      <c r="P73" s="23" t="str">
        <f t="shared" ref="P73:P134" si="8">IF(AND(K73="",N73=""),"",MAX(E73,H73)+MAX(K73,N73))</f>
        <v/>
      </c>
      <c r="Q73" s="22" t="str">
        <f t="shared" ref="Q73:Q134" si="9">IF(P73="","",IF(P73&gt;90,"A",IF(P73&gt;80,"B",IF(P73&gt;70,"C",IF(P73&gt;57,"D",IF(P73&gt;45,"E","F"))))))</f>
        <v/>
      </c>
    </row>
    <row r="74" spans="1:17" ht="12" customHeight="1" x14ac:dyDescent="0.3">
      <c r="A74" s="19" t="s">
        <v>326</v>
      </c>
      <c r="B74" s="20" t="s">
        <v>103</v>
      </c>
      <c r="C74" s="19">
        <v>5</v>
      </c>
      <c r="D74" s="21">
        <v>0</v>
      </c>
      <c r="E74" s="22">
        <f t="shared" si="5"/>
        <v>5</v>
      </c>
      <c r="F74" s="21"/>
      <c r="G74" s="21"/>
      <c r="H74" s="22" t="str">
        <f t="shared" si="6"/>
        <v/>
      </c>
      <c r="I74" s="21"/>
      <c r="J74" s="21"/>
      <c r="K74" s="22"/>
      <c r="L74" s="21"/>
      <c r="M74" s="21"/>
      <c r="N74" s="22"/>
      <c r="O74" s="27" t="str">
        <f t="shared" si="7"/>
        <v>Nije polagala/o</v>
      </c>
      <c r="P74" s="23" t="str">
        <f t="shared" si="8"/>
        <v/>
      </c>
      <c r="Q74" s="22" t="str">
        <f t="shared" si="9"/>
        <v/>
      </c>
    </row>
    <row r="75" spans="1:17" ht="12" customHeight="1" x14ac:dyDescent="0.3">
      <c r="A75" s="19" t="s">
        <v>458</v>
      </c>
      <c r="B75" s="20" t="s">
        <v>104</v>
      </c>
      <c r="C75" s="19"/>
      <c r="D75" s="21"/>
      <c r="E75" s="22" t="str">
        <f t="shared" si="5"/>
        <v/>
      </c>
      <c r="F75" s="21"/>
      <c r="G75" s="21"/>
      <c r="H75" s="22" t="str">
        <f t="shared" si="6"/>
        <v/>
      </c>
      <c r="I75" s="21"/>
      <c r="J75" s="21"/>
      <c r="K75" s="22"/>
      <c r="L75" s="21"/>
      <c r="M75" s="21"/>
      <c r="N75" s="22"/>
      <c r="O75" s="27" t="str">
        <f t="shared" si="7"/>
        <v>Nije polagala/o</v>
      </c>
      <c r="P75" s="23" t="str">
        <f t="shared" si="8"/>
        <v/>
      </c>
      <c r="Q75" s="22" t="str">
        <f t="shared" si="9"/>
        <v/>
      </c>
    </row>
    <row r="76" spans="1:17" ht="12" customHeight="1" x14ac:dyDescent="0.3">
      <c r="A76" s="19" t="s">
        <v>459</v>
      </c>
      <c r="B76" s="20" t="s">
        <v>105</v>
      </c>
      <c r="C76" s="19"/>
      <c r="D76" s="21"/>
      <c r="E76" s="22" t="str">
        <f t="shared" si="5"/>
        <v/>
      </c>
      <c r="F76" s="21"/>
      <c r="G76" s="21"/>
      <c r="H76" s="22" t="str">
        <f t="shared" si="6"/>
        <v/>
      </c>
      <c r="I76" s="21"/>
      <c r="J76" s="21"/>
      <c r="K76" s="22"/>
      <c r="L76" s="21"/>
      <c r="M76" s="21"/>
      <c r="N76" s="22"/>
      <c r="O76" s="27" t="str">
        <f t="shared" si="7"/>
        <v>Nije polagala/o</v>
      </c>
      <c r="P76" s="23" t="str">
        <f t="shared" si="8"/>
        <v/>
      </c>
      <c r="Q76" s="22" t="str">
        <f t="shared" si="9"/>
        <v/>
      </c>
    </row>
    <row r="77" spans="1:17" ht="12" customHeight="1" x14ac:dyDescent="0.3">
      <c r="A77" s="19" t="s">
        <v>460</v>
      </c>
      <c r="B77" s="20" t="s">
        <v>106</v>
      </c>
      <c r="C77" s="19"/>
      <c r="D77" s="21"/>
      <c r="E77" s="22" t="str">
        <f t="shared" si="5"/>
        <v/>
      </c>
      <c r="F77" s="21">
        <v>0</v>
      </c>
      <c r="G77" s="21">
        <v>6</v>
      </c>
      <c r="H77" s="22">
        <f t="shared" si="6"/>
        <v>6</v>
      </c>
      <c r="I77" s="21"/>
      <c r="J77" s="21"/>
      <c r="K77" s="22"/>
      <c r="L77" s="21"/>
      <c r="M77" s="21"/>
      <c r="N77" s="22"/>
      <c r="O77" s="27" t="str">
        <f t="shared" si="7"/>
        <v>Nije polagala/o</v>
      </c>
      <c r="P77" s="23" t="str">
        <f t="shared" si="8"/>
        <v/>
      </c>
      <c r="Q77" s="22" t="str">
        <f t="shared" si="9"/>
        <v/>
      </c>
    </row>
    <row r="78" spans="1:17" ht="12" customHeight="1" x14ac:dyDescent="0.3">
      <c r="A78" s="19" t="s">
        <v>461</v>
      </c>
      <c r="B78" s="20" t="s">
        <v>107</v>
      </c>
      <c r="C78" s="19">
        <v>0</v>
      </c>
      <c r="D78" s="21">
        <v>11</v>
      </c>
      <c r="E78" s="22">
        <f t="shared" si="5"/>
        <v>11</v>
      </c>
      <c r="F78" s="21">
        <v>16</v>
      </c>
      <c r="G78" s="21">
        <v>11</v>
      </c>
      <c r="H78" s="22">
        <f t="shared" si="6"/>
        <v>27</v>
      </c>
      <c r="I78" s="21">
        <v>0</v>
      </c>
      <c r="J78" s="21">
        <v>10</v>
      </c>
      <c r="K78" s="22"/>
      <c r="L78" s="21"/>
      <c r="M78" s="21"/>
      <c r="N78" s="22"/>
      <c r="O78" s="27" t="str">
        <f t="shared" si="7"/>
        <v>Nije polagala/o</v>
      </c>
      <c r="P78" s="23" t="str">
        <f t="shared" si="8"/>
        <v/>
      </c>
      <c r="Q78" s="22" t="str">
        <f t="shared" si="9"/>
        <v/>
      </c>
    </row>
    <row r="79" spans="1:17" ht="12" customHeight="1" x14ac:dyDescent="0.3">
      <c r="A79" s="19" t="s">
        <v>462</v>
      </c>
      <c r="B79" s="20" t="s">
        <v>108</v>
      </c>
      <c r="C79" s="19">
        <v>36</v>
      </c>
      <c r="D79" s="21">
        <v>0</v>
      </c>
      <c r="E79" s="22">
        <f t="shared" si="5"/>
        <v>36</v>
      </c>
      <c r="F79" s="21">
        <v>36</v>
      </c>
      <c r="G79" s="21">
        <v>14</v>
      </c>
      <c r="H79" s="22">
        <f t="shared" si="6"/>
        <v>50</v>
      </c>
      <c r="I79" s="21">
        <v>0</v>
      </c>
      <c r="J79" s="21">
        <v>14</v>
      </c>
      <c r="K79" s="22"/>
      <c r="L79" s="21"/>
      <c r="M79" s="21"/>
      <c r="N79" s="22"/>
      <c r="O79" s="27" t="str">
        <f t="shared" si="7"/>
        <v>Nije polagala/o</v>
      </c>
      <c r="P79" s="23" t="str">
        <f t="shared" si="8"/>
        <v/>
      </c>
      <c r="Q79" s="22" t="str">
        <f t="shared" si="9"/>
        <v/>
      </c>
    </row>
    <row r="80" spans="1:17" ht="12" customHeight="1" x14ac:dyDescent="0.3">
      <c r="A80" s="19" t="s">
        <v>463</v>
      </c>
      <c r="B80" s="20" t="s">
        <v>109</v>
      </c>
      <c r="C80" s="19">
        <v>25</v>
      </c>
      <c r="D80" s="21">
        <v>0</v>
      </c>
      <c r="E80" s="22">
        <f t="shared" si="5"/>
        <v>25</v>
      </c>
      <c r="F80" s="21">
        <v>25</v>
      </c>
      <c r="G80" s="21">
        <v>7</v>
      </c>
      <c r="H80" s="22">
        <f t="shared" si="6"/>
        <v>32</v>
      </c>
      <c r="I80" s="21">
        <v>0</v>
      </c>
      <c r="J80" s="21">
        <v>0</v>
      </c>
      <c r="K80" s="22"/>
      <c r="L80" s="21"/>
      <c r="M80" s="21"/>
      <c r="N80" s="22"/>
      <c r="O80" s="27" t="str">
        <f t="shared" si="7"/>
        <v>Nije polagala/o</v>
      </c>
      <c r="P80" s="23" t="str">
        <f t="shared" si="8"/>
        <v/>
      </c>
      <c r="Q80" s="22" t="str">
        <f t="shared" si="9"/>
        <v/>
      </c>
    </row>
    <row r="81" spans="1:17" ht="12" customHeight="1" x14ac:dyDescent="0.3">
      <c r="A81" s="19" t="s">
        <v>464</v>
      </c>
      <c r="B81" s="20" t="s">
        <v>110</v>
      </c>
      <c r="C81" s="19"/>
      <c r="D81" s="21"/>
      <c r="E81" s="22" t="str">
        <f t="shared" si="5"/>
        <v/>
      </c>
      <c r="F81" s="21"/>
      <c r="G81" s="21"/>
      <c r="H81" s="22" t="str">
        <f t="shared" si="6"/>
        <v/>
      </c>
      <c r="I81" s="21"/>
      <c r="J81" s="21"/>
      <c r="K81" s="22"/>
      <c r="L81" s="21"/>
      <c r="M81" s="21"/>
      <c r="N81" s="22"/>
      <c r="O81" s="27" t="str">
        <f t="shared" si="7"/>
        <v>Nije polagala/o</v>
      </c>
      <c r="P81" s="23" t="str">
        <f t="shared" si="8"/>
        <v/>
      </c>
      <c r="Q81" s="22" t="str">
        <f t="shared" si="9"/>
        <v/>
      </c>
    </row>
    <row r="82" spans="1:17" ht="12" customHeight="1" x14ac:dyDescent="0.3">
      <c r="A82" s="19" t="s">
        <v>465</v>
      </c>
      <c r="B82" s="20" t="s">
        <v>111</v>
      </c>
      <c r="C82" s="19"/>
      <c r="D82" s="21"/>
      <c r="E82" s="22" t="str">
        <f t="shared" si="5"/>
        <v/>
      </c>
      <c r="F82" s="21"/>
      <c r="G82" s="21"/>
      <c r="H82" s="22" t="str">
        <f t="shared" si="6"/>
        <v/>
      </c>
      <c r="I82" s="21"/>
      <c r="J82" s="21"/>
      <c r="K82" s="22"/>
      <c r="L82" s="21"/>
      <c r="M82" s="21"/>
      <c r="N82" s="22"/>
      <c r="O82" s="27" t="str">
        <f t="shared" si="7"/>
        <v>Nije polagala/o</v>
      </c>
      <c r="P82" s="23" t="str">
        <f t="shared" si="8"/>
        <v/>
      </c>
      <c r="Q82" s="22" t="str">
        <f t="shared" si="9"/>
        <v/>
      </c>
    </row>
    <row r="83" spans="1:17" ht="12" customHeight="1" x14ac:dyDescent="0.3">
      <c r="A83" s="19" t="s">
        <v>466</v>
      </c>
      <c r="B83" s="20" t="s">
        <v>112</v>
      </c>
      <c r="C83" s="19">
        <v>0</v>
      </c>
      <c r="D83" s="21">
        <v>12</v>
      </c>
      <c r="E83" s="22">
        <f t="shared" si="5"/>
        <v>12</v>
      </c>
      <c r="F83" s="21"/>
      <c r="G83" s="21"/>
      <c r="H83" s="22" t="str">
        <f t="shared" si="6"/>
        <v/>
      </c>
      <c r="I83" s="21"/>
      <c r="J83" s="21"/>
      <c r="K83" s="22"/>
      <c r="L83" s="21"/>
      <c r="M83" s="21"/>
      <c r="N83" s="22"/>
      <c r="O83" s="27" t="str">
        <f t="shared" si="7"/>
        <v>Nije polagala/o</v>
      </c>
      <c r="P83" s="23" t="str">
        <f t="shared" si="8"/>
        <v/>
      </c>
      <c r="Q83" s="22" t="str">
        <f t="shared" si="9"/>
        <v/>
      </c>
    </row>
    <row r="84" spans="1:17" ht="12" customHeight="1" x14ac:dyDescent="0.3">
      <c r="A84" s="19" t="s">
        <v>467</v>
      </c>
      <c r="B84" s="20" t="s">
        <v>113</v>
      </c>
      <c r="C84" s="19">
        <v>0</v>
      </c>
      <c r="D84" s="21">
        <v>0</v>
      </c>
      <c r="E84" s="22">
        <f t="shared" si="5"/>
        <v>0</v>
      </c>
      <c r="F84" s="21"/>
      <c r="G84" s="21"/>
      <c r="H84" s="22" t="str">
        <f t="shared" si="6"/>
        <v/>
      </c>
      <c r="I84" s="21"/>
      <c r="J84" s="21"/>
      <c r="K84" s="22"/>
      <c r="L84" s="21"/>
      <c r="M84" s="21"/>
      <c r="N84" s="22"/>
      <c r="O84" s="27" t="str">
        <f t="shared" si="7"/>
        <v>Nije polagala/o</v>
      </c>
      <c r="P84" s="23" t="str">
        <f t="shared" si="8"/>
        <v/>
      </c>
      <c r="Q84" s="22" t="str">
        <f t="shared" si="9"/>
        <v/>
      </c>
    </row>
    <row r="85" spans="1:17" ht="12" customHeight="1" x14ac:dyDescent="0.3">
      <c r="A85" s="19" t="s">
        <v>468</v>
      </c>
      <c r="B85" s="20" t="s">
        <v>114</v>
      </c>
      <c r="C85" s="19">
        <v>0</v>
      </c>
      <c r="D85" s="21">
        <v>6</v>
      </c>
      <c r="E85" s="22">
        <f t="shared" si="5"/>
        <v>6</v>
      </c>
      <c r="F85" s="21"/>
      <c r="G85" s="21"/>
      <c r="H85" s="22" t="str">
        <f t="shared" si="6"/>
        <v/>
      </c>
      <c r="I85" s="21">
        <v>0</v>
      </c>
      <c r="J85" s="21">
        <v>0</v>
      </c>
      <c r="K85" s="22"/>
      <c r="L85" s="21"/>
      <c r="M85" s="21"/>
      <c r="N85" s="22"/>
      <c r="O85" s="27" t="str">
        <f t="shared" si="7"/>
        <v>Nije polagala/o</v>
      </c>
      <c r="P85" s="23" t="str">
        <f t="shared" si="8"/>
        <v/>
      </c>
      <c r="Q85" s="22" t="str">
        <f t="shared" si="9"/>
        <v/>
      </c>
    </row>
    <row r="86" spans="1:17" ht="12" customHeight="1" x14ac:dyDescent="0.3">
      <c r="A86" s="19" t="s">
        <v>469</v>
      </c>
      <c r="B86" s="20" t="s">
        <v>115</v>
      </c>
      <c r="C86" s="19">
        <v>5</v>
      </c>
      <c r="D86" s="21">
        <v>0</v>
      </c>
      <c r="E86" s="22">
        <f t="shared" si="5"/>
        <v>5</v>
      </c>
      <c r="F86" s="21">
        <v>4</v>
      </c>
      <c r="G86" s="21">
        <v>3</v>
      </c>
      <c r="H86" s="22">
        <f t="shared" si="6"/>
        <v>7</v>
      </c>
      <c r="I86" s="21">
        <v>0</v>
      </c>
      <c r="J86" s="21">
        <v>6</v>
      </c>
      <c r="K86" s="22"/>
      <c r="L86" s="21"/>
      <c r="M86" s="21"/>
      <c r="N86" s="22"/>
      <c r="O86" s="27" t="str">
        <f t="shared" si="7"/>
        <v>Nije polagala/o</v>
      </c>
      <c r="P86" s="23" t="str">
        <f t="shared" si="8"/>
        <v/>
      </c>
      <c r="Q86" s="22" t="str">
        <f t="shared" si="9"/>
        <v/>
      </c>
    </row>
    <row r="87" spans="1:17" ht="12" customHeight="1" x14ac:dyDescent="0.3">
      <c r="A87" s="19" t="s">
        <v>470</v>
      </c>
      <c r="B87" s="20" t="s">
        <v>117</v>
      </c>
      <c r="C87" s="19">
        <v>2</v>
      </c>
      <c r="D87" s="21">
        <v>0</v>
      </c>
      <c r="E87" s="22">
        <f t="shared" si="5"/>
        <v>2</v>
      </c>
      <c r="F87" s="21">
        <v>5</v>
      </c>
      <c r="G87" s="21">
        <v>3</v>
      </c>
      <c r="H87" s="22">
        <f t="shared" si="6"/>
        <v>8</v>
      </c>
      <c r="I87" s="21">
        <v>12</v>
      </c>
      <c r="J87" s="21">
        <v>9</v>
      </c>
      <c r="K87" s="22"/>
      <c r="L87" s="21"/>
      <c r="M87" s="21"/>
      <c r="N87" s="22"/>
      <c r="O87" s="27" t="str">
        <f t="shared" si="7"/>
        <v>Nije polagala/o</v>
      </c>
      <c r="P87" s="23" t="str">
        <f t="shared" si="8"/>
        <v/>
      </c>
      <c r="Q87" s="22" t="str">
        <f t="shared" si="9"/>
        <v/>
      </c>
    </row>
    <row r="88" spans="1:17" ht="12" customHeight="1" x14ac:dyDescent="0.3">
      <c r="A88" s="19" t="s">
        <v>471</v>
      </c>
      <c r="B88" s="20" t="s">
        <v>119</v>
      </c>
      <c r="C88" s="19"/>
      <c r="D88" s="21"/>
      <c r="E88" s="22" t="str">
        <f t="shared" si="5"/>
        <v/>
      </c>
      <c r="F88" s="21"/>
      <c r="G88" s="21"/>
      <c r="H88" s="22" t="str">
        <f t="shared" si="6"/>
        <v/>
      </c>
      <c r="I88" s="21"/>
      <c r="J88" s="21"/>
      <c r="K88" s="22"/>
      <c r="L88" s="21"/>
      <c r="M88" s="21"/>
      <c r="N88" s="22"/>
      <c r="O88" s="27" t="str">
        <f t="shared" si="7"/>
        <v>Nije polagala/o</v>
      </c>
      <c r="P88" s="23" t="str">
        <f t="shared" si="8"/>
        <v/>
      </c>
      <c r="Q88" s="22" t="str">
        <f t="shared" si="9"/>
        <v/>
      </c>
    </row>
    <row r="89" spans="1:17" ht="12" customHeight="1" x14ac:dyDescent="0.3">
      <c r="A89" s="19" t="s">
        <v>337</v>
      </c>
      <c r="B89" s="20" t="s">
        <v>120</v>
      </c>
      <c r="C89" s="19"/>
      <c r="D89" s="21"/>
      <c r="E89" s="22" t="str">
        <f t="shared" si="5"/>
        <v/>
      </c>
      <c r="F89" s="21"/>
      <c r="G89" s="21"/>
      <c r="H89" s="22" t="str">
        <f t="shared" si="6"/>
        <v/>
      </c>
      <c r="I89" s="21"/>
      <c r="J89" s="21"/>
      <c r="K89" s="22"/>
      <c r="L89" s="21"/>
      <c r="M89" s="21"/>
      <c r="N89" s="22"/>
      <c r="O89" s="27" t="str">
        <f t="shared" si="7"/>
        <v>Nije polagala/o</v>
      </c>
      <c r="P89" s="23" t="str">
        <f t="shared" si="8"/>
        <v/>
      </c>
      <c r="Q89" s="22" t="str">
        <f t="shared" si="9"/>
        <v/>
      </c>
    </row>
    <row r="90" spans="1:17" ht="12" customHeight="1" x14ac:dyDescent="0.3">
      <c r="A90" s="19" t="s">
        <v>472</v>
      </c>
      <c r="B90" s="20" t="s">
        <v>121</v>
      </c>
      <c r="C90" s="19"/>
      <c r="D90" s="21"/>
      <c r="E90" s="22" t="str">
        <f t="shared" si="5"/>
        <v/>
      </c>
      <c r="F90" s="21"/>
      <c r="G90" s="21"/>
      <c r="H90" s="22" t="str">
        <f t="shared" si="6"/>
        <v/>
      </c>
      <c r="I90" s="21"/>
      <c r="J90" s="21"/>
      <c r="K90" s="22"/>
      <c r="L90" s="21"/>
      <c r="M90" s="21"/>
      <c r="N90" s="22"/>
      <c r="O90" s="27" t="str">
        <f t="shared" si="7"/>
        <v>Nije polagala/o</v>
      </c>
      <c r="P90" s="23" t="str">
        <f t="shared" si="8"/>
        <v/>
      </c>
      <c r="Q90" s="22" t="str">
        <f t="shared" si="9"/>
        <v/>
      </c>
    </row>
    <row r="91" spans="1:17" ht="12" customHeight="1" x14ac:dyDescent="0.3">
      <c r="A91" s="19" t="s">
        <v>340</v>
      </c>
      <c r="B91" s="20" t="s">
        <v>122</v>
      </c>
      <c r="C91" s="19"/>
      <c r="D91" s="21"/>
      <c r="E91" s="22" t="str">
        <f t="shared" si="5"/>
        <v/>
      </c>
      <c r="F91" s="21"/>
      <c r="G91" s="21"/>
      <c r="H91" s="22" t="str">
        <f t="shared" si="6"/>
        <v/>
      </c>
      <c r="I91" s="21"/>
      <c r="J91" s="21"/>
      <c r="K91" s="22"/>
      <c r="L91" s="21"/>
      <c r="M91" s="21"/>
      <c r="N91" s="22"/>
      <c r="O91" s="27" t="str">
        <f t="shared" si="7"/>
        <v>Nije polagala/o</v>
      </c>
      <c r="P91" s="23" t="str">
        <f t="shared" si="8"/>
        <v/>
      </c>
      <c r="Q91" s="22" t="str">
        <f t="shared" si="9"/>
        <v/>
      </c>
    </row>
    <row r="92" spans="1:17" ht="12" customHeight="1" x14ac:dyDescent="0.3">
      <c r="A92" s="19" t="s">
        <v>341</v>
      </c>
      <c r="B92" s="20" t="s">
        <v>123</v>
      </c>
      <c r="C92" s="19"/>
      <c r="D92" s="21"/>
      <c r="E92" s="22" t="str">
        <f t="shared" si="5"/>
        <v/>
      </c>
      <c r="F92" s="21"/>
      <c r="G92" s="21"/>
      <c r="H92" s="22" t="str">
        <f t="shared" si="6"/>
        <v/>
      </c>
      <c r="I92" s="21"/>
      <c r="J92" s="21"/>
      <c r="K92" s="22"/>
      <c r="L92" s="21"/>
      <c r="M92" s="21"/>
      <c r="N92" s="22"/>
      <c r="O92" s="27" t="str">
        <f t="shared" si="7"/>
        <v>Nije polagala/o</v>
      </c>
      <c r="P92" s="23" t="str">
        <f t="shared" si="8"/>
        <v/>
      </c>
      <c r="Q92" s="22" t="str">
        <f t="shared" si="9"/>
        <v/>
      </c>
    </row>
    <row r="93" spans="1:17" ht="12" customHeight="1" x14ac:dyDescent="0.3">
      <c r="A93" s="19" t="s">
        <v>473</v>
      </c>
      <c r="B93" s="20" t="s">
        <v>124</v>
      </c>
      <c r="C93" s="19">
        <v>20</v>
      </c>
      <c r="D93" s="21">
        <v>0</v>
      </c>
      <c r="E93" s="22">
        <f t="shared" si="5"/>
        <v>20</v>
      </c>
      <c r="F93" s="21"/>
      <c r="G93" s="21"/>
      <c r="H93" s="22" t="str">
        <f t="shared" si="6"/>
        <v/>
      </c>
      <c r="I93" s="21"/>
      <c r="J93" s="21"/>
      <c r="K93" s="22"/>
      <c r="L93" s="21"/>
      <c r="M93" s="21"/>
      <c r="N93" s="22"/>
      <c r="O93" s="27" t="str">
        <f t="shared" si="7"/>
        <v>Nije polagala/o</v>
      </c>
      <c r="P93" s="23" t="str">
        <f t="shared" si="8"/>
        <v/>
      </c>
      <c r="Q93" s="22" t="str">
        <f t="shared" si="9"/>
        <v/>
      </c>
    </row>
    <row r="94" spans="1:17" ht="12" customHeight="1" x14ac:dyDescent="0.3">
      <c r="A94" s="19" t="s">
        <v>474</v>
      </c>
      <c r="B94" s="20" t="s">
        <v>125</v>
      </c>
      <c r="C94" s="19">
        <v>23</v>
      </c>
      <c r="D94" s="21">
        <v>0</v>
      </c>
      <c r="E94" s="22">
        <f t="shared" si="5"/>
        <v>23</v>
      </c>
      <c r="F94" s="21">
        <v>23</v>
      </c>
      <c r="G94" s="21">
        <v>7</v>
      </c>
      <c r="H94" s="22">
        <f t="shared" si="6"/>
        <v>30</v>
      </c>
      <c r="I94" s="21"/>
      <c r="J94" s="21"/>
      <c r="K94" s="22"/>
      <c r="L94" s="21"/>
      <c r="M94" s="21"/>
      <c r="N94" s="22"/>
      <c r="O94" s="27" t="str">
        <f t="shared" si="7"/>
        <v>Nije polagala/o</v>
      </c>
      <c r="P94" s="23" t="str">
        <f t="shared" si="8"/>
        <v/>
      </c>
      <c r="Q94" s="22" t="str">
        <f t="shared" si="9"/>
        <v/>
      </c>
    </row>
    <row r="95" spans="1:17" ht="12" customHeight="1" x14ac:dyDescent="0.3">
      <c r="A95" s="19" t="s">
        <v>475</v>
      </c>
      <c r="B95" s="20" t="s">
        <v>126</v>
      </c>
      <c r="C95" s="19">
        <v>0</v>
      </c>
      <c r="D95" s="21">
        <v>5</v>
      </c>
      <c r="E95" s="22">
        <f t="shared" si="5"/>
        <v>5</v>
      </c>
      <c r="F95" s="21">
        <v>0</v>
      </c>
      <c r="G95" s="21">
        <v>7</v>
      </c>
      <c r="H95" s="22">
        <f t="shared" si="6"/>
        <v>7</v>
      </c>
      <c r="I95" s="21">
        <v>0</v>
      </c>
      <c r="J95" s="21">
        <v>5</v>
      </c>
      <c r="K95" s="22"/>
      <c r="L95" s="21"/>
      <c r="M95" s="21"/>
      <c r="N95" s="22"/>
      <c r="O95" s="27" t="str">
        <f t="shared" si="7"/>
        <v>Nije polagala/o</v>
      </c>
      <c r="P95" s="23" t="str">
        <f t="shared" si="8"/>
        <v/>
      </c>
      <c r="Q95" s="22" t="str">
        <f t="shared" si="9"/>
        <v/>
      </c>
    </row>
    <row r="96" spans="1:17" ht="12" customHeight="1" x14ac:dyDescent="0.3">
      <c r="A96" s="19" t="s">
        <v>476</v>
      </c>
      <c r="B96" s="20" t="s">
        <v>127</v>
      </c>
      <c r="C96" s="19"/>
      <c r="D96" s="21"/>
      <c r="E96" s="22" t="str">
        <f t="shared" si="5"/>
        <v/>
      </c>
      <c r="F96" s="21"/>
      <c r="G96" s="21"/>
      <c r="H96" s="22" t="str">
        <f t="shared" si="6"/>
        <v/>
      </c>
      <c r="I96" s="21"/>
      <c r="J96" s="21"/>
      <c r="K96" s="22"/>
      <c r="L96" s="21"/>
      <c r="M96" s="21"/>
      <c r="N96" s="22"/>
      <c r="O96" s="27" t="str">
        <f t="shared" si="7"/>
        <v>Nije polagala/o</v>
      </c>
      <c r="P96" s="23" t="str">
        <f t="shared" si="8"/>
        <v/>
      </c>
      <c r="Q96" s="22" t="str">
        <f t="shared" si="9"/>
        <v/>
      </c>
    </row>
    <row r="97" spans="1:17" ht="12" customHeight="1" x14ac:dyDescent="0.3">
      <c r="A97" s="19" t="s">
        <v>477</v>
      </c>
      <c r="B97" s="20" t="s">
        <v>128</v>
      </c>
      <c r="C97" s="19"/>
      <c r="D97" s="21"/>
      <c r="E97" s="22" t="str">
        <f t="shared" si="5"/>
        <v/>
      </c>
      <c r="F97" s="21"/>
      <c r="G97" s="21"/>
      <c r="H97" s="22" t="str">
        <f t="shared" si="6"/>
        <v/>
      </c>
      <c r="I97" s="21"/>
      <c r="J97" s="21"/>
      <c r="K97" s="22"/>
      <c r="L97" s="21"/>
      <c r="M97" s="21"/>
      <c r="N97" s="22"/>
      <c r="O97" s="27" t="str">
        <f t="shared" si="7"/>
        <v>Nije polagala/o</v>
      </c>
      <c r="P97" s="23" t="str">
        <f t="shared" si="8"/>
        <v/>
      </c>
      <c r="Q97" s="22" t="str">
        <f t="shared" si="9"/>
        <v/>
      </c>
    </row>
    <row r="98" spans="1:17" ht="12" customHeight="1" x14ac:dyDescent="0.3">
      <c r="A98" s="19" t="s">
        <v>478</v>
      </c>
      <c r="B98" s="20" t="s">
        <v>155</v>
      </c>
      <c r="C98" s="19"/>
      <c r="D98" s="21"/>
      <c r="E98" s="22" t="str">
        <f t="shared" si="5"/>
        <v/>
      </c>
      <c r="F98" s="21"/>
      <c r="G98" s="21"/>
      <c r="H98" s="22" t="str">
        <f t="shared" si="6"/>
        <v/>
      </c>
      <c r="I98" s="21"/>
      <c r="J98" s="21"/>
      <c r="K98" s="22"/>
      <c r="L98" s="21"/>
      <c r="M98" s="21"/>
      <c r="N98" s="22"/>
      <c r="O98" s="27" t="str">
        <f t="shared" si="7"/>
        <v>Nije polagala/o</v>
      </c>
      <c r="P98" s="23" t="str">
        <f t="shared" si="8"/>
        <v/>
      </c>
      <c r="Q98" s="22" t="str">
        <f t="shared" si="9"/>
        <v/>
      </c>
    </row>
    <row r="99" spans="1:17" ht="12" customHeight="1" x14ac:dyDescent="0.3">
      <c r="A99" s="19" t="s">
        <v>352</v>
      </c>
      <c r="B99" s="20" t="s">
        <v>129</v>
      </c>
      <c r="C99" s="19"/>
      <c r="D99" s="21"/>
      <c r="E99" s="22" t="str">
        <f t="shared" si="5"/>
        <v/>
      </c>
      <c r="F99" s="21"/>
      <c r="G99" s="21"/>
      <c r="H99" s="22" t="str">
        <f t="shared" si="6"/>
        <v/>
      </c>
      <c r="I99" s="21"/>
      <c r="J99" s="21"/>
      <c r="K99" s="22"/>
      <c r="L99" s="21"/>
      <c r="M99" s="21"/>
      <c r="N99" s="22"/>
      <c r="O99" s="27" t="str">
        <f t="shared" si="7"/>
        <v>Nije polagala/o</v>
      </c>
      <c r="P99" s="23" t="str">
        <f t="shared" si="8"/>
        <v/>
      </c>
      <c r="Q99" s="22" t="str">
        <f t="shared" si="9"/>
        <v/>
      </c>
    </row>
    <row r="100" spans="1:17" ht="12" customHeight="1" x14ac:dyDescent="0.3">
      <c r="A100" s="19" t="s">
        <v>354</v>
      </c>
      <c r="B100" s="20" t="s">
        <v>156</v>
      </c>
      <c r="C100" s="19"/>
      <c r="D100" s="21"/>
      <c r="E100" s="22" t="str">
        <f t="shared" si="5"/>
        <v/>
      </c>
      <c r="F100" s="21">
        <v>10</v>
      </c>
      <c r="G100" s="21">
        <v>11</v>
      </c>
      <c r="H100" s="22">
        <f t="shared" si="6"/>
        <v>21</v>
      </c>
      <c r="I100" s="21">
        <v>5</v>
      </c>
      <c r="J100" s="21">
        <v>14</v>
      </c>
      <c r="K100" s="22"/>
      <c r="L100" s="21"/>
      <c r="M100" s="21"/>
      <c r="N100" s="22"/>
      <c r="O100" s="27" t="str">
        <f t="shared" si="7"/>
        <v>Nije polagala/o</v>
      </c>
      <c r="P100" s="23" t="str">
        <f t="shared" si="8"/>
        <v/>
      </c>
      <c r="Q100" s="22" t="str">
        <f t="shared" si="9"/>
        <v/>
      </c>
    </row>
    <row r="101" spans="1:17" ht="12" customHeight="1" x14ac:dyDescent="0.3">
      <c r="A101" s="19" t="s">
        <v>479</v>
      </c>
      <c r="B101" s="20" t="s">
        <v>130</v>
      </c>
      <c r="C101" s="19"/>
      <c r="D101" s="21"/>
      <c r="E101" s="22" t="str">
        <f t="shared" si="5"/>
        <v/>
      </c>
      <c r="F101" s="21"/>
      <c r="G101" s="21"/>
      <c r="H101" s="22" t="str">
        <f t="shared" si="6"/>
        <v/>
      </c>
      <c r="I101" s="21"/>
      <c r="J101" s="21"/>
      <c r="K101" s="22"/>
      <c r="L101" s="21"/>
      <c r="M101" s="21"/>
      <c r="N101" s="22"/>
      <c r="O101" s="27" t="str">
        <f t="shared" si="7"/>
        <v>Nije polagala/o</v>
      </c>
      <c r="P101" s="23" t="str">
        <f t="shared" si="8"/>
        <v/>
      </c>
      <c r="Q101" s="22" t="str">
        <f t="shared" si="9"/>
        <v/>
      </c>
    </row>
    <row r="102" spans="1:17" ht="12" customHeight="1" x14ac:dyDescent="0.3">
      <c r="A102" s="19" t="s">
        <v>480</v>
      </c>
      <c r="B102" s="20" t="s">
        <v>131</v>
      </c>
      <c r="C102" s="19"/>
      <c r="D102" s="21"/>
      <c r="E102" s="22" t="str">
        <f t="shared" si="5"/>
        <v/>
      </c>
      <c r="F102" s="21"/>
      <c r="G102" s="21"/>
      <c r="H102" s="22" t="str">
        <f t="shared" si="6"/>
        <v/>
      </c>
      <c r="I102" s="21"/>
      <c r="J102" s="21"/>
      <c r="K102" s="22"/>
      <c r="L102" s="21"/>
      <c r="M102" s="21"/>
      <c r="N102" s="22"/>
      <c r="O102" s="27" t="str">
        <f t="shared" si="7"/>
        <v>Nije polagala/o</v>
      </c>
      <c r="P102" s="23" t="str">
        <f t="shared" si="8"/>
        <v/>
      </c>
      <c r="Q102" s="22" t="str">
        <f t="shared" si="9"/>
        <v/>
      </c>
    </row>
    <row r="103" spans="1:17" ht="12" customHeight="1" x14ac:dyDescent="0.3">
      <c r="A103" s="19" t="s">
        <v>481</v>
      </c>
      <c r="B103" s="20" t="s">
        <v>132</v>
      </c>
      <c r="C103" s="19"/>
      <c r="D103" s="21"/>
      <c r="E103" s="22" t="str">
        <f t="shared" si="5"/>
        <v/>
      </c>
      <c r="F103" s="21"/>
      <c r="G103" s="21"/>
      <c r="H103" s="22" t="str">
        <f t="shared" si="6"/>
        <v/>
      </c>
      <c r="I103" s="21"/>
      <c r="J103" s="21"/>
      <c r="K103" s="22"/>
      <c r="L103" s="21"/>
      <c r="M103" s="21"/>
      <c r="N103" s="22"/>
      <c r="O103" s="27" t="str">
        <f t="shared" si="7"/>
        <v>Nije polagala/o</v>
      </c>
      <c r="P103" s="23" t="str">
        <f t="shared" si="8"/>
        <v/>
      </c>
      <c r="Q103" s="22" t="str">
        <f t="shared" si="9"/>
        <v/>
      </c>
    </row>
    <row r="104" spans="1:17" ht="12" customHeight="1" x14ac:dyDescent="0.3">
      <c r="A104" s="19" t="s">
        <v>482</v>
      </c>
      <c r="B104" s="20" t="s">
        <v>133</v>
      </c>
      <c r="C104" s="19"/>
      <c r="D104" s="21"/>
      <c r="E104" s="22" t="str">
        <f t="shared" si="5"/>
        <v/>
      </c>
      <c r="F104" s="21"/>
      <c r="G104" s="21"/>
      <c r="H104" s="22" t="str">
        <f t="shared" si="6"/>
        <v/>
      </c>
      <c r="I104" s="21"/>
      <c r="J104" s="21"/>
      <c r="K104" s="22"/>
      <c r="L104" s="21"/>
      <c r="M104" s="21"/>
      <c r="N104" s="22"/>
      <c r="O104" s="27" t="str">
        <f t="shared" si="7"/>
        <v>Nije polagala/o</v>
      </c>
      <c r="P104" s="23" t="str">
        <f t="shared" si="8"/>
        <v/>
      </c>
      <c r="Q104" s="22" t="str">
        <f t="shared" si="9"/>
        <v/>
      </c>
    </row>
    <row r="105" spans="1:17" ht="12" customHeight="1" x14ac:dyDescent="0.3">
      <c r="A105" s="19" t="s">
        <v>483</v>
      </c>
      <c r="B105" s="20" t="s">
        <v>134</v>
      </c>
      <c r="C105" s="19">
        <v>0</v>
      </c>
      <c r="D105" s="21">
        <v>2</v>
      </c>
      <c r="E105" s="22">
        <f t="shared" si="5"/>
        <v>2</v>
      </c>
      <c r="F105" s="21"/>
      <c r="G105" s="21"/>
      <c r="H105" s="22" t="str">
        <f t="shared" si="6"/>
        <v/>
      </c>
      <c r="I105" s="21">
        <v>2</v>
      </c>
      <c r="J105" s="21">
        <v>1</v>
      </c>
      <c r="K105" s="22"/>
      <c r="L105" s="21"/>
      <c r="M105" s="21"/>
      <c r="N105" s="22"/>
      <c r="O105" s="27" t="str">
        <f t="shared" si="7"/>
        <v>Nije polagala/o</v>
      </c>
      <c r="P105" s="23" t="str">
        <f t="shared" si="8"/>
        <v/>
      </c>
      <c r="Q105" s="22" t="str">
        <f t="shared" si="9"/>
        <v/>
      </c>
    </row>
    <row r="106" spans="1:17" ht="12" customHeight="1" x14ac:dyDescent="0.3">
      <c r="A106" s="19" t="s">
        <v>484</v>
      </c>
      <c r="B106" s="20" t="s">
        <v>157</v>
      </c>
      <c r="C106" s="19"/>
      <c r="D106" s="21"/>
      <c r="E106" s="22" t="str">
        <f t="shared" si="5"/>
        <v/>
      </c>
      <c r="F106" s="21"/>
      <c r="G106" s="21"/>
      <c r="H106" s="22" t="str">
        <f t="shared" si="6"/>
        <v/>
      </c>
      <c r="I106" s="21"/>
      <c r="J106" s="21"/>
      <c r="K106" s="22"/>
      <c r="L106" s="21"/>
      <c r="M106" s="21"/>
      <c r="N106" s="22"/>
      <c r="O106" s="27" t="str">
        <f t="shared" si="7"/>
        <v>Nije polagala/o</v>
      </c>
      <c r="P106" s="23" t="str">
        <f t="shared" si="8"/>
        <v/>
      </c>
      <c r="Q106" s="22" t="str">
        <f t="shared" si="9"/>
        <v/>
      </c>
    </row>
    <row r="107" spans="1:17" ht="12" customHeight="1" x14ac:dyDescent="0.3">
      <c r="A107" s="19" t="s">
        <v>485</v>
      </c>
      <c r="B107" s="20" t="s">
        <v>135</v>
      </c>
      <c r="C107" s="19"/>
      <c r="D107" s="21"/>
      <c r="E107" s="22" t="str">
        <f t="shared" si="5"/>
        <v/>
      </c>
      <c r="F107" s="21"/>
      <c r="G107" s="21"/>
      <c r="H107" s="22" t="str">
        <f t="shared" si="6"/>
        <v/>
      </c>
      <c r="I107" s="21"/>
      <c r="J107" s="21"/>
      <c r="K107" s="22"/>
      <c r="L107" s="21"/>
      <c r="M107" s="21"/>
      <c r="N107" s="22"/>
      <c r="O107" s="27" t="str">
        <f t="shared" si="7"/>
        <v>Nije polagala/o</v>
      </c>
      <c r="P107" s="23" t="str">
        <f t="shared" si="8"/>
        <v/>
      </c>
      <c r="Q107" s="22" t="str">
        <f t="shared" si="9"/>
        <v/>
      </c>
    </row>
    <row r="108" spans="1:17" ht="12" customHeight="1" x14ac:dyDescent="0.3">
      <c r="A108" s="19" t="s">
        <v>486</v>
      </c>
      <c r="B108" s="20" t="s">
        <v>136</v>
      </c>
      <c r="C108" s="19"/>
      <c r="D108" s="21"/>
      <c r="E108" s="22" t="str">
        <f t="shared" si="5"/>
        <v/>
      </c>
      <c r="F108" s="21"/>
      <c r="G108" s="21"/>
      <c r="H108" s="22" t="str">
        <f t="shared" si="6"/>
        <v/>
      </c>
      <c r="I108" s="21"/>
      <c r="J108" s="21"/>
      <c r="K108" s="22"/>
      <c r="L108" s="21"/>
      <c r="M108" s="21"/>
      <c r="N108" s="22"/>
      <c r="O108" s="27" t="str">
        <f t="shared" si="7"/>
        <v>Nije polagala/o</v>
      </c>
      <c r="P108" s="23" t="str">
        <f t="shared" si="8"/>
        <v/>
      </c>
      <c r="Q108" s="22" t="str">
        <f t="shared" si="9"/>
        <v/>
      </c>
    </row>
    <row r="109" spans="1:17" ht="12" customHeight="1" x14ac:dyDescent="0.3">
      <c r="A109" s="19" t="s">
        <v>487</v>
      </c>
      <c r="B109" s="20" t="s">
        <v>137</v>
      </c>
      <c r="C109" s="19">
        <v>0</v>
      </c>
      <c r="D109" s="21">
        <v>3</v>
      </c>
      <c r="E109" s="22">
        <f t="shared" si="5"/>
        <v>3</v>
      </c>
      <c r="F109" s="21"/>
      <c r="G109" s="21"/>
      <c r="H109" s="22" t="str">
        <f t="shared" si="6"/>
        <v/>
      </c>
      <c r="I109" s="21"/>
      <c r="J109" s="21"/>
      <c r="K109" s="22"/>
      <c r="L109" s="21"/>
      <c r="M109" s="21"/>
      <c r="N109" s="22"/>
      <c r="O109" s="27" t="str">
        <f t="shared" si="7"/>
        <v>Nije polagala/o</v>
      </c>
      <c r="P109" s="23" t="str">
        <f t="shared" si="8"/>
        <v/>
      </c>
      <c r="Q109" s="22" t="str">
        <f t="shared" si="9"/>
        <v/>
      </c>
    </row>
    <row r="110" spans="1:17" ht="12" customHeight="1" x14ac:dyDescent="0.3">
      <c r="A110" s="19" t="s">
        <v>488</v>
      </c>
      <c r="B110" s="20" t="s">
        <v>138</v>
      </c>
      <c r="C110" s="19"/>
      <c r="D110" s="21"/>
      <c r="E110" s="22" t="str">
        <f t="shared" si="5"/>
        <v/>
      </c>
      <c r="F110" s="21"/>
      <c r="G110" s="21"/>
      <c r="H110" s="22" t="str">
        <f t="shared" si="6"/>
        <v/>
      </c>
      <c r="I110" s="21"/>
      <c r="J110" s="21"/>
      <c r="K110" s="22"/>
      <c r="L110" s="21"/>
      <c r="M110" s="21"/>
      <c r="N110" s="22"/>
      <c r="O110" s="27" t="str">
        <f t="shared" si="7"/>
        <v>Nije polagala/o</v>
      </c>
      <c r="P110" s="23" t="str">
        <f t="shared" si="8"/>
        <v/>
      </c>
      <c r="Q110" s="22" t="str">
        <f t="shared" si="9"/>
        <v/>
      </c>
    </row>
    <row r="111" spans="1:17" ht="12" customHeight="1" x14ac:dyDescent="0.3">
      <c r="A111" s="19" t="s">
        <v>489</v>
      </c>
      <c r="B111" s="20" t="s">
        <v>139</v>
      </c>
      <c r="C111" s="19"/>
      <c r="D111" s="21"/>
      <c r="E111" s="22" t="str">
        <f t="shared" si="5"/>
        <v/>
      </c>
      <c r="F111" s="21"/>
      <c r="G111" s="21"/>
      <c r="H111" s="22" t="str">
        <f t="shared" si="6"/>
        <v/>
      </c>
      <c r="I111" s="21"/>
      <c r="J111" s="21"/>
      <c r="K111" s="22"/>
      <c r="L111" s="21"/>
      <c r="M111" s="21"/>
      <c r="N111" s="22"/>
      <c r="O111" s="27" t="str">
        <f t="shared" si="7"/>
        <v>Nije polagala/o</v>
      </c>
      <c r="P111" s="23" t="str">
        <f t="shared" si="8"/>
        <v/>
      </c>
      <c r="Q111" s="22" t="str">
        <f t="shared" si="9"/>
        <v/>
      </c>
    </row>
    <row r="112" spans="1:17" ht="12" customHeight="1" x14ac:dyDescent="0.3">
      <c r="A112" s="19" t="s">
        <v>490</v>
      </c>
      <c r="B112" s="20" t="s">
        <v>140</v>
      </c>
      <c r="C112" s="19"/>
      <c r="D112" s="21"/>
      <c r="E112" s="22" t="str">
        <f t="shared" si="5"/>
        <v/>
      </c>
      <c r="F112" s="21"/>
      <c r="G112" s="21"/>
      <c r="H112" s="22" t="str">
        <f t="shared" si="6"/>
        <v/>
      </c>
      <c r="I112" s="21"/>
      <c r="J112" s="21"/>
      <c r="K112" s="22"/>
      <c r="L112" s="21"/>
      <c r="M112" s="21"/>
      <c r="N112" s="22"/>
      <c r="O112" s="27" t="str">
        <f t="shared" si="7"/>
        <v>Nije polagala/o</v>
      </c>
      <c r="P112" s="23" t="str">
        <f t="shared" si="8"/>
        <v/>
      </c>
      <c r="Q112" s="22" t="str">
        <f t="shared" si="9"/>
        <v/>
      </c>
    </row>
    <row r="113" spans="1:17" ht="12" customHeight="1" x14ac:dyDescent="0.3">
      <c r="A113" s="19" t="s">
        <v>491</v>
      </c>
      <c r="B113" s="20" t="s">
        <v>141</v>
      </c>
      <c r="C113" s="19"/>
      <c r="D113" s="21"/>
      <c r="E113" s="22" t="str">
        <f t="shared" si="5"/>
        <v/>
      </c>
      <c r="F113" s="21"/>
      <c r="G113" s="21"/>
      <c r="H113" s="22" t="str">
        <f t="shared" si="6"/>
        <v/>
      </c>
      <c r="I113" s="21"/>
      <c r="J113" s="21"/>
      <c r="K113" s="22"/>
      <c r="L113" s="21"/>
      <c r="M113" s="21"/>
      <c r="N113" s="22"/>
      <c r="O113" s="27" t="str">
        <f t="shared" si="7"/>
        <v>Nije polagala/o</v>
      </c>
      <c r="P113" s="23" t="str">
        <f t="shared" si="8"/>
        <v/>
      </c>
      <c r="Q113" s="22" t="str">
        <f t="shared" si="9"/>
        <v/>
      </c>
    </row>
    <row r="114" spans="1:17" ht="12" customHeight="1" x14ac:dyDescent="0.3">
      <c r="A114" s="19" t="s">
        <v>492</v>
      </c>
      <c r="B114" s="20" t="s">
        <v>142</v>
      </c>
      <c r="C114" s="19"/>
      <c r="D114" s="21"/>
      <c r="E114" s="22" t="str">
        <f t="shared" si="5"/>
        <v/>
      </c>
      <c r="F114" s="21"/>
      <c r="G114" s="21"/>
      <c r="H114" s="22" t="str">
        <f t="shared" si="6"/>
        <v/>
      </c>
      <c r="I114" s="21"/>
      <c r="J114" s="21"/>
      <c r="K114" s="22"/>
      <c r="L114" s="21"/>
      <c r="M114" s="21"/>
      <c r="N114" s="22"/>
      <c r="O114" s="27" t="str">
        <f t="shared" si="7"/>
        <v>Nije polagala/o</v>
      </c>
      <c r="P114" s="23" t="str">
        <f t="shared" si="8"/>
        <v/>
      </c>
      <c r="Q114" s="22" t="str">
        <f t="shared" si="9"/>
        <v/>
      </c>
    </row>
    <row r="115" spans="1:17" ht="12" customHeight="1" x14ac:dyDescent="0.3">
      <c r="A115" s="19" t="s">
        <v>493</v>
      </c>
      <c r="B115" s="20" t="s">
        <v>158</v>
      </c>
      <c r="C115" s="19"/>
      <c r="D115" s="21"/>
      <c r="E115" s="22" t="str">
        <f t="shared" si="5"/>
        <v/>
      </c>
      <c r="F115" s="21"/>
      <c r="G115" s="21"/>
      <c r="H115" s="22" t="str">
        <f t="shared" si="6"/>
        <v/>
      </c>
      <c r="I115" s="21"/>
      <c r="J115" s="21"/>
      <c r="K115" s="22"/>
      <c r="L115" s="21"/>
      <c r="M115" s="21"/>
      <c r="N115" s="22"/>
      <c r="O115" s="27" t="str">
        <f t="shared" si="7"/>
        <v>Nije polagala/o</v>
      </c>
      <c r="P115" s="23" t="str">
        <f t="shared" si="8"/>
        <v/>
      </c>
      <c r="Q115" s="22" t="str">
        <f t="shared" si="9"/>
        <v/>
      </c>
    </row>
    <row r="116" spans="1:17" ht="12" customHeight="1" x14ac:dyDescent="0.3">
      <c r="A116" s="19" t="s">
        <v>494</v>
      </c>
      <c r="B116" s="20" t="s">
        <v>143</v>
      </c>
      <c r="C116" s="19"/>
      <c r="D116" s="21"/>
      <c r="E116" s="22" t="str">
        <f t="shared" si="5"/>
        <v/>
      </c>
      <c r="F116" s="21"/>
      <c r="G116" s="21"/>
      <c r="H116" s="22" t="str">
        <f t="shared" si="6"/>
        <v/>
      </c>
      <c r="I116" s="21"/>
      <c r="J116" s="21"/>
      <c r="K116" s="22"/>
      <c r="L116" s="21"/>
      <c r="M116" s="21"/>
      <c r="N116" s="22"/>
      <c r="O116" s="27" t="str">
        <f t="shared" si="7"/>
        <v>Nije polagala/o</v>
      </c>
      <c r="P116" s="23" t="str">
        <f t="shared" si="8"/>
        <v/>
      </c>
      <c r="Q116" s="22" t="str">
        <f t="shared" si="9"/>
        <v/>
      </c>
    </row>
    <row r="117" spans="1:17" ht="12" customHeight="1" x14ac:dyDescent="0.3">
      <c r="A117" s="19" t="s">
        <v>495</v>
      </c>
      <c r="B117" s="20" t="s">
        <v>144</v>
      </c>
      <c r="C117" s="19"/>
      <c r="D117" s="21"/>
      <c r="E117" s="22" t="str">
        <f t="shared" si="5"/>
        <v/>
      </c>
      <c r="F117" s="21"/>
      <c r="G117" s="21"/>
      <c r="H117" s="22" t="str">
        <f t="shared" si="6"/>
        <v/>
      </c>
      <c r="I117" s="21"/>
      <c r="J117" s="21"/>
      <c r="K117" s="22"/>
      <c r="L117" s="21"/>
      <c r="M117" s="21"/>
      <c r="N117" s="22"/>
      <c r="O117" s="27" t="str">
        <f t="shared" si="7"/>
        <v>Nije polagala/o</v>
      </c>
      <c r="P117" s="23" t="str">
        <f t="shared" si="8"/>
        <v/>
      </c>
      <c r="Q117" s="22" t="str">
        <f t="shared" si="9"/>
        <v/>
      </c>
    </row>
    <row r="118" spans="1:17" ht="12" customHeight="1" x14ac:dyDescent="0.3">
      <c r="A118" s="19" t="s">
        <v>496</v>
      </c>
      <c r="B118" s="20" t="s">
        <v>145</v>
      </c>
      <c r="C118" s="19"/>
      <c r="D118" s="21"/>
      <c r="E118" s="22" t="str">
        <f t="shared" si="5"/>
        <v/>
      </c>
      <c r="F118" s="21"/>
      <c r="G118" s="21"/>
      <c r="H118" s="22" t="str">
        <f t="shared" si="6"/>
        <v/>
      </c>
      <c r="I118" s="21"/>
      <c r="J118" s="21"/>
      <c r="K118" s="22"/>
      <c r="L118" s="21"/>
      <c r="M118" s="21"/>
      <c r="N118" s="22"/>
      <c r="O118" s="27" t="str">
        <f t="shared" si="7"/>
        <v>Nije polagala/o</v>
      </c>
      <c r="P118" s="23" t="str">
        <f t="shared" si="8"/>
        <v/>
      </c>
      <c r="Q118" s="22" t="str">
        <f t="shared" si="9"/>
        <v/>
      </c>
    </row>
    <row r="119" spans="1:17" ht="12" customHeight="1" x14ac:dyDescent="0.3">
      <c r="A119" s="19" t="s">
        <v>497</v>
      </c>
      <c r="B119" s="20" t="s">
        <v>159</v>
      </c>
      <c r="C119" s="19"/>
      <c r="D119" s="21"/>
      <c r="E119" s="22" t="str">
        <f t="shared" si="5"/>
        <v/>
      </c>
      <c r="F119" s="21"/>
      <c r="G119" s="21"/>
      <c r="H119" s="22" t="str">
        <f t="shared" si="6"/>
        <v/>
      </c>
      <c r="I119" s="21"/>
      <c r="J119" s="21"/>
      <c r="K119" s="22"/>
      <c r="L119" s="21"/>
      <c r="M119" s="21"/>
      <c r="N119" s="22"/>
      <c r="O119" s="27" t="str">
        <f t="shared" si="7"/>
        <v>Nije polagala/o</v>
      </c>
      <c r="P119" s="23" t="str">
        <f t="shared" si="8"/>
        <v/>
      </c>
      <c r="Q119" s="22" t="str">
        <f t="shared" si="9"/>
        <v/>
      </c>
    </row>
    <row r="120" spans="1:17" ht="12" customHeight="1" x14ac:dyDescent="0.3">
      <c r="A120" s="19" t="s">
        <v>498</v>
      </c>
      <c r="B120" s="20" t="s">
        <v>146</v>
      </c>
      <c r="C120" s="19"/>
      <c r="D120" s="21"/>
      <c r="E120" s="22" t="str">
        <f t="shared" si="5"/>
        <v/>
      </c>
      <c r="F120" s="21"/>
      <c r="G120" s="21"/>
      <c r="H120" s="22" t="str">
        <f t="shared" si="6"/>
        <v/>
      </c>
      <c r="I120" s="21"/>
      <c r="J120" s="21"/>
      <c r="K120" s="22"/>
      <c r="L120" s="21"/>
      <c r="M120" s="21"/>
      <c r="N120" s="22"/>
      <c r="O120" s="27" t="str">
        <f t="shared" si="7"/>
        <v>Nije polagala/o</v>
      </c>
      <c r="P120" s="23" t="str">
        <f t="shared" si="8"/>
        <v/>
      </c>
      <c r="Q120" s="22" t="str">
        <f t="shared" si="9"/>
        <v/>
      </c>
    </row>
    <row r="121" spans="1:17" ht="12" customHeight="1" x14ac:dyDescent="0.3">
      <c r="A121" s="19" t="s">
        <v>499</v>
      </c>
      <c r="B121" s="20" t="s">
        <v>147</v>
      </c>
      <c r="C121" s="19"/>
      <c r="D121" s="21"/>
      <c r="E121" s="22" t="str">
        <f t="shared" si="5"/>
        <v/>
      </c>
      <c r="F121" s="21"/>
      <c r="G121" s="21"/>
      <c r="H121" s="22" t="str">
        <f t="shared" si="6"/>
        <v/>
      </c>
      <c r="I121" s="21"/>
      <c r="J121" s="21"/>
      <c r="K121" s="22"/>
      <c r="L121" s="21"/>
      <c r="M121" s="21"/>
      <c r="N121" s="22"/>
      <c r="O121" s="27" t="str">
        <f t="shared" si="7"/>
        <v>Nije polagala/o</v>
      </c>
      <c r="P121" s="23" t="str">
        <f t="shared" si="8"/>
        <v/>
      </c>
      <c r="Q121" s="22" t="str">
        <f t="shared" si="9"/>
        <v/>
      </c>
    </row>
    <row r="122" spans="1:17" ht="12" customHeight="1" x14ac:dyDescent="0.3">
      <c r="A122" s="19" t="s">
        <v>383</v>
      </c>
      <c r="B122" s="20" t="s">
        <v>148</v>
      </c>
      <c r="C122" s="19"/>
      <c r="D122" s="21"/>
      <c r="E122" s="22" t="str">
        <f t="shared" si="5"/>
        <v/>
      </c>
      <c r="F122" s="21"/>
      <c r="G122" s="21"/>
      <c r="H122" s="22" t="str">
        <f t="shared" si="6"/>
        <v/>
      </c>
      <c r="I122" s="21"/>
      <c r="J122" s="21"/>
      <c r="K122" s="22"/>
      <c r="L122" s="21"/>
      <c r="M122" s="21"/>
      <c r="N122" s="22"/>
      <c r="O122" s="27" t="str">
        <f t="shared" si="7"/>
        <v>Nije polagala/o</v>
      </c>
      <c r="P122" s="23" t="str">
        <f t="shared" si="8"/>
        <v/>
      </c>
      <c r="Q122" s="22" t="str">
        <f t="shared" si="9"/>
        <v/>
      </c>
    </row>
    <row r="123" spans="1:17" ht="12" customHeight="1" x14ac:dyDescent="0.3">
      <c r="A123" s="19" t="s">
        <v>500</v>
      </c>
      <c r="B123" s="20" t="s">
        <v>160</v>
      </c>
      <c r="C123" s="19"/>
      <c r="D123" s="21"/>
      <c r="E123" s="22" t="str">
        <f t="shared" si="5"/>
        <v/>
      </c>
      <c r="F123" s="21"/>
      <c r="G123" s="21"/>
      <c r="H123" s="22" t="str">
        <f t="shared" si="6"/>
        <v/>
      </c>
      <c r="I123" s="21"/>
      <c r="J123" s="21"/>
      <c r="K123" s="22"/>
      <c r="L123" s="21"/>
      <c r="M123" s="21"/>
      <c r="N123" s="22"/>
      <c r="O123" s="27" t="str">
        <f t="shared" si="7"/>
        <v>Nije polagala/o</v>
      </c>
      <c r="P123" s="23" t="str">
        <f t="shared" si="8"/>
        <v/>
      </c>
      <c r="Q123" s="22" t="str">
        <f t="shared" si="9"/>
        <v/>
      </c>
    </row>
    <row r="124" spans="1:17" ht="12" customHeight="1" x14ac:dyDescent="0.3">
      <c r="A124" s="19" t="s">
        <v>501</v>
      </c>
      <c r="B124" s="20" t="s">
        <v>149</v>
      </c>
      <c r="C124" s="19"/>
      <c r="D124" s="21"/>
      <c r="E124" s="22" t="str">
        <f t="shared" si="5"/>
        <v/>
      </c>
      <c r="F124" s="21"/>
      <c r="G124" s="21"/>
      <c r="H124" s="22" t="str">
        <f t="shared" si="6"/>
        <v/>
      </c>
      <c r="I124" s="21"/>
      <c r="J124" s="21"/>
      <c r="K124" s="22"/>
      <c r="L124" s="21"/>
      <c r="M124" s="21"/>
      <c r="N124" s="22"/>
      <c r="O124" s="27" t="str">
        <f t="shared" si="7"/>
        <v>Nije polagala/o</v>
      </c>
      <c r="P124" s="23" t="str">
        <f t="shared" si="8"/>
        <v/>
      </c>
      <c r="Q124" s="22" t="str">
        <f t="shared" si="9"/>
        <v/>
      </c>
    </row>
    <row r="125" spans="1:17" ht="12" customHeight="1" x14ac:dyDescent="0.3">
      <c r="A125" s="19" t="s">
        <v>502</v>
      </c>
      <c r="B125" s="20" t="s">
        <v>150</v>
      </c>
      <c r="C125" s="19"/>
      <c r="D125" s="21"/>
      <c r="E125" s="22" t="str">
        <f t="shared" si="5"/>
        <v/>
      </c>
      <c r="F125" s="21"/>
      <c r="G125" s="21"/>
      <c r="H125" s="22" t="str">
        <f t="shared" si="6"/>
        <v/>
      </c>
      <c r="I125" s="21"/>
      <c r="J125" s="21"/>
      <c r="K125" s="22"/>
      <c r="L125" s="21"/>
      <c r="M125" s="21"/>
      <c r="N125" s="22"/>
      <c r="O125" s="27" t="str">
        <f t="shared" si="7"/>
        <v>Nije polagala/o</v>
      </c>
      <c r="P125" s="23" t="str">
        <f t="shared" si="8"/>
        <v/>
      </c>
      <c r="Q125" s="22" t="str">
        <f t="shared" si="9"/>
        <v/>
      </c>
    </row>
    <row r="126" spans="1:17" ht="12" customHeight="1" x14ac:dyDescent="0.3">
      <c r="A126" s="19" t="s">
        <v>503</v>
      </c>
      <c r="B126" s="20" t="s">
        <v>161</v>
      </c>
      <c r="C126" s="19">
        <v>0</v>
      </c>
      <c r="D126" s="21">
        <v>9</v>
      </c>
      <c r="E126" s="22">
        <f t="shared" si="5"/>
        <v>9</v>
      </c>
      <c r="F126" s="21">
        <v>7</v>
      </c>
      <c r="G126" s="21">
        <v>9</v>
      </c>
      <c r="H126" s="22">
        <f t="shared" si="6"/>
        <v>16</v>
      </c>
      <c r="I126" s="21">
        <v>0</v>
      </c>
      <c r="J126" s="21">
        <v>0</v>
      </c>
      <c r="K126" s="22"/>
      <c r="L126" s="21"/>
      <c r="M126" s="21"/>
      <c r="N126" s="22"/>
      <c r="O126" s="27" t="str">
        <f t="shared" si="7"/>
        <v>Nije polagala/o</v>
      </c>
      <c r="P126" s="23" t="str">
        <f t="shared" si="8"/>
        <v/>
      </c>
      <c r="Q126" s="22" t="str">
        <f t="shared" si="9"/>
        <v/>
      </c>
    </row>
    <row r="127" spans="1:17" ht="12" customHeight="1" x14ac:dyDescent="0.3">
      <c r="A127" s="19" t="s">
        <v>504</v>
      </c>
      <c r="B127" s="20" t="s">
        <v>505</v>
      </c>
      <c r="C127" s="19"/>
      <c r="D127" s="21"/>
      <c r="E127" s="22" t="str">
        <f t="shared" si="5"/>
        <v/>
      </c>
      <c r="F127" s="21"/>
      <c r="G127" s="21"/>
      <c r="H127" s="22" t="str">
        <f t="shared" si="6"/>
        <v/>
      </c>
      <c r="I127" s="21"/>
      <c r="J127" s="21"/>
      <c r="K127" s="22"/>
      <c r="L127" s="21"/>
      <c r="M127" s="21"/>
      <c r="N127" s="22"/>
      <c r="O127" s="27" t="str">
        <f t="shared" si="7"/>
        <v>Nije polagala/o</v>
      </c>
      <c r="P127" s="23" t="str">
        <f t="shared" si="8"/>
        <v/>
      </c>
      <c r="Q127" s="22" t="str">
        <f t="shared" si="9"/>
        <v/>
      </c>
    </row>
    <row r="128" spans="1:17" ht="12" customHeight="1" x14ac:dyDescent="0.3">
      <c r="A128" s="19" t="s">
        <v>506</v>
      </c>
      <c r="B128" s="20" t="s">
        <v>507</v>
      </c>
      <c r="C128" s="19"/>
      <c r="D128" s="21"/>
      <c r="E128" s="22" t="str">
        <f t="shared" si="5"/>
        <v/>
      </c>
      <c r="F128" s="21"/>
      <c r="G128" s="21"/>
      <c r="H128" s="22" t="str">
        <f t="shared" si="6"/>
        <v/>
      </c>
      <c r="I128" s="21"/>
      <c r="J128" s="21"/>
      <c r="K128" s="22"/>
      <c r="L128" s="21"/>
      <c r="M128" s="21"/>
      <c r="N128" s="22"/>
      <c r="O128" s="27" t="str">
        <f t="shared" si="7"/>
        <v>Nije polagala/o</v>
      </c>
      <c r="P128" s="23" t="str">
        <f t="shared" si="8"/>
        <v/>
      </c>
      <c r="Q128" s="22" t="str">
        <f t="shared" si="9"/>
        <v/>
      </c>
    </row>
    <row r="129" spans="1:17" ht="12" customHeight="1" x14ac:dyDescent="0.3">
      <c r="A129" s="19" t="s">
        <v>508</v>
      </c>
      <c r="B129" s="20" t="s">
        <v>151</v>
      </c>
      <c r="C129" s="19"/>
      <c r="D129" s="21"/>
      <c r="E129" s="22" t="str">
        <f t="shared" si="5"/>
        <v/>
      </c>
      <c r="F129" s="21"/>
      <c r="G129" s="21"/>
      <c r="H129" s="22" t="str">
        <f t="shared" si="6"/>
        <v/>
      </c>
      <c r="I129" s="21"/>
      <c r="J129" s="21"/>
      <c r="K129" s="22"/>
      <c r="L129" s="21"/>
      <c r="M129" s="21"/>
      <c r="N129" s="22"/>
      <c r="O129" s="27" t="str">
        <f t="shared" si="7"/>
        <v>Nije polagala/o</v>
      </c>
      <c r="P129" s="23" t="str">
        <f t="shared" si="8"/>
        <v/>
      </c>
      <c r="Q129" s="22" t="str">
        <f t="shared" si="9"/>
        <v/>
      </c>
    </row>
    <row r="130" spans="1:17" ht="12" customHeight="1" x14ac:dyDescent="0.3">
      <c r="A130" s="19" t="s">
        <v>509</v>
      </c>
      <c r="B130" s="20" t="s">
        <v>152</v>
      </c>
      <c r="C130" s="19"/>
      <c r="D130" s="21"/>
      <c r="E130" s="22" t="str">
        <f t="shared" si="5"/>
        <v/>
      </c>
      <c r="F130" s="21"/>
      <c r="G130" s="21"/>
      <c r="H130" s="22" t="str">
        <f t="shared" si="6"/>
        <v/>
      </c>
      <c r="I130" s="21"/>
      <c r="J130" s="21"/>
      <c r="K130" s="22"/>
      <c r="L130" s="21"/>
      <c r="M130" s="21"/>
      <c r="N130" s="22"/>
      <c r="O130" s="27" t="str">
        <f t="shared" si="7"/>
        <v>Nije polagala/o</v>
      </c>
      <c r="P130" s="23" t="str">
        <f t="shared" si="8"/>
        <v/>
      </c>
      <c r="Q130" s="22" t="str">
        <f t="shared" si="9"/>
        <v/>
      </c>
    </row>
    <row r="131" spans="1:17" ht="12" customHeight="1" x14ac:dyDescent="0.3">
      <c r="A131" s="19" t="s">
        <v>510</v>
      </c>
      <c r="B131" s="20" t="s">
        <v>153</v>
      </c>
      <c r="C131" s="19">
        <v>0</v>
      </c>
      <c r="D131" s="21">
        <v>12</v>
      </c>
      <c r="E131" s="22">
        <f t="shared" si="5"/>
        <v>12</v>
      </c>
      <c r="F131" s="21">
        <v>7</v>
      </c>
      <c r="G131" s="21">
        <v>12</v>
      </c>
      <c r="H131" s="22">
        <f t="shared" si="6"/>
        <v>19</v>
      </c>
      <c r="I131" s="21"/>
      <c r="J131" s="21"/>
      <c r="K131" s="22"/>
      <c r="L131" s="21"/>
      <c r="M131" s="21"/>
      <c r="N131" s="22"/>
      <c r="O131" s="27" t="str">
        <f t="shared" si="7"/>
        <v>Nije polagala/o</v>
      </c>
      <c r="P131" s="23" t="str">
        <f t="shared" si="8"/>
        <v/>
      </c>
      <c r="Q131" s="22" t="str">
        <f t="shared" si="9"/>
        <v/>
      </c>
    </row>
    <row r="132" spans="1:17" ht="12" customHeight="1" x14ac:dyDescent="0.3">
      <c r="A132" s="19" t="s">
        <v>511</v>
      </c>
      <c r="B132" s="20" t="s">
        <v>162</v>
      </c>
      <c r="C132" s="19"/>
      <c r="D132" s="21"/>
      <c r="E132" s="22" t="str">
        <f t="shared" si="5"/>
        <v/>
      </c>
      <c r="F132" s="21"/>
      <c r="G132" s="21"/>
      <c r="H132" s="22" t="str">
        <f t="shared" si="6"/>
        <v/>
      </c>
      <c r="I132" s="21"/>
      <c r="J132" s="21"/>
      <c r="K132" s="22"/>
      <c r="L132" s="21"/>
      <c r="M132" s="21"/>
      <c r="N132" s="22"/>
      <c r="O132" s="27" t="str">
        <f t="shared" si="7"/>
        <v>Nije polagala/o</v>
      </c>
      <c r="P132" s="23" t="str">
        <f t="shared" si="8"/>
        <v/>
      </c>
      <c r="Q132" s="22" t="str">
        <f t="shared" si="9"/>
        <v/>
      </c>
    </row>
    <row r="133" spans="1:17" ht="12" customHeight="1" x14ac:dyDescent="0.3">
      <c r="A133" s="19" t="s">
        <v>512</v>
      </c>
      <c r="B133" s="20" t="s">
        <v>163</v>
      </c>
      <c r="C133" s="19"/>
      <c r="D133" s="21"/>
      <c r="E133" s="22" t="str">
        <f t="shared" si="5"/>
        <v/>
      </c>
      <c r="F133" s="21"/>
      <c r="G133" s="21"/>
      <c r="H133" s="22" t="str">
        <f t="shared" si="6"/>
        <v/>
      </c>
      <c r="I133" s="21"/>
      <c r="J133" s="21"/>
      <c r="K133" s="22"/>
      <c r="L133" s="21"/>
      <c r="M133" s="21"/>
      <c r="N133" s="22"/>
      <c r="O133" s="27" t="str">
        <f t="shared" si="7"/>
        <v>Nije polagala/o</v>
      </c>
      <c r="P133" s="23" t="str">
        <f t="shared" si="8"/>
        <v/>
      </c>
      <c r="Q133" s="22" t="str">
        <f t="shared" si="9"/>
        <v/>
      </c>
    </row>
    <row r="134" spans="1:17" ht="12" customHeight="1" x14ac:dyDescent="0.3">
      <c r="A134" s="19" t="s">
        <v>513</v>
      </c>
      <c r="B134" s="20" t="s">
        <v>164</v>
      </c>
      <c r="C134" s="19">
        <v>25</v>
      </c>
      <c r="D134" s="21">
        <v>7</v>
      </c>
      <c r="E134" s="22">
        <f t="shared" si="5"/>
        <v>32</v>
      </c>
      <c r="F134" s="21"/>
      <c r="G134" s="21"/>
      <c r="H134" s="22" t="str">
        <f t="shared" si="6"/>
        <v/>
      </c>
      <c r="I134" s="21"/>
      <c r="J134" s="21"/>
      <c r="K134" s="22"/>
      <c r="L134" s="21"/>
      <c r="M134" s="21"/>
      <c r="N134" s="22"/>
      <c r="O134" s="27" t="str">
        <f t="shared" si="7"/>
        <v>Nije polagala/o</v>
      </c>
      <c r="P134" s="23" t="str">
        <f t="shared" si="8"/>
        <v/>
      </c>
      <c r="Q134" s="22" t="str">
        <f t="shared" si="9"/>
        <v/>
      </c>
    </row>
    <row r="135" spans="1:17" ht="12" customHeight="1" x14ac:dyDescent="0.3">
      <c r="A135" s="19"/>
      <c r="B135" s="20"/>
      <c r="C135" s="19"/>
      <c r="D135" s="21"/>
      <c r="E135" s="22"/>
      <c r="F135" s="21"/>
      <c r="G135" s="21"/>
      <c r="H135" s="22" t="str">
        <f t="shared" si="6"/>
        <v/>
      </c>
      <c r="I135" s="21"/>
      <c r="J135" s="21"/>
      <c r="K135" s="22"/>
      <c r="L135" s="21"/>
      <c r="M135" s="21"/>
      <c r="N135" s="22"/>
      <c r="O135" s="27" t="str">
        <f t="shared" ref="O135:O141" si="10">IF(AND(K135="",N135=""),"Nije polagala/o","")</f>
        <v>Nije polagala/o</v>
      </c>
      <c r="P135" s="23" t="str">
        <f t="shared" ref="P135:P141" si="11">IF(AND(K135="",N135=""),"",MAX(E135,H135)+MAX(K135,N135))</f>
        <v/>
      </c>
      <c r="Q135" s="22" t="str">
        <f t="shared" ref="Q135:Q141" si="12">IF(P135="","",IF(P135&gt;90,"A",IF(P135&gt;80,"B",IF(P135&gt;70,"C",IF(P135&gt;57,"D",IF(P135&gt;45,"E","F"))))))</f>
        <v/>
      </c>
    </row>
    <row r="136" spans="1:17" ht="12" customHeight="1" x14ac:dyDescent="0.3">
      <c r="A136" s="19"/>
      <c r="B136" s="20"/>
      <c r="C136" s="19"/>
      <c r="D136" s="21"/>
      <c r="E136" s="22"/>
      <c r="F136" s="21"/>
      <c r="G136" s="21"/>
      <c r="H136" s="22" t="str">
        <f t="shared" si="6"/>
        <v/>
      </c>
      <c r="I136" s="21"/>
      <c r="J136" s="21"/>
      <c r="K136" s="22"/>
      <c r="L136" s="21"/>
      <c r="M136" s="21"/>
      <c r="N136" s="22"/>
      <c r="O136" s="27" t="str">
        <f t="shared" si="10"/>
        <v>Nije polagala/o</v>
      </c>
      <c r="P136" s="23" t="str">
        <f t="shared" si="11"/>
        <v/>
      </c>
      <c r="Q136" s="22" t="str">
        <f t="shared" si="12"/>
        <v/>
      </c>
    </row>
    <row r="137" spans="1:17" ht="12" customHeight="1" x14ac:dyDescent="0.3">
      <c r="A137" s="19"/>
      <c r="B137" s="20"/>
      <c r="C137" s="19"/>
      <c r="D137" s="21"/>
      <c r="E137" s="22"/>
      <c r="F137" s="21"/>
      <c r="G137" s="21"/>
      <c r="H137" s="22" t="str">
        <f t="shared" ref="H137:H141" si="13">IF(F137="","",SUM(F137:G137))</f>
        <v/>
      </c>
      <c r="I137" s="21"/>
      <c r="J137" s="21"/>
      <c r="K137" s="22"/>
      <c r="L137" s="21"/>
      <c r="M137" s="21"/>
      <c r="N137" s="22"/>
      <c r="O137" s="27" t="str">
        <f t="shared" si="10"/>
        <v>Nije polagala/o</v>
      </c>
      <c r="P137" s="23" t="str">
        <f t="shared" si="11"/>
        <v/>
      </c>
      <c r="Q137" s="22" t="str">
        <f t="shared" si="12"/>
        <v/>
      </c>
    </row>
    <row r="138" spans="1:17" ht="12" customHeight="1" x14ac:dyDescent="0.3">
      <c r="A138" s="19"/>
      <c r="B138" s="20"/>
      <c r="C138" s="19"/>
      <c r="D138" s="21"/>
      <c r="E138" s="22" t="str">
        <f t="shared" ref="E138:E141" si="14">IF(AND(C138="",D138=""),"",C138+D138)</f>
        <v/>
      </c>
      <c r="F138" s="21"/>
      <c r="G138" s="21"/>
      <c r="H138" s="22" t="str">
        <f t="shared" si="13"/>
        <v/>
      </c>
      <c r="I138" s="21"/>
      <c r="J138" s="21"/>
      <c r="K138" s="22" t="str">
        <f t="shared" ref="K138:K141" si="15">IF(AND(I138="",J138=""),"",I138+J138)</f>
        <v/>
      </c>
      <c r="L138" s="21"/>
      <c r="M138" s="21"/>
      <c r="N138" s="22" t="str">
        <f t="shared" ref="N138:N141" si="16">IF(AND(L138="",M138=""),"",L138+M138)</f>
        <v/>
      </c>
      <c r="O138" s="27" t="str">
        <f t="shared" si="10"/>
        <v>Nije polagala/o</v>
      </c>
      <c r="P138" s="23" t="str">
        <f t="shared" si="11"/>
        <v/>
      </c>
      <c r="Q138" s="22" t="str">
        <f t="shared" si="12"/>
        <v/>
      </c>
    </row>
    <row r="139" spans="1:17" ht="12" customHeight="1" x14ac:dyDescent="0.3">
      <c r="A139" s="19"/>
      <c r="B139" s="20"/>
      <c r="C139" s="19"/>
      <c r="D139" s="21"/>
      <c r="E139" s="22" t="str">
        <f t="shared" si="14"/>
        <v/>
      </c>
      <c r="F139" s="21"/>
      <c r="G139" s="21"/>
      <c r="H139" s="22" t="str">
        <f t="shared" si="13"/>
        <v/>
      </c>
      <c r="I139" s="21"/>
      <c r="J139" s="21"/>
      <c r="K139" s="22" t="str">
        <f t="shared" si="15"/>
        <v/>
      </c>
      <c r="L139" s="21"/>
      <c r="M139" s="21"/>
      <c r="N139" s="22" t="str">
        <f t="shared" si="16"/>
        <v/>
      </c>
      <c r="O139" s="27" t="str">
        <f t="shared" si="10"/>
        <v>Nije polagala/o</v>
      </c>
      <c r="P139" s="23" t="str">
        <f t="shared" si="11"/>
        <v/>
      </c>
      <c r="Q139" s="22" t="str">
        <f t="shared" si="12"/>
        <v/>
      </c>
    </row>
    <row r="140" spans="1:17" ht="12" customHeight="1" x14ac:dyDescent="0.3">
      <c r="A140" s="19"/>
      <c r="B140" s="20"/>
      <c r="C140" s="19"/>
      <c r="D140" s="21"/>
      <c r="E140" s="22" t="str">
        <f t="shared" si="14"/>
        <v/>
      </c>
      <c r="F140" s="21"/>
      <c r="G140" s="21"/>
      <c r="H140" s="22" t="str">
        <f t="shared" si="13"/>
        <v/>
      </c>
      <c r="I140" s="21"/>
      <c r="J140" s="21"/>
      <c r="K140" s="22" t="str">
        <f t="shared" si="15"/>
        <v/>
      </c>
      <c r="L140" s="21"/>
      <c r="M140" s="21"/>
      <c r="N140" s="22" t="str">
        <f t="shared" si="16"/>
        <v/>
      </c>
      <c r="O140" s="27" t="str">
        <f t="shared" si="10"/>
        <v>Nije polagala/o</v>
      </c>
      <c r="P140" s="23" t="str">
        <f t="shared" si="11"/>
        <v/>
      </c>
      <c r="Q140" s="22" t="str">
        <f t="shared" si="12"/>
        <v/>
      </c>
    </row>
    <row r="141" spans="1:17" ht="12" customHeight="1" x14ac:dyDescent="0.3">
      <c r="A141" s="19"/>
      <c r="B141" s="20"/>
      <c r="C141" s="19"/>
      <c r="D141" s="21"/>
      <c r="E141" s="22" t="str">
        <f t="shared" si="14"/>
        <v/>
      </c>
      <c r="F141" s="21"/>
      <c r="G141" s="21"/>
      <c r="H141" s="22" t="str">
        <f t="shared" si="13"/>
        <v/>
      </c>
      <c r="I141" s="21"/>
      <c r="J141" s="21"/>
      <c r="K141" s="22" t="str">
        <f t="shared" si="15"/>
        <v/>
      </c>
      <c r="L141" s="21"/>
      <c r="M141" s="21"/>
      <c r="N141" s="22" t="str">
        <f t="shared" si="16"/>
        <v/>
      </c>
      <c r="O141" s="27" t="str">
        <f t="shared" si="10"/>
        <v>Nije polagala/o</v>
      </c>
      <c r="P141" s="23" t="str">
        <f t="shared" si="11"/>
        <v/>
      </c>
      <c r="Q141" s="22" t="str">
        <f t="shared" si="12"/>
        <v/>
      </c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I6:K6"/>
    <mergeCell ref="L6:N6"/>
    <mergeCell ref="C6:E6"/>
    <mergeCell ref="F6:H6"/>
    <mergeCell ref="P1:Q1"/>
    <mergeCell ref="A2:L2"/>
    <mergeCell ref="M2:Q2"/>
    <mergeCell ref="A3:C3"/>
    <mergeCell ref="D3:G3"/>
    <mergeCell ref="H3:N3"/>
    <mergeCell ref="O3:Q3"/>
    <mergeCell ref="A1:O1"/>
  </mergeCells>
  <pageMargins left="0.25" right="0.25" top="0.75" bottom="0.75" header="0.3" footer="0.3"/>
  <pageSetup paperSize="9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6"/>
  <sheetViews>
    <sheetView topLeftCell="A157" zoomScale="125" zoomScaleNormal="125" workbookViewId="0">
      <selection activeCell="D165" sqref="D165:F176"/>
    </sheetView>
  </sheetViews>
  <sheetFormatPr defaultColWidth="9.26953125" defaultRowHeight="12.75" customHeight="1" x14ac:dyDescent="0.25"/>
  <cols>
    <col min="1" max="1" width="11.26953125" style="1" customWidth="1"/>
    <col min="2" max="2" width="25.26953125" style="1" customWidth="1"/>
    <col min="3" max="3" width="13.26953125" style="1" customWidth="1"/>
    <col min="4" max="4" width="11.7265625" style="1" customWidth="1"/>
    <col min="5" max="5" width="12.7265625" style="1" customWidth="1"/>
    <col min="6" max="6" width="13.54296875" style="1" customWidth="1"/>
    <col min="7" max="16384" width="9.26953125" style="1"/>
  </cols>
  <sheetData>
    <row r="1" spans="1:6" s="3" customFormat="1" ht="36.75" customHeight="1" x14ac:dyDescent="0.35">
      <c r="A1" s="61" t="s">
        <v>7</v>
      </c>
      <c r="B1" s="62"/>
      <c r="C1" s="62"/>
      <c r="D1" s="62"/>
      <c r="E1" s="63"/>
      <c r="F1" s="4" t="s">
        <v>8</v>
      </c>
    </row>
    <row r="2" spans="1:6" ht="17.25" customHeight="1" x14ac:dyDescent="0.3">
      <c r="A2" s="64" t="s">
        <v>26</v>
      </c>
      <c r="B2" s="65"/>
      <c r="C2" s="65"/>
      <c r="D2" s="65"/>
      <c r="E2" s="65"/>
      <c r="F2" s="66"/>
    </row>
    <row r="3" spans="1:6" ht="27" customHeight="1" x14ac:dyDescent="0.25">
      <c r="A3" s="67" t="s">
        <v>23</v>
      </c>
      <c r="B3" s="68"/>
      <c r="C3" s="67" t="s">
        <v>27</v>
      </c>
      <c r="D3" s="69"/>
      <c r="E3" s="69"/>
      <c r="F3" s="68"/>
    </row>
    <row r="4" spans="1:6" ht="17.25" customHeight="1" x14ac:dyDescent="0.25">
      <c r="A4" s="70" t="s">
        <v>21</v>
      </c>
      <c r="B4" s="70"/>
      <c r="C4" s="70"/>
      <c r="D4" s="70" t="s">
        <v>28</v>
      </c>
      <c r="E4" s="70"/>
      <c r="F4" s="70"/>
    </row>
    <row r="5" spans="1:6" ht="4.5" customHeight="1" x14ac:dyDescent="0.35">
      <c r="A5" s="60"/>
      <c r="B5" s="60"/>
      <c r="C5" s="60"/>
      <c r="D5" s="60"/>
      <c r="E5" s="60"/>
      <c r="F5" s="60"/>
    </row>
    <row r="6" spans="1:6" s="2" customFormat="1" ht="25.5" customHeight="1" x14ac:dyDescent="0.35">
      <c r="A6" s="55" t="s">
        <v>1</v>
      </c>
      <c r="B6" s="57" t="s">
        <v>9</v>
      </c>
      <c r="C6" s="57"/>
      <c r="D6" s="59" t="s">
        <v>10</v>
      </c>
      <c r="E6" s="59"/>
      <c r="F6" s="57" t="s">
        <v>11</v>
      </c>
    </row>
    <row r="7" spans="1:6" s="2" customFormat="1" ht="42" customHeight="1" thickTop="1" x14ac:dyDescent="0.35">
      <c r="A7" s="56"/>
      <c r="B7" s="58"/>
      <c r="C7" s="58"/>
      <c r="D7" s="8" t="s">
        <v>12</v>
      </c>
      <c r="E7" s="9" t="s">
        <v>13</v>
      </c>
      <c r="F7" s="58"/>
    </row>
    <row r="8" spans="1:6" ht="15" customHeight="1" x14ac:dyDescent="0.35">
      <c r="A8" s="28" t="str">
        <f>'ETR Evidencija'!A8</f>
        <v>1/2023</v>
      </c>
      <c r="B8" s="28" t="str">
        <f>'ETR Evidencija'!B8</f>
        <v>Iva Puzović</v>
      </c>
      <c r="C8" s="10" t="str">
        <f>IF('ETR Evidencija'!P8="","Nije polagala/o","")</f>
        <v>Nije polagala/o</v>
      </c>
      <c r="D8" s="11" t="str">
        <f>IF('ETR Evidencija'!P8="","",MAX('ETR Evidencija'!E8,'ETR Evidencija'!H8))</f>
        <v/>
      </c>
      <c r="E8" s="11" t="str">
        <f>IF('ETR Evidencija'!P8="","",MAX('ETR Evidencija'!K8,'ETR Evidencija'!N8))</f>
        <v/>
      </c>
      <c r="F8" s="5" t="str">
        <f>IF('ETR Evidencija'!P8="","",'ETR Evidencija'!Q8)</f>
        <v/>
      </c>
    </row>
    <row r="9" spans="1:6" ht="15" customHeight="1" x14ac:dyDescent="0.35">
      <c r="A9" s="28" t="str">
        <f>'ETR Evidencija'!A9</f>
        <v>2/2023</v>
      </c>
      <c r="B9" s="28" t="str">
        <f>'ETR Evidencija'!B9</f>
        <v>Nemanja Drinčić</v>
      </c>
      <c r="C9" s="10" t="str">
        <f>IF('ETR Evidencija'!P9="","Nije polagala/o","")</f>
        <v>Nije polagala/o</v>
      </c>
      <c r="D9" s="11" t="str">
        <f>IF('ETR Evidencija'!P9="","",MAX('ETR Evidencija'!E9,'ETR Evidencija'!H9))</f>
        <v/>
      </c>
      <c r="E9" s="11" t="str">
        <f>IF('ETR Evidencija'!P9="","",MAX('ETR Evidencija'!K9,'ETR Evidencija'!N9))</f>
        <v/>
      </c>
      <c r="F9" s="5" t="str">
        <f>IF('ETR Evidencija'!P9="","",'ETR Evidencija'!Q9)</f>
        <v/>
      </c>
    </row>
    <row r="10" spans="1:6" ht="15" customHeight="1" x14ac:dyDescent="0.35">
      <c r="A10" s="28" t="str">
        <f>'ETR Evidencija'!A10</f>
        <v>3/2023</v>
      </c>
      <c r="B10" s="28" t="str">
        <f>'ETR Evidencija'!B10</f>
        <v>Petar Vujović</v>
      </c>
      <c r="C10" s="10" t="str">
        <f>IF('ETR Evidencija'!P10="","Nije polagala/o","")</f>
        <v>Nije polagala/o</v>
      </c>
      <c r="D10" s="11" t="str">
        <f>IF('ETR Evidencija'!P10="","",MAX('ETR Evidencija'!E10,'ETR Evidencija'!H10))</f>
        <v/>
      </c>
      <c r="E10" s="11" t="str">
        <f>IF('ETR Evidencija'!P10="","",MAX('ETR Evidencija'!K10,'ETR Evidencija'!N10))</f>
        <v/>
      </c>
      <c r="F10" s="5" t="str">
        <f>IF('ETR Evidencija'!P10="","",'ETR Evidencija'!Q10)</f>
        <v/>
      </c>
    </row>
    <row r="11" spans="1:6" ht="15" customHeight="1" x14ac:dyDescent="0.35">
      <c r="A11" s="28" t="str">
        <f>'ETR Evidencija'!A11</f>
        <v>4/2023</v>
      </c>
      <c r="B11" s="28" t="str">
        <f>'ETR Evidencija'!B11</f>
        <v>Jelena Boljević</v>
      </c>
      <c r="C11" s="10" t="str">
        <f>IF('ETR Evidencija'!P11="","Nije polagala/o","")</f>
        <v>Nije polagala/o</v>
      </c>
      <c r="D11" s="11" t="str">
        <f>IF('ETR Evidencija'!P11="","",MAX('ETR Evidencija'!E11,'ETR Evidencija'!H11))</f>
        <v/>
      </c>
      <c r="E11" s="11" t="str">
        <f>IF('ETR Evidencija'!P11="","",MAX('ETR Evidencija'!K11,'ETR Evidencija'!N11))</f>
        <v/>
      </c>
      <c r="F11" s="5" t="str">
        <f>IF('ETR Evidencija'!P11="","",'ETR Evidencija'!Q11)</f>
        <v/>
      </c>
    </row>
    <row r="12" spans="1:6" ht="15" customHeight="1" x14ac:dyDescent="0.35">
      <c r="A12" s="28" t="str">
        <f>'ETR Evidencija'!A12</f>
        <v>5/2023</v>
      </c>
      <c r="B12" s="28" t="str">
        <f>'ETR Evidencija'!B12</f>
        <v>Draško Gujić</v>
      </c>
      <c r="C12" s="10" t="str">
        <f>IF('ETR Evidencija'!P12="","Nije polagala/o","")</f>
        <v>Nije polagala/o</v>
      </c>
      <c r="D12" s="11" t="str">
        <f>IF('ETR Evidencija'!P12="","",MAX('ETR Evidencija'!E12,'ETR Evidencija'!H12))</f>
        <v/>
      </c>
      <c r="E12" s="11" t="str">
        <f>IF('ETR Evidencija'!P12="","",MAX('ETR Evidencija'!K12,'ETR Evidencija'!N12))</f>
        <v/>
      </c>
      <c r="F12" s="5" t="str">
        <f>IF('ETR Evidencija'!P12="","",'ETR Evidencija'!Q12)</f>
        <v/>
      </c>
    </row>
    <row r="13" spans="1:6" ht="15" customHeight="1" x14ac:dyDescent="0.35">
      <c r="A13" s="28" t="str">
        <f>'ETR Evidencija'!A13</f>
        <v>6/2023</v>
      </c>
      <c r="B13" s="28" t="str">
        <f>'ETR Evidencija'!B13</f>
        <v>Benjamin Orahovac</v>
      </c>
      <c r="C13" s="10" t="str">
        <f>IF('ETR Evidencija'!P13="","Nije polagala/o","")</f>
        <v>Nije polagala/o</v>
      </c>
      <c r="D13" s="11" t="str">
        <f>IF('ETR Evidencija'!P13="","",MAX('ETR Evidencija'!E13,'ETR Evidencija'!H13))</f>
        <v/>
      </c>
      <c r="E13" s="11" t="str">
        <f>IF('ETR Evidencija'!P13="","",MAX('ETR Evidencija'!K13,'ETR Evidencija'!N13))</f>
        <v/>
      </c>
      <c r="F13" s="5" t="str">
        <f>IF('ETR Evidencija'!P13="","",'ETR Evidencija'!Q13)</f>
        <v/>
      </c>
    </row>
    <row r="14" spans="1:6" ht="15" customHeight="1" x14ac:dyDescent="0.35">
      <c r="A14" s="28" t="str">
        <f>'ETR Evidencija'!A14</f>
        <v>7/2023</v>
      </c>
      <c r="B14" s="28" t="str">
        <f>'ETR Evidencija'!B14</f>
        <v>Mato Kankaraš</v>
      </c>
      <c r="C14" s="10" t="str">
        <f>IF('ETR Evidencija'!P14="","Nije polagala/o","")</f>
        <v>Nije polagala/o</v>
      </c>
      <c r="D14" s="11" t="str">
        <f>IF('ETR Evidencija'!P14="","",MAX('ETR Evidencija'!E14,'ETR Evidencija'!H14))</f>
        <v/>
      </c>
      <c r="E14" s="11" t="str">
        <f>IF('ETR Evidencija'!P14="","",MAX('ETR Evidencija'!K14,'ETR Evidencija'!N14))</f>
        <v/>
      </c>
      <c r="F14" s="5" t="str">
        <f>IF('ETR Evidencija'!P14="","",'ETR Evidencija'!Q14)</f>
        <v/>
      </c>
    </row>
    <row r="15" spans="1:6" ht="15" customHeight="1" x14ac:dyDescent="0.35">
      <c r="A15" s="28" t="str">
        <f>'ETR Evidencija'!A15</f>
        <v>8/2023</v>
      </c>
      <c r="B15" s="28" t="str">
        <f>'ETR Evidencija'!B15</f>
        <v>Andrijana Kastratović</v>
      </c>
      <c r="C15" s="10" t="str">
        <f>IF('ETR Evidencija'!P15="","Nije polagala/o","")</f>
        <v>Nije polagala/o</v>
      </c>
      <c r="D15" s="11" t="str">
        <f>IF('ETR Evidencija'!P15="","",MAX('ETR Evidencija'!E15,'ETR Evidencija'!H15))</f>
        <v/>
      </c>
      <c r="E15" s="11" t="str">
        <f>IF('ETR Evidencija'!P15="","",MAX('ETR Evidencija'!K15,'ETR Evidencija'!N15))</f>
        <v/>
      </c>
      <c r="F15" s="5" t="str">
        <f>IF('ETR Evidencija'!P15="","",'ETR Evidencija'!Q15)</f>
        <v/>
      </c>
    </row>
    <row r="16" spans="1:6" ht="15" customHeight="1" x14ac:dyDescent="0.35">
      <c r="A16" s="28" t="str">
        <f>'ETR Evidencija'!A16</f>
        <v>9/2023</v>
      </c>
      <c r="B16" s="28" t="str">
        <f>'ETR Evidencija'!B16</f>
        <v>Lazar Pešić</v>
      </c>
      <c r="C16" s="10" t="str">
        <f>IF('ETR Evidencija'!P16="","Nije polagala/o","")</f>
        <v>Nije polagala/o</v>
      </c>
      <c r="D16" s="11" t="str">
        <f>IF('ETR Evidencija'!P16="","",MAX('ETR Evidencija'!E16,'ETR Evidencija'!H16))</f>
        <v/>
      </c>
      <c r="E16" s="11" t="str">
        <f>IF('ETR Evidencija'!P16="","",MAX('ETR Evidencija'!K16,'ETR Evidencija'!N16))</f>
        <v/>
      </c>
      <c r="F16" s="5" t="str">
        <f>IF('ETR Evidencija'!P16="","",'ETR Evidencija'!Q16)</f>
        <v/>
      </c>
    </row>
    <row r="17" spans="1:6" ht="15" customHeight="1" x14ac:dyDescent="0.35">
      <c r="A17" s="28" t="str">
        <f>'ETR Evidencija'!A17</f>
        <v>10/2023</v>
      </c>
      <c r="B17" s="28" t="str">
        <f>'ETR Evidencija'!B17</f>
        <v>Zoran Šećković</v>
      </c>
      <c r="C17" s="10" t="str">
        <f>IF('ETR Evidencija'!P17="","Nije polagala/o","")</f>
        <v>Nije polagala/o</v>
      </c>
      <c r="D17" s="11" t="str">
        <f>IF('ETR Evidencija'!P17="","",MAX('ETR Evidencija'!E17,'ETR Evidencija'!H17))</f>
        <v/>
      </c>
      <c r="E17" s="11" t="str">
        <f>IF('ETR Evidencija'!P17="","",MAX('ETR Evidencija'!K17,'ETR Evidencija'!N17))</f>
        <v/>
      </c>
      <c r="F17" s="5" t="str">
        <f>IF('ETR Evidencija'!P17="","",'ETR Evidencija'!Q17)</f>
        <v/>
      </c>
    </row>
    <row r="18" spans="1:6" ht="15" customHeight="1" x14ac:dyDescent="0.35">
      <c r="A18" s="28" t="str">
        <f>'ETR Evidencija'!A18</f>
        <v>11/2023</v>
      </c>
      <c r="B18" s="28" t="str">
        <f>'ETR Evidencija'!B18</f>
        <v>Željka Konatar</v>
      </c>
      <c r="C18" s="10" t="str">
        <f>IF('ETR Evidencija'!P18="","Nije polagala/o","")</f>
        <v>Nije polagala/o</v>
      </c>
      <c r="D18" s="11" t="str">
        <f>IF('ETR Evidencija'!P18="","",MAX('ETR Evidencija'!E18,'ETR Evidencija'!H18))</f>
        <v/>
      </c>
      <c r="E18" s="11" t="str">
        <f>IF('ETR Evidencija'!P18="","",MAX('ETR Evidencija'!K18,'ETR Evidencija'!N18))</f>
        <v/>
      </c>
      <c r="F18" s="5" t="str">
        <f>IF('ETR Evidencija'!P18="","",'ETR Evidencija'!Q18)</f>
        <v/>
      </c>
    </row>
    <row r="19" spans="1:6" ht="15" customHeight="1" x14ac:dyDescent="0.35">
      <c r="A19" s="28" t="str">
        <f>'ETR Evidencija'!A19</f>
        <v>12/2023</v>
      </c>
      <c r="B19" s="28" t="str">
        <f>'ETR Evidencija'!B19</f>
        <v>Danijel Boričić</v>
      </c>
      <c r="C19" s="10" t="str">
        <f>IF('ETR Evidencija'!P19="","Nije polagala/o","")</f>
        <v>Nije polagala/o</v>
      </c>
      <c r="D19" s="11" t="str">
        <f>IF('ETR Evidencija'!P19="","",MAX('ETR Evidencija'!E19,'ETR Evidencija'!H19))</f>
        <v/>
      </c>
      <c r="E19" s="11" t="str">
        <f>IF('ETR Evidencija'!P19="","",MAX('ETR Evidencija'!K19,'ETR Evidencija'!N19))</f>
        <v/>
      </c>
      <c r="F19" s="5" t="str">
        <f>IF('ETR Evidencija'!P19="","",'ETR Evidencija'!Q19)</f>
        <v/>
      </c>
    </row>
    <row r="20" spans="1:6" ht="15" customHeight="1" x14ac:dyDescent="0.35">
      <c r="A20" s="28" t="str">
        <f>'ETR Evidencija'!A20</f>
        <v>13/2023</v>
      </c>
      <c r="B20" s="28" t="str">
        <f>'ETR Evidencija'!B20</f>
        <v>Omar Brđanin</v>
      </c>
      <c r="C20" s="10" t="str">
        <f>IF('ETR Evidencija'!P20="","Nije polagala/o","")</f>
        <v>Nije polagala/o</v>
      </c>
      <c r="D20" s="11" t="str">
        <f>IF('ETR Evidencija'!P20="","",MAX('ETR Evidencija'!E20,'ETR Evidencija'!H20))</f>
        <v/>
      </c>
      <c r="E20" s="11" t="str">
        <f>IF('ETR Evidencija'!P20="","",MAX('ETR Evidencija'!K20,'ETR Evidencija'!N20))</f>
        <v/>
      </c>
      <c r="F20" s="5" t="str">
        <f>IF('ETR Evidencija'!P20="","",'ETR Evidencija'!Q20)</f>
        <v/>
      </c>
    </row>
    <row r="21" spans="1:6" ht="15" customHeight="1" x14ac:dyDescent="0.35">
      <c r="A21" s="28" t="str">
        <f>'ETR Evidencija'!A21</f>
        <v>14/2023</v>
      </c>
      <c r="B21" s="28" t="str">
        <f>'ETR Evidencija'!B21</f>
        <v>Bogdan Gajić</v>
      </c>
      <c r="C21" s="10" t="str">
        <f>IF('ETR Evidencija'!P21="","Nije polagala/o","")</f>
        <v>Nije polagala/o</v>
      </c>
      <c r="D21" s="11" t="str">
        <f>IF('ETR Evidencija'!P21="","",MAX('ETR Evidencija'!E21,'ETR Evidencija'!H21))</f>
        <v/>
      </c>
      <c r="E21" s="11" t="str">
        <f>IF('ETR Evidencija'!P21="","",MAX('ETR Evidencija'!K21,'ETR Evidencija'!N21))</f>
        <v/>
      </c>
      <c r="F21" s="5" t="str">
        <f>IF('ETR Evidencija'!P21="","",'ETR Evidencija'!Q21)</f>
        <v/>
      </c>
    </row>
    <row r="22" spans="1:6" ht="15" customHeight="1" x14ac:dyDescent="0.35">
      <c r="A22" s="28" t="str">
        <f>'ETR Evidencija'!A22</f>
        <v>15/2023</v>
      </c>
      <c r="B22" s="28" t="str">
        <f>'ETR Evidencija'!B22</f>
        <v>Tarik Zajmović</v>
      </c>
      <c r="C22" s="10" t="str">
        <f>IF('ETR Evidencija'!P22="","Nije polagala/o","")</f>
        <v>Nije polagala/o</v>
      </c>
      <c r="D22" s="11" t="str">
        <f>IF('ETR Evidencija'!P22="","",MAX('ETR Evidencija'!E22,'ETR Evidencija'!H22))</f>
        <v/>
      </c>
      <c r="E22" s="11" t="str">
        <f>IF('ETR Evidencija'!P22="","",MAX('ETR Evidencija'!K22,'ETR Evidencija'!N22))</f>
        <v/>
      </c>
      <c r="F22" s="5" t="str">
        <f>IF('ETR Evidencija'!P22="","",'ETR Evidencija'!Q22)</f>
        <v/>
      </c>
    </row>
    <row r="23" spans="1:6" ht="15" customHeight="1" x14ac:dyDescent="0.35">
      <c r="A23" s="28" t="str">
        <f>'ETR Evidencija'!A23</f>
        <v>16/2023</v>
      </c>
      <c r="B23" s="28" t="str">
        <f>'ETR Evidencija'!B23</f>
        <v>Milica Mandić</v>
      </c>
      <c r="C23" s="10" t="str">
        <f>IF('ETR Evidencija'!P23="","Nije polagala/o","")</f>
        <v>Nije polagala/o</v>
      </c>
      <c r="D23" s="11" t="str">
        <f>IF('ETR Evidencija'!P23="","",MAX('ETR Evidencija'!E23,'ETR Evidencija'!H23))</f>
        <v/>
      </c>
      <c r="E23" s="11" t="str">
        <f>IF('ETR Evidencija'!P23="","",MAX('ETR Evidencija'!K23,'ETR Evidencija'!N23))</f>
        <v/>
      </c>
      <c r="F23" s="5" t="str">
        <f>IF('ETR Evidencija'!P23="","",'ETR Evidencija'!Q23)</f>
        <v/>
      </c>
    </row>
    <row r="24" spans="1:6" ht="15" customHeight="1" x14ac:dyDescent="0.35">
      <c r="A24" s="28" t="str">
        <f>'ETR Evidencija'!A24</f>
        <v>17/2023</v>
      </c>
      <c r="B24" s="28" t="str">
        <f>'ETR Evidencija'!B24</f>
        <v>Elena Medin</v>
      </c>
      <c r="C24" s="10" t="str">
        <f>IF('ETR Evidencija'!P24="","Nije polagala/o","")</f>
        <v>Nije polagala/o</v>
      </c>
      <c r="D24" s="11" t="str">
        <f>IF('ETR Evidencija'!P24="","",MAX('ETR Evidencija'!E24,'ETR Evidencija'!H24))</f>
        <v/>
      </c>
      <c r="E24" s="11" t="str">
        <f>IF('ETR Evidencija'!P24="","",MAX('ETR Evidencija'!K24,'ETR Evidencija'!N24))</f>
        <v/>
      </c>
      <c r="F24" s="5" t="str">
        <f>IF('ETR Evidencija'!P24="","",'ETR Evidencija'!Q24)</f>
        <v/>
      </c>
    </row>
    <row r="25" spans="1:6" ht="15" customHeight="1" x14ac:dyDescent="0.35">
      <c r="A25" s="28" t="str">
        <f>'ETR Evidencija'!A25</f>
        <v>18/2023</v>
      </c>
      <c r="B25" s="28" t="str">
        <f>'ETR Evidencija'!B25</f>
        <v>Andrea Pešić</v>
      </c>
      <c r="C25" s="10" t="str">
        <f>IF('ETR Evidencija'!P25="","Nije polagala/o","")</f>
        <v>Nije polagala/o</v>
      </c>
      <c r="D25" s="11" t="str">
        <f>IF('ETR Evidencija'!P25="","",MAX('ETR Evidencija'!E25,'ETR Evidencija'!H25))</f>
        <v/>
      </c>
      <c r="E25" s="11" t="str">
        <f>IF('ETR Evidencija'!P25="","",MAX('ETR Evidencija'!K25,'ETR Evidencija'!N25))</f>
        <v/>
      </c>
      <c r="F25" s="5" t="str">
        <f>IF('ETR Evidencija'!P25="","",'ETR Evidencija'!Q25)</f>
        <v/>
      </c>
    </row>
    <row r="26" spans="1:6" ht="15" customHeight="1" x14ac:dyDescent="0.35">
      <c r="A26" s="28" t="str">
        <f>'ETR Evidencija'!A26</f>
        <v>20/2023</v>
      </c>
      <c r="B26" s="28" t="str">
        <f>'ETR Evidencija'!B26</f>
        <v>Božidar Jeknić</v>
      </c>
      <c r="C26" s="10" t="str">
        <f>IF('ETR Evidencija'!P26="","Nije polagala/o","")</f>
        <v>Nije polagala/o</v>
      </c>
      <c r="D26" s="11" t="str">
        <f>IF('ETR Evidencija'!P26="","",MAX('ETR Evidencija'!E26,'ETR Evidencija'!H26))</f>
        <v/>
      </c>
      <c r="E26" s="11" t="str">
        <f>IF('ETR Evidencija'!P26="","",MAX('ETR Evidencija'!K26,'ETR Evidencija'!N26))</f>
        <v/>
      </c>
      <c r="F26" s="5" t="str">
        <f>IF('ETR Evidencija'!P26="","",'ETR Evidencija'!Q26)</f>
        <v/>
      </c>
    </row>
    <row r="27" spans="1:6" ht="15" customHeight="1" x14ac:dyDescent="0.35">
      <c r="A27" s="28" t="str">
        <f>'ETR Evidencija'!A27</f>
        <v>21/2023</v>
      </c>
      <c r="B27" s="28" t="str">
        <f>'ETR Evidencija'!B27</f>
        <v>Filip Radulović</v>
      </c>
      <c r="C27" s="10" t="str">
        <f>IF('ETR Evidencija'!P27="","Nije polagala/o","")</f>
        <v>Nije polagala/o</v>
      </c>
      <c r="D27" s="11" t="str">
        <f>IF('ETR Evidencija'!P27="","",MAX('ETR Evidencija'!E27,'ETR Evidencija'!H27))</f>
        <v/>
      </c>
      <c r="E27" s="11" t="str">
        <f>IF('ETR Evidencija'!P27="","",MAX('ETR Evidencija'!K27,'ETR Evidencija'!N27))</f>
        <v/>
      </c>
      <c r="F27" s="5" t="str">
        <f>IF('ETR Evidencija'!P27="","",'ETR Evidencija'!Q27)</f>
        <v/>
      </c>
    </row>
    <row r="28" spans="1:6" ht="15" customHeight="1" x14ac:dyDescent="0.35">
      <c r="A28" s="28" t="str">
        <f>'ETR Evidencija'!A28</f>
        <v>22/2023</v>
      </c>
      <c r="B28" s="28" t="str">
        <f>'ETR Evidencija'!B28</f>
        <v>Ibrahim Pepić</v>
      </c>
      <c r="C28" s="10" t="str">
        <f>IF('ETR Evidencija'!P28="","Nije polagala/o","")</f>
        <v>Nije polagala/o</v>
      </c>
      <c r="D28" s="11" t="str">
        <f>IF('ETR Evidencija'!P28="","",MAX('ETR Evidencija'!E28,'ETR Evidencija'!H28))</f>
        <v/>
      </c>
      <c r="E28" s="11" t="str">
        <f>IF('ETR Evidencija'!P28="","",MAX('ETR Evidencija'!K28,'ETR Evidencija'!N28))</f>
        <v/>
      </c>
      <c r="F28" s="5" t="str">
        <f>IF('ETR Evidencija'!P28="","",'ETR Evidencija'!Q28)</f>
        <v/>
      </c>
    </row>
    <row r="29" spans="1:6" ht="15" customHeight="1" x14ac:dyDescent="0.35">
      <c r="A29" s="28" t="str">
        <f>'ETR Evidencija'!A29</f>
        <v>23/2023</v>
      </c>
      <c r="B29" s="28" t="str">
        <f>'ETR Evidencija'!B29</f>
        <v>Nađa Radulović</v>
      </c>
      <c r="C29" s="10" t="str">
        <f>IF('ETR Evidencija'!P29="","Nije polagala/o","")</f>
        <v>Nije polagala/o</v>
      </c>
      <c r="D29" s="11" t="str">
        <f>IF('ETR Evidencija'!P29="","",MAX('ETR Evidencija'!E29,'ETR Evidencija'!H29))</f>
        <v/>
      </c>
      <c r="E29" s="11" t="str">
        <f>IF('ETR Evidencija'!P29="","",MAX('ETR Evidencija'!K29,'ETR Evidencija'!N29))</f>
        <v/>
      </c>
      <c r="F29" s="5" t="str">
        <f>IF('ETR Evidencija'!P29="","",'ETR Evidencija'!Q29)</f>
        <v/>
      </c>
    </row>
    <row r="30" spans="1:6" ht="15" customHeight="1" x14ac:dyDescent="0.35">
      <c r="A30" s="28" t="str">
        <f>'ETR Evidencija'!A30</f>
        <v>24/2023</v>
      </c>
      <c r="B30" s="28" t="str">
        <f>'ETR Evidencija'!B30</f>
        <v>Dino Agović</v>
      </c>
      <c r="C30" s="10" t="str">
        <f>IF('ETR Evidencija'!P30="","Nije polagala/o","")</f>
        <v>Nije polagala/o</v>
      </c>
      <c r="D30" s="11" t="str">
        <f>IF('ETR Evidencija'!P30="","",MAX('ETR Evidencija'!E30,'ETR Evidencija'!H30))</f>
        <v/>
      </c>
      <c r="E30" s="11" t="str">
        <f>IF('ETR Evidencija'!P30="","",MAX('ETR Evidencija'!K30,'ETR Evidencija'!N30))</f>
        <v/>
      </c>
      <c r="F30" s="5" t="str">
        <f>IF('ETR Evidencija'!P30="","",'ETR Evidencija'!Q30)</f>
        <v/>
      </c>
    </row>
    <row r="31" spans="1:6" ht="15" customHeight="1" x14ac:dyDescent="0.35">
      <c r="A31" s="28" t="str">
        <f>'ETR Evidencija'!A31</f>
        <v>25/2023</v>
      </c>
      <c r="B31" s="28" t="str">
        <f>'ETR Evidencija'!B31</f>
        <v>Marija Popović</v>
      </c>
      <c r="C31" s="10" t="str">
        <f>IF('ETR Evidencija'!P31="","Nije polagala/o","")</f>
        <v>Nije polagala/o</v>
      </c>
      <c r="D31" s="11" t="str">
        <f>IF('ETR Evidencija'!P31="","",MAX('ETR Evidencija'!E31,'ETR Evidencija'!H31))</f>
        <v/>
      </c>
      <c r="E31" s="11" t="str">
        <f>IF('ETR Evidencija'!P31="","",MAX('ETR Evidencija'!K31,'ETR Evidencija'!N31))</f>
        <v/>
      </c>
      <c r="F31" s="5" t="str">
        <f>IF('ETR Evidencija'!P31="","",'ETR Evidencija'!Q31)</f>
        <v/>
      </c>
    </row>
    <row r="32" spans="1:6" ht="15" customHeight="1" x14ac:dyDescent="0.35">
      <c r="A32" s="28" t="str">
        <f>'ETR Evidencija'!A32</f>
        <v>26/2023</v>
      </c>
      <c r="B32" s="28" t="str">
        <f>'ETR Evidencija'!B32</f>
        <v>Balša Milatović</v>
      </c>
      <c r="C32" s="10" t="str">
        <f>IF('ETR Evidencija'!P32="","Nije polagala/o","")</f>
        <v>Nije polagala/o</v>
      </c>
      <c r="D32" s="11" t="str">
        <f>IF('ETR Evidencija'!P32="","",MAX('ETR Evidencija'!E32,'ETR Evidencija'!H32))</f>
        <v/>
      </c>
      <c r="E32" s="11" t="str">
        <f>IF('ETR Evidencija'!P32="","",MAX('ETR Evidencija'!K32,'ETR Evidencija'!N32))</f>
        <v/>
      </c>
      <c r="F32" s="5" t="str">
        <f>IF('ETR Evidencija'!P32="","",'ETR Evidencija'!Q32)</f>
        <v/>
      </c>
    </row>
    <row r="33" spans="1:6" ht="15" customHeight="1" x14ac:dyDescent="0.35">
      <c r="A33" s="28" t="str">
        <f>'ETR Evidencija'!A33</f>
        <v>27/2023</v>
      </c>
      <c r="B33" s="28" t="str">
        <f>'ETR Evidencija'!B33</f>
        <v>Bojan Marović</v>
      </c>
      <c r="C33" s="10" t="str">
        <f>IF('ETR Evidencija'!P33="","Nije polagala/o","")</f>
        <v>Nije polagala/o</v>
      </c>
      <c r="D33" s="11" t="str">
        <f>IF('ETR Evidencija'!P33="","",MAX('ETR Evidencija'!E33,'ETR Evidencija'!H33))</f>
        <v/>
      </c>
      <c r="E33" s="11" t="str">
        <f>IF('ETR Evidencija'!P33="","",MAX('ETR Evidencija'!K33,'ETR Evidencija'!N33))</f>
        <v/>
      </c>
      <c r="F33" s="5" t="str">
        <f>IF('ETR Evidencija'!P33="","",'ETR Evidencija'!Q33)</f>
        <v/>
      </c>
    </row>
    <row r="34" spans="1:6" ht="15" customHeight="1" x14ac:dyDescent="0.35">
      <c r="A34" s="28" t="str">
        <f>'ETR Evidencija'!A34</f>
        <v>28/2023</v>
      </c>
      <c r="B34" s="28" t="str">
        <f>'ETR Evidencija'!B34</f>
        <v>Bojana Moračanin</v>
      </c>
      <c r="C34" s="10" t="str">
        <f>IF('ETR Evidencija'!P34="","Nije polagala/o","")</f>
        <v>Nije polagala/o</v>
      </c>
      <c r="D34" s="11" t="str">
        <f>IF('ETR Evidencija'!P34="","",MAX('ETR Evidencija'!E34,'ETR Evidencija'!H34))</f>
        <v/>
      </c>
      <c r="E34" s="11" t="str">
        <f>IF('ETR Evidencija'!P34="","",MAX('ETR Evidencija'!K34,'ETR Evidencija'!N34))</f>
        <v/>
      </c>
      <c r="F34" s="5" t="str">
        <f>IF('ETR Evidencija'!P34="","",'ETR Evidencija'!Q34)</f>
        <v/>
      </c>
    </row>
    <row r="35" spans="1:6" ht="15" customHeight="1" x14ac:dyDescent="0.35">
      <c r="A35" s="28" t="str">
        <f>'ETR Evidencija'!A35</f>
        <v>29/2023</v>
      </c>
      <c r="B35" s="28" t="str">
        <f>'ETR Evidencija'!B35</f>
        <v>Nina Čović</v>
      </c>
      <c r="C35" s="10" t="str">
        <f>IF('ETR Evidencija'!P35="","Nije polagala/o","")</f>
        <v>Nije polagala/o</v>
      </c>
      <c r="D35" s="11" t="str">
        <f>IF('ETR Evidencija'!P35="","",MAX('ETR Evidencija'!E35,'ETR Evidencija'!H35))</f>
        <v/>
      </c>
      <c r="E35" s="11" t="str">
        <f>IF('ETR Evidencija'!P35="","",MAX('ETR Evidencija'!K35,'ETR Evidencija'!N35))</f>
        <v/>
      </c>
      <c r="F35" s="5" t="str">
        <f>IF('ETR Evidencija'!P35="","",'ETR Evidencija'!Q35)</f>
        <v/>
      </c>
    </row>
    <row r="36" spans="1:6" ht="15" customHeight="1" x14ac:dyDescent="0.35">
      <c r="A36" s="28" t="str">
        <f>'ETR Evidencija'!A36</f>
        <v>30/2023</v>
      </c>
      <c r="B36" s="28" t="str">
        <f>'ETR Evidencija'!B36</f>
        <v>Ivan Rabrenović</v>
      </c>
      <c r="C36" s="10" t="str">
        <f>IF('ETR Evidencija'!P36="","Nije polagala/o","")</f>
        <v>Nije polagala/o</v>
      </c>
      <c r="D36" s="11" t="str">
        <f>IF('ETR Evidencija'!P36="","",MAX('ETR Evidencija'!E36,'ETR Evidencija'!H36))</f>
        <v/>
      </c>
      <c r="E36" s="11" t="str">
        <f>IF('ETR Evidencija'!P36="","",MAX('ETR Evidencija'!K36,'ETR Evidencija'!N36))</f>
        <v/>
      </c>
      <c r="F36" s="5" t="str">
        <f>IF('ETR Evidencija'!P36="","",'ETR Evidencija'!Q36)</f>
        <v/>
      </c>
    </row>
    <row r="37" spans="1:6" ht="15" customHeight="1" x14ac:dyDescent="0.35">
      <c r="A37" s="28" t="str">
        <f>'ETR Evidencija'!A37</f>
        <v>31/2023</v>
      </c>
      <c r="B37" s="28" t="str">
        <f>'ETR Evidencija'!B37</f>
        <v>Ivan Đelević</v>
      </c>
      <c r="C37" s="10" t="str">
        <f>IF('ETR Evidencija'!P37="","Nije polagala/o","")</f>
        <v>Nije polagala/o</v>
      </c>
      <c r="D37" s="11" t="str">
        <f>IF('ETR Evidencija'!P37="","",MAX('ETR Evidencija'!E37,'ETR Evidencija'!H37))</f>
        <v/>
      </c>
      <c r="E37" s="11" t="str">
        <f>IF('ETR Evidencija'!P37="","",MAX('ETR Evidencija'!K37,'ETR Evidencija'!N37))</f>
        <v/>
      </c>
      <c r="F37" s="5" t="str">
        <f>IF('ETR Evidencija'!P37="","",'ETR Evidencija'!Q37)</f>
        <v/>
      </c>
    </row>
    <row r="38" spans="1:6" ht="15" customHeight="1" x14ac:dyDescent="0.35">
      <c r="A38" s="28" t="str">
        <f>'ETR Evidencija'!A38</f>
        <v>32/2023</v>
      </c>
      <c r="B38" s="28" t="str">
        <f>'ETR Evidencija'!B38</f>
        <v>Vuk Milačić</v>
      </c>
      <c r="C38" s="10" t="str">
        <f>IF('ETR Evidencija'!P38="","Nije polagala/o","")</f>
        <v>Nije polagala/o</v>
      </c>
      <c r="D38" s="11" t="str">
        <f>IF('ETR Evidencija'!P38="","",MAX('ETR Evidencija'!E38,'ETR Evidencija'!H38))</f>
        <v/>
      </c>
      <c r="E38" s="11" t="str">
        <f>IF('ETR Evidencija'!P38="","",MAX('ETR Evidencija'!K38,'ETR Evidencija'!N38))</f>
        <v/>
      </c>
      <c r="F38" s="5" t="str">
        <f>IF('ETR Evidencija'!P38="","",'ETR Evidencija'!Q38)</f>
        <v/>
      </c>
    </row>
    <row r="39" spans="1:6" ht="15" customHeight="1" x14ac:dyDescent="0.35">
      <c r="A39" s="28" t="str">
        <f>'ETR Evidencija'!A39</f>
        <v>33/2023</v>
      </c>
      <c r="B39" s="28" t="str">
        <f>'ETR Evidencija'!B39</f>
        <v>Aleksa Jovanović</v>
      </c>
      <c r="C39" s="10" t="str">
        <f>IF('ETR Evidencija'!P39="","Nije polagala/o","")</f>
        <v>Nije polagala/o</v>
      </c>
      <c r="D39" s="11" t="str">
        <f>IF('ETR Evidencija'!P39="","",MAX('ETR Evidencija'!E39,'ETR Evidencija'!H39))</f>
        <v/>
      </c>
      <c r="E39" s="11" t="str">
        <f>IF('ETR Evidencija'!P39="","",MAX('ETR Evidencija'!K39,'ETR Evidencija'!N39))</f>
        <v/>
      </c>
      <c r="F39" s="5" t="str">
        <f>IF('ETR Evidencija'!P39="","",'ETR Evidencija'!Q39)</f>
        <v/>
      </c>
    </row>
    <row r="40" spans="1:6" ht="15" customHeight="1" x14ac:dyDescent="0.35">
      <c r="A40" s="28" t="str">
        <f>'ETR Evidencija'!A40</f>
        <v>34/2023</v>
      </c>
      <c r="B40" s="28" t="str">
        <f>'ETR Evidencija'!B40</f>
        <v>Ana Kovačević</v>
      </c>
      <c r="C40" s="10" t="str">
        <f>IF('ETR Evidencija'!P40="","Nije polagala/o","")</f>
        <v>Nije polagala/o</v>
      </c>
      <c r="D40" s="11" t="str">
        <f>IF('ETR Evidencija'!P40="","",MAX('ETR Evidencija'!E40,'ETR Evidencija'!H40))</f>
        <v/>
      </c>
      <c r="E40" s="11" t="str">
        <f>IF('ETR Evidencija'!P40="","",MAX('ETR Evidencija'!K40,'ETR Evidencija'!N40))</f>
        <v/>
      </c>
      <c r="F40" s="5" t="str">
        <f>IF('ETR Evidencija'!P40="","",'ETR Evidencija'!Q40)</f>
        <v/>
      </c>
    </row>
    <row r="41" spans="1:6" ht="12.75" customHeight="1" x14ac:dyDescent="0.35">
      <c r="A41" s="28" t="str">
        <f>'ETR Evidencija'!A41</f>
        <v>35/2023</v>
      </c>
      <c r="B41" s="28" t="str">
        <f>'ETR Evidencija'!B41</f>
        <v>Đurđa Knežević</v>
      </c>
      <c r="C41" s="10" t="str">
        <f>IF('ETR Evidencija'!P41="","Nije polagala/o","")</f>
        <v>Nije polagala/o</v>
      </c>
      <c r="D41" s="11" t="str">
        <f>IF('ETR Evidencija'!P41="","",MAX('ETR Evidencija'!E41,'ETR Evidencija'!H41))</f>
        <v/>
      </c>
      <c r="E41" s="11" t="str">
        <f>IF('ETR Evidencija'!P41="","",MAX('ETR Evidencija'!K41,'ETR Evidencija'!N41))</f>
        <v/>
      </c>
      <c r="F41" s="5" t="str">
        <f>IF('ETR Evidencija'!P41="","",'ETR Evidencija'!Q41)</f>
        <v/>
      </c>
    </row>
    <row r="42" spans="1:6" ht="12.75" customHeight="1" x14ac:dyDescent="0.35">
      <c r="A42" s="28" t="str">
        <f>'ETR Evidencija'!A42</f>
        <v>36/2023</v>
      </c>
      <c r="B42" s="28" t="str">
        <f>'ETR Evidencija'!B42</f>
        <v>Andrea Lutovac</v>
      </c>
      <c r="C42" s="10" t="str">
        <f>IF('ETR Evidencija'!P42="","Nije polagala/o","")</f>
        <v>Nije polagala/o</v>
      </c>
      <c r="D42" s="11" t="str">
        <f>IF('ETR Evidencija'!P42="","",MAX('ETR Evidencija'!E42,'ETR Evidencija'!H42))</f>
        <v/>
      </c>
      <c r="E42" s="11" t="str">
        <f>IF('ETR Evidencija'!P42="","",MAX('ETR Evidencija'!K42,'ETR Evidencija'!N42))</f>
        <v/>
      </c>
      <c r="F42" s="5" t="str">
        <f>IF('ETR Evidencija'!P42="","",'ETR Evidencija'!Q42)</f>
        <v/>
      </c>
    </row>
    <row r="43" spans="1:6" ht="12.75" customHeight="1" x14ac:dyDescent="0.35">
      <c r="A43" s="28" t="str">
        <f>'ETR Evidencija'!A43</f>
        <v>37/2023</v>
      </c>
      <c r="B43" s="28" t="str">
        <f>'ETR Evidencija'!B43</f>
        <v>Anđela Gligorović</v>
      </c>
      <c r="C43" s="10" t="str">
        <f>IF('ETR Evidencija'!P43="","Nije polagala/o","")</f>
        <v>Nije polagala/o</v>
      </c>
      <c r="D43" s="11" t="str">
        <f>IF('ETR Evidencija'!P43="","",MAX('ETR Evidencija'!E43,'ETR Evidencija'!H43))</f>
        <v/>
      </c>
      <c r="E43" s="11" t="str">
        <f>IF('ETR Evidencija'!P43="","",MAX('ETR Evidencija'!K43,'ETR Evidencija'!N43))</f>
        <v/>
      </c>
      <c r="F43" s="5" t="str">
        <f>IF('ETR Evidencija'!P43="","",'ETR Evidencija'!Q43)</f>
        <v/>
      </c>
    </row>
    <row r="44" spans="1:6" ht="12.75" customHeight="1" x14ac:dyDescent="0.35">
      <c r="A44" s="28" t="str">
        <f>'ETR Evidencija'!A44</f>
        <v>38/2023</v>
      </c>
      <c r="B44" s="28" t="str">
        <f>'ETR Evidencija'!B44</f>
        <v>Dejan Čvorović</v>
      </c>
      <c r="C44" s="10" t="str">
        <f>IF('ETR Evidencija'!P44="","Nije polagala/o","")</f>
        <v>Nije polagala/o</v>
      </c>
      <c r="D44" s="11" t="str">
        <f>IF('ETR Evidencija'!P44="","",MAX('ETR Evidencija'!E44,'ETR Evidencija'!H44))</f>
        <v/>
      </c>
      <c r="E44" s="11" t="str">
        <f>IF('ETR Evidencija'!P44="","",MAX('ETR Evidencija'!K44,'ETR Evidencija'!N44))</f>
        <v/>
      </c>
      <c r="F44" s="5" t="str">
        <f>IF('ETR Evidencija'!P44="","",'ETR Evidencija'!Q44)</f>
        <v/>
      </c>
    </row>
    <row r="45" spans="1:6" ht="12.75" customHeight="1" x14ac:dyDescent="0.35">
      <c r="A45" s="28" t="str">
        <f>'ETR Evidencija'!A45</f>
        <v>40/2023</v>
      </c>
      <c r="B45" s="28" t="str">
        <f>'ETR Evidencija'!B45</f>
        <v>Vuko Mijušković</v>
      </c>
      <c r="C45" s="10" t="str">
        <f>IF('ETR Evidencija'!P45="","Nije polagala/o","")</f>
        <v>Nije polagala/o</v>
      </c>
      <c r="D45" s="11" t="str">
        <f>IF('ETR Evidencija'!P45="","",MAX('ETR Evidencija'!E45,'ETR Evidencija'!H45))</f>
        <v/>
      </c>
      <c r="E45" s="11" t="str">
        <f>IF('ETR Evidencija'!P45="","",MAX('ETR Evidencija'!K45,'ETR Evidencija'!N45))</f>
        <v/>
      </c>
      <c r="F45" s="5" t="str">
        <f>IF('ETR Evidencija'!P45="","",'ETR Evidencija'!Q45)</f>
        <v/>
      </c>
    </row>
    <row r="46" spans="1:6" ht="12.75" customHeight="1" x14ac:dyDescent="0.35">
      <c r="A46" s="28" t="str">
        <f>'ETR Evidencija'!A46</f>
        <v>41/2023</v>
      </c>
      <c r="B46" s="28" t="str">
        <f>'ETR Evidencija'!B46</f>
        <v>Marija Pejatović</v>
      </c>
      <c r="C46" s="10" t="str">
        <f>IF('ETR Evidencija'!P46="","Nije polagala/o","")</f>
        <v>Nije polagala/o</v>
      </c>
      <c r="D46" s="11" t="str">
        <f>IF('ETR Evidencija'!P46="","",MAX('ETR Evidencija'!E46,'ETR Evidencija'!H46))</f>
        <v/>
      </c>
      <c r="E46" s="11" t="str">
        <f>IF('ETR Evidencija'!P46="","",MAX('ETR Evidencija'!K46,'ETR Evidencija'!N46))</f>
        <v/>
      </c>
      <c r="F46" s="5" t="str">
        <f>IF('ETR Evidencija'!P46="","",'ETR Evidencija'!Q46)</f>
        <v/>
      </c>
    </row>
    <row r="47" spans="1:6" ht="12.75" customHeight="1" x14ac:dyDescent="0.35">
      <c r="A47" s="28" t="str">
        <f>'ETR Evidencija'!A47</f>
        <v>42/2023</v>
      </c>
      <c r="B47" s="28" t="str">
        <f>'ETR Evidencija'!B47</f>
        <v>Nikolina Dabetić</v>
      </c>
      <c r="C47" s="10" t="str">
        <f>IF('ETR Evidencija'!P47="","Nije polagala/o","")</f>
        <v>Nije polagala/o</v>
      </c>
      <c r="D47" s="11" t="str">
        <f>IF('ETR Evidencija'!P47="","",MAX('ETR Evidencija'!E47,'ETR Evidencija'!H47))</f>
        <v/>
      </c>
      <c r="E47" s="11" t="str">
        <f>IF('ETR Evidencija'!P47="","",MAX('ETR Evidencija'!K47,'ETR Evidencija'!N47))</f>
        <v/>
      </c>
      <c r="F47" s="5" t="str">
        <f>IF('ETR Evidencija'!P47="","",'ETR Evidencija'!Q47)</f>
        <v/>
      </c>
    </row>
    <row r="48" spans="1:6" ht="12.75" customHeight="1" x14ac:dyDescent="0.35">
      <c r="A48" s="28" t="str">
        <f>'ETR Evidencija'!A48</f>
        <v>43/2023</v>
      </c>
      <c r="B48" s="28" t="str">
        <f>'ETR Evidencija'!B48</f>
        <v>Ivana Babić</v>
      </c>
      <c r="C48" s="10" t="str">
        <f>IF('ETR Evidencija'!P48="","Nije polagala/o","")</f>
        <v>Nije polagala/o</v>
      </c>
      <c r="D48" s="11" t="str">
        <f>IF('ETR Evidencija'!P48="","",MAX('ETR Evidencija'!E48,'ETR Evidencija'!H48))</f>
        <v/>
      </c>
      <c r="E48" s="11" t="str">
        <f>IF('ETR Evidencija'!P48="","",MAX('ETR Evidencija'!K48,'ETR Evidencija'!N48))</f>
        <v/>
      </c>
      <c r="F48" s="5" t="str">
        <f>IF('ETR Evidencija'!P48="","",'ETR Evidencija'!Q48)</f>
        <v/>
      </c>
    </row>
    <row r="49" spans="1:6" ht="12.75" customHeight="1" x14ac:dyDescent="0.35">
      <c r="A49" s="28" t="str">
        <f>'ETR Evidencija'!A49</f>
        <v>44/2023</v>
      </c>
      <c r="B49" s="28" t="str">
        <f>'ETR Evidencija'!B49</f>
        <v>Majda Lačević</v>
      </c>
      <c r="C49" s="10" t="str">
        <f>IF('ETR Evidencija'!P49="","Nije polagala/o","")</f>
        <v>Nije polagala/o</v>
      </c>
      <c r="D49" s="11" t="str">
        <f>IF('ETR Evidencija'!P49="","",MAX('ETR Evidencija'!E49,'ETR Evidencija'!H49))</f>
        <v/>
      </c>
      <c r="E49" s="11" t="str">
        <f>IF('ETR Evidencija'!P49="","",MAX('ETR Evidencija'!K49,'ETR Evidencija'!N49))</f>
        <v/>
      </c>
      <c r="F49" s="5" t="str">
        <f>IF('ETR Evidencija'!P49="","",'ETR Evidencija'!Q49)</f>
        <v/>
      </c>
    </row>
    <row r="50" spans="1:6" ht="12.75" customHeight="1" x14ac:dyDescent="0.35">
      <c r="A50" s="28" t="str">
        <f>'ETR Evidencija'!A50</f>
        <v>45/2023</v>
      </c>
      <c r="B50" s="28" t="str">
        <f>'ETR Evidencija'!B50</f>
        <v>Luka Mijović</v>
      </c>
      <c r="C50" s="10" t="str">
        <f>IF('ETR Evidencija'!P50="","Nije polagala/o","")</f>
        <v>Nije polagala/o</v>
      </c>
      <c r="D50" s="11" t="str">
        <f>IF('ETR Evidencija'!P50="","",MAX('ETR Evidencija'!E50,'ETR Evidencija'!H50))</f>
        <v/>
      </c>
      <c r="E50" s="11" t="str">
        <f>IF('ETR Evidencija'!P50="","",MAX('ETR Evidencija'!K50,'ETR Evidencija'!N50))</f>
        <v/>
      </c>
      <c r="F50" s="5" t="str">
        <f>IF('ETR Evidencija'!P50="","",'ETR Evidencija'!Q50)</f>
        <v/>
      </c>
    </row>
    <row r="51" spans="1:6" ht="12.75" customHeight="1" x14ac:dyDescent="0.35">
      <c r="A51" s="28" t="str">
        <f>'ETR Evidencija'!A51</f>
        <v>46/2023</v>
      </c>
      <c r="B51" s="28" t="str">
        <f>'ETR Evidencija'!B51</f>
        <v>Nemanja Dendić</v>
      </c>
      <c r="C51" s="10" t="str">
        <f>IF('ETR Evidencija'!P51="","Nije polagala/o","")</f>
        <v>Nije polagala/o</v>
      </c>
      <c r="D51" s="11" t="str">
        <f>IF('ETR Evidencija'!P51="","",MAX('ETR Evidencija'!E51,'ETR Evidencija'!H51))</f>
        <v/>
      </c>
      <c r="E51" s="11" t="str">
        <f>IF('ETR Evidencija'!P51="","",MAX('ETR Evidencija'!K51,'ETR Evidencija'!N51))</f>
        <v/>
      </c>
      <c r="F51" s="5" t="str">
        <f>IF('ETR Evidencija'!P51="","",'ETR Evidencija'!Q51)</f>
        <v/>
      </c>
    </row>
    <row r="52" spans="1:6" ht="12.75" customHeight="1" x14ac:dyDescent="0.35">
      <c r="A52" s="28" t="str">
        <f>'ETR Evidencija'!A52</f>
        <v>47/2023</v>
      </c>
      <c r="B52" s="28" t="str">
        <f>'ETR Evidencija'!B52</f>
        <v>Milan Bujošević</v>
      </c>
      <c r="C52" s="10" t="str">
        <f>IF('ETR Evidencija'!P52="","Nije polagala/o","")</f>
        <v>Nije polagala/o</v>
      </c>
      <c r="D52" s="11" t="str">
        <f>IF('ETR Evidencija'!P52="","",MAX('ETR Evidencija'!E52,'ETR Evidencija'!H52))</f>
        <v/>
      </c>
      <c r="E52" s="11" t="str">
        <f>IF('ETR Evidencija'!P52="","",MAX('ETR Evidencija'!K52,'ETR Evidencija'!N52))</f>
        <v/>
      </c>
      <c r="F52" s="5" t="str">
        <f>IF('ETR Evidencija'!P52="","",'ETR Evidencija'!Q52)</f>
        <v/>
      </c>
    </row>
    <row r="53" spans="1:6" ht="12.75" customHeight="1" x14ac:dyDescent="0.35">
      <c r="A53" s="28" t="str">
        <f>'ETR Evidencija'!A53</f>
        <v>48/2023</v>
      </c>
      <c r="B53" s="28" t="str">
        <f>'ETR Evidencija'!B53</f>
        <v>Milo Šekularac</v>
      </c>
      <c r="C53" s="10" t="str">
        <f>IF('ETR Evidencija'!P53="","Nije polagala/o","")</f>
        <v>Nije polagala/o</v>
      </c>
      <c r="D53" s="11" t="str">
        <f>IF('ETR Evidencija'!P53="","",MAX('ETR Evidencija'!E53,'ETR Evidencija'!H53))</f>
        <v/>
      </c>
      <c r="E53" s="11" t="str">
        <f>IF('ETR Evidencija'!P53="","",MAX('ETR Evidencija'!K53,'ETR Evidencija'!N53))</f>
        <v/>
      </c>
      <c r="F53" s="5" t="str">
        <f>IF('ETR Evidencija'!P53="","",'ETR Evidencija'!Q53)</f>
        <v/>
      </c>
    </row>
    <row r="54" spans="1:6" ht="12.75" customHeight="1" x14ac:dyDescent="0.35">
      <c r="A54" s="28" t="str">
        <f>'ETR Evidencija'!A54</f>
        <v>49/2023</v>
      </c>
      <c r="B54" s="28" t="str">
        <f>'ETR Evidencija'!B54</f>
        <v>Tanja Radulović</v>
      </c>
      <c r="C54" s="10" t="str">
        <f>IF('ETR Evidencija'!P54="","Nije polagala/o","")</f>
        <v>Nije polagala/o</v>
      </c>
      <c r="D54" s="11" t="str">
        <f>IF('ETR Evidencija'!P54="","",MAX('ETR Evidencija'!E54,'ETR Evidencija'!H54))</f>
        <v/>
      </c>
      <c r="E54" s="11" t="str">
        <f>IF('ETR Evidencija'!P54="","",MAX('ETR Evidencija'!K54,'ETR Evidencija'!N54))</f>
        <v/>
      </c>
      <c r="F54" s="5" t="str">
        <f>IF('ETR Evidencija'!P54="","",'ETR Evidencija'!Q54)</f>
        <v/>
      </c>
    </row>
    <row r="55" spans="1:6" ht="12.75" customHeight="1" x14ac:dyDescent="0.35">
      <c r="A55" s="28" t="str">
        <f>'ETR Evidencija'!A55</f>
        <v>50/2023</v>
      </c>
      <c r="B55" s="28" t="str">
        <f>'ETR Evidencija'!B55</f>
        <v>Maša Miljanić</v>
      </c>
      <c r="C55" s="10" t="str">
        <f>IF('ETR Evidencija'!P55="","Nije polagala/o","")</f>
        <v>Nije polagala/o</v>
      </c>
      <c r="D55" s="11" t="str">
        <f>IF('ETR Evidencija'!P55="","",MAX('ETR Evidencija'!E55,'ETR Evidencija'!H55))</f>
        <v/>
      </c>
      <c r="E55" s="11" t="str">
        <f>IF('ETR Evidencija'!P55="","",MAX('ETR Evidencija'!K55,'ETR Evidencija'!N55))</f>
        <v/>
      </c>
      <c r="F55" s="5" t="str">
        <f>IF('ETR Evidencija'!P55="","",'ETR Evidencija'!Q55)</f>
        <v/>
      </c>
    </row>
    <row r="56" spans="1:6" ht="12.75" customHeight="1" x14ac:dyDescent="0.35">
      <c r="A56" s="28" t="str">
        <f>'ETR Evidencija'!A56</f>
        <v>51/2023</v>
      </c>
      <c r="B56" s="28" t="str">
        <f>'ETR Evidencija'!B56</f>
        <v>Andrija Asović</v>
      </c>
      <c r="C56" s="10" t="str">
        <f>IF('ETR Evidencija'!P56="","Nije polagala/o","")</f>
        <v>Nije polagala/o</v>
      </c>
      <c r="D56" s="11" t="str">
        <f>IF('ETR Evidencija'!P56="","",MAX('ETR Evidencija'!E56,'ETR Evidencija'!H56))</f>
        <v/>
      </c>
      <c r="E56" s="11" t="str">
        <f>IF('ETR Evidencija'!P56="","",MAX('ETR Evidencija'!K56,'ETR Evidencija'!N56))</f>
        <v/>
      </c>
      <c r="F56" s="5" t="str">
        <f>IF('ETR Evidencija'!P56="","",'ETR Evidencija'!Q56)</f>
        <v/>
      </c>
    </row>
    <row r="57" spans="1:6" ht="12.75" customHeight="1" x14ac:dyDescent="0.35">
      <c r="A57" s="28" t="str">
        <f>'ETR Evidencija'!A57</f>
        <v>52/2023</v>
      </c>
      <c r="B57" s="28" t="str">
        <f>'ETR Evidencija'!B57</f>
        <v>Nikola Marković</v>
      </c>
      <c r="C57" s="10" t="str">
        <f>IF('ETR Evidencija'!P57="","Nije polagala/o","")</f>
        <v>Nije polagala/o</v>
      </c>
      <c r="D57" s="11" t="str">
        <f>IF('ETR Evidencija'!P57="","",MAX('ETR Evidencija'!E57,'ETR Evidencija'!H57))</f>
        <v/>
      </c>
      <c r="E57" s="11" t="str">
        <f>IF('ETR Evidencija'!P57="","",MAX('ETR Evidencija'!K57,'ETR Evidencija'!N57))</f>
        <v/>
      </c>
      <c r="F57" s="5" t="str">
        <f>IF('ETR Evidencija'!P57="","",'ETR Evidencija'!Q57)</f>
        <v/>
      </c>
    </row>
    <row r="58" spans="1:6" ht="12.75" customHeight="1" x14ac:dyDescent="0.35">
      <c r="A58" s="28" t="str">
        <f>'ETR Evidencija'!A58</f>
        <v>53/2023</v>
      </c>
      <c r="B58" s="28" t="str">
        <f>'ETR Evidencija'!B58</f>
        <v>Aleksandar Milić</v>
      </c>
      <c r="C58" s="10" t="str">
        <f>IF('ETR Evidencija'!P58="","Nije polagala/o","")</f>
        <v>Nije polagala/o</v>
      </c>
      <c r="D58" s="11" t="str">
        <f>IF('ETR Evidencija'!P58="","",MAX('ETR Evidencija'!E58,'ETR Evidencija'!H58))</f>
        <v/>
      </c>
      <c r="E58" s="11" t="str">
        <f>IF('ETR Evidencija'!P58="","",MAX('ETR Evidencija'!K58,'ETR Evidencija'!N58))</f>
        <v/>
      </c>
      <c r="F58" s="5" t="str">
        <f>IF('ETR Evidencija'!P58="","",'ETR Evidencija'!Q58)</f>
        <v/>
      </c>
    </row>
    <row r="59" spans="1:6" ht="12.75" customHeight="1" x14ac:dyDescent="0.35">
      <c r="A59" s="28" t="str">
        <f>'ETR Evidencija'!A59</f>
        <v>56/2023</v>
      </c>
      <c r="B59" s="28" t="str">
        <f>'ETR Evidencija'!B59</f>
        <v>Danica Mihaljević</v>
      </c>
      <c r="C59" s="10" t="str">
        <f>IF('ETR Evidencija'!P59="","Nije polagala/o","")</f>
        <v>Nije polagala/o</v>
      </c>
      <c r="D59" s="11" t="str">
        <f>IF('ETR Evidencija'!P59="","",MAX('ETR Evidencija'!E59,'ETR Evidencija'!H59))</f>
        <v/>
      </c>
      <c r="E59" s="11" t="str">
        <f>IF('ETR Evidencija'!P59="","",MAX('ETR Evidencija'!K59,'ETR Evidencija'!N59))</f>
        <v/>
      </c>
      <c r="F59" s="5" t="str">
        <f>IF('ETR Evidencija'!P59="","",'ETR Evidencija'!Q59)</f>
        <v/>
      </c>
    </row>
    <row r="60" spans="1:6" ht="12.75" customHeight="1" x14ac:dyDescent="0.35">
      <c r="A60" s="28" t="str">
        <f>'ETR Evidencija'!A60</f>
        <v>57/2023</v>
      </c>
      <c r="B60" s="28" t="str">
        <f>'ETR Evidencija'!B60</f>
        <v>Mina Brajović</v>
      </c>
      <c r="C60" s="10" t="str">
        <f>IF('ETR Evidencija'!P60="","Nije polagala/o","")</f>
        <v>Nije polagala/o</v>
      </c>
      <c r="D60" s="11" t="str">
        <f>IF('ETR Evidencija'!P60="","",MAX('ETR Evidencija'!E60,'ETR Evidencija'!H60))</f>
        <v/>
      </c>
      <c r="E60" s="11" t="str">
        <f>IF('ETR Evidencija'!P60="","",MAX('ETR Evidencija'!K60,'ETR Evidencija'!N60))</f>
        <v/>
      </c>
      <c r="F60" s="5" t="str">
        <f>IF('ETR Evidencija'!P60="","",'ETR Evidencija'!Q60)</f>
        <v/>
      </c>
    </row>
    <row r="61" spans="1:6" ht="12.75" customHeight="1" x14ac:dyDescent="0.35">
      <c r="A61" s="28" t="str">
        <f>'ETR Evidencija'!A61</f>
        <v>58/2023</v>
      </c>
      <c r="B61" s="28" t="str">
        <f>'ETR Evidencija'!B61</f>
        <v>Ognjen Lečić</v>
      </c>
      <c r="C61" s="10" t="str">
        <f>IF('ETR Evidencija'!P61="","Nije polagala/o","")</f>
        <v>Nije polagala/o</v>
      </c>
      <c r="D61" s="11" t="str">
        <f>IF('ETR Evidencija'!P61="","",MAX('ETR Evidencija'!E61,'ETR Evidencija'!H61))</f>
        <v/>
      </c>
      <c r="E61" s="11" t="str">
        <f>IF('ETR Evidencija'!P61="","",MAX('ETR Evidencija'!K61,'ETR Evidencija'!N61))</f>
        <v/>
      </c>
      <c r="F61" s="5" t="str">
        <f>IF('ETR Evidencija'!P61="","",'ETR Evidencija'!Q61)</f>
        <v/>
      </c>
    </row>
    <row r="62" spans="1:6" ht="12.75" customHeight="1" x14ac:dyDescent="0.35">
      <c r="A62" s="28" t="str">
        <f>'ETR Evidencija'!A62</f>
        <v>59/2023</v>
      </c>
      <c r="B62" s="28" t="str">
        <f>'ETR Evidencija'!B62</f>
        <v>Armen Canović</v>
      </c>
      <c r="C62" s="10" t="str">
        <f>IF('ETR Evidencija'!P62="","Nije polagala/o","")</f>
        <v>Nije polagala/o</v>
      </c>
      <c r="D62" s="11" t="str">
        <f>IF('ETR Evidencija'!P62="","",MAX('ETR Evidencija'!E62,'ETR Evidencija'!H62))</f>
        <v/>
      </c>
      <c r="E62" s="11" t="str">
        <f>IF('ETR Evidencija'!P62="","",MAX('ETR Evidencija'!K62,'ETR Evidencija'!N62))</f>
        <v/>
      </c>
      <c r="F62" s="5" t="str">
        <f>IF('ETR Evidencija'!P62="","",'ETR Evidencija'!Q62)</f>
        <v/>
      </c>
    </row>
    <row r="63" spans="1:6" ht="12.75" customHeight="1" x14ac:dyDescent="0.35">
      <c r="A63" s="28" t="str">
        <f>'ETR Evidencija'!A63</f>
        <v>60/2023</v>
      </c>
      <c r="B63" s="28" t="str">
        <f>'ETR Evidencija'!B63</f>
        <v>Petar Jokić</v>
      </c>
      <c r="C63" s="10" t="str">
        <f>IF('ETR Evidencija'!P63="","Nije polagala/o","")</f>
        <v>Nije polagala/o</v>
      </c>
      <c r="D63" s="11" t="str">
        <f>IF('ETR Evidencija'!P63="","",MAX('ETR Evidencija'!E63,'ETR Evidencija'!H63))</f>
        <v/>
      </c>
      <c r="E63" s="11" t="str">
        <f>IF('ETR Evidencija'!P63="","",MAX('ETR Evidencija'!K63,'ETR Evidencija'!N63))</f>
        <v/>
      </c>
      <c r="F63" s="5" t="str">
        <f>IF('ETR Evidencija'!P63="","",'ETR Evidencija'!Q63)</f>
        <v/>
      </c>
    </row>
    <row r="64" spans="1:6" ht="12.75" customHeight="1" x14ac:dyDescent="0.35">
      <c r="A64" s="28" t="str">
        <f>'ETR Evidencija'!A64</f>
        <v>61/2023</v>
      </c>
      <c r="B64" s="28" t="str">
        <f>'ETR Evidencija'!B64</f>
        <v>Daniel Perović</v>
      </c>
      <c r="C64" s="10" t="str">
        <f>IF('ETR Evidencija'!P64="","Nije polagala/o","")</f>
        <v>Nije polagala/o</v>
      </c>
      <c r="D64" s="11" t="str">
        <f>IF('ETR Evidencija'!P64="","",MAX('ETR Evidencija'!E64,'ETR Evidencija'!H64))</f>
        <v/>
      </c>
      <c r="E64" s="11" t="str">
        <f>IF('ETR Evidencija'!P64="","",MAX('ETR Evidencija'!K64,'ETR Evidencija'!N64))</f>
        <v/>
      </c>
      <c r="F64" s="5" t="str">
        <f>IF('ETR Evidencija'!P64="","",'ETR Evidencija'!Q64)</f>
        <v/>
      </c>
    </row>
    <row r="65" spans="1:6" ht="12.75" customHeight="1" x14ac:dyDescent="0.35">
      <c r="A65" s="28" t="str">
        <f>'ETR Evidencija'!A65</f>
        <v>62/2023</v>
      </c>
      <c r="B65" s="28" t="str">
        <f>'ETR Evidencija'!B65</f>
        <v>Katarina Matijašević</v>
      </c>
      <c r="C65" s="10" t="str">
        <f>IF('ETR Evidencija'!P65="","Nije polagala/o","")</f>
        <v>Nije polagala/o</v>
      </c>
      <c r="D65" s="11" t="str">
        <f>IF('ETR Evidencija'!P65="","",MAX('ETR Evidencija'!E65,'ETR Evidencija'!H65))</f>
        <v/>
      </c>
      <c r="E65" s="11" t="str">
        <f>IF('ETR Evidencija'!P65="","",MAX('ETR Evidencija'!K65,'ETR Evidencija'!N65))</f>
        <v/>
      </c>
      <c r="F65" s="5" t="str">
        <f>IF('ETR Evidencija'!P65="","",'ETR Evidencija'!Q65)</f>
        <v/>
      </c>
    </row>
    <row r="66" spans="1:6" ht="12.75" customHeight="1" x14ac:dyDescent="0.35">
      <c r="A66" s="28" t="str">
        <f>'ETR Evidencija'!A66</f>
        <v>63/2023</v>
      </c>
      <c r="B66" s="28" t="str">
        <f>'ETR Evidencija'!B66</f>
        <v>Andrijana Šipčić</v>
      </c>
      <c r="C66" s="10" t="str">
        <f>IF('ETR Evidencija'!P66="","Nije polagala/o","")</f>
        <v>Nije polagala/o</v>
      </c>
      <c r="D66" s="11" t="str">
        <f>IF('ETR Evidencija'!P66="","",MAX('ETR Evidencija'!E66,'ETR Evidencija'!H66))</f>
        <v/>
      </c>
      <c r="E66" s="11" t="str">
        <f>IF('ETR Evidencija'!P66="","",MAX('ETR Evidencija'!K66,'ETR Evidencija'!N66))</f>
        <v/>
      </c>
      <c r="F66" s="5" t="str">
        <f>IF('ETR Evidencija'!P66="","",'ETR Evidencija'!Q66)</f>
        <v/>
      </c>
    </row>
    <row r="67" spans="1:6" ht="12.75" customHeight="1" x14ac:dyDescent="0.35">
      <c r="A67" s="28" t="str">
        <f>'ETR Evidencija'!A67</f>
        <v>64/2023</v>
      </c>
      <c r="B67" s="28" t="str">
        <f>'ETR Evidencija'!B67</f>
        <v>Marija Marković</v>
      </c>
      <c r="C67" s="10" t="str">
        <f>IF('ETR Evidencija'!P67="","Nije polagala/o","")</f>
        <v>Nije polagala/o</v>
      </c>
      <c r="D67" s="11" t="str">
        <f>IF('ETR Evidencija'!P67="","",MAX('ETR Evidencija'!E67,'ETR Evidencija'!H67))</f>
        <v/>
      </c>
      <c r="E67" s="11" t="str">
        <f>IF('ETR Evidencija'!P67="","",MAX('ETR Evidencija'!K67,'ETR Evidencija'!N67))</f>
        <v/>
      </c>
      <c r="F67" s="5" t="str">
        <f>IF('ETR Evidencija'!P67="","",'ETR Evidencija'!Q67)</f>
        <v/>
      </c>
    </row>
    <row r="68" spans="1:6" ht="12.75" customHeight="1" x14ac:dyDescent="0.35">
      <c r="A68" s="28" t="str">
        <f>'ETR Evidencija'!A68</f>
        <v>65/2023</v>
      </c>
      <c r="B68" s="28" t="str">
        <f>'ETR Evidencija'!B68</f>
        <v>Isidora Stanić</v>
      </c>
      <c r="C68" s="10" t="str">
        <f>IF('ETR Evidencija'!P68="","Nije polagala/o","")</f>
        <v>Nije polagala/o</v>
      </c>
      <c r="D68" s="11" t="str">
        <f>IF('ETR Evidencija'!P68="","",MAX('ETR Evidencija'!E68,'ETR Evidencija'!H68))</f>
        <v/>
      </c>
      <c r="E68" s="11" t="str">
        <f>IF('ETR Evidencija'!P68="","",MAX('ETR Evidencija'!K68,'ETR Evidencija'!N68))</f>
        <v/>
      </c>
      <c r="F68" s="5" t="str">
        <f>IF('ETR Evidencija'!P68="","",'ETR Evidencija'!Q68)</f>
        <v/>
      </c>
    </row>
    <row r="69" spans="1:6" ht="12.75" customHeight="1" x14ac:dyDescent="0.35">
      <c r="A69" s="28" t="str">
        <f>'ETR Evidencija'!A69</f>
        <v>66/2023</v>
      </c>
      <c r="B69" s="28" t="str">
        <f>'ETR Evidencija'!B69</f>
        <v>Milica Lekić</v>
      </c>
      <c r="C69" s="10" t="str">
        <f>IF('ETR Evidencija'!P69="","Nije polagala/o","")</f>
        <v>Nije polagala/o</v>
      </c>
      <c r="D69" s="11" t="str">
        <f>IF('ETR Evidencija'!P69="","",MAX('ETR Evidencija'!E69,'ETR Evidencija'!H69))</f>
        <v/>
      </c>
      <c r="E69" s="11" t="str">
        <f>IF('ETR Evidencija'!P69="","",MAX('ETR Evidencija'!K69,'ETR Evidencija'!N69))</f>
        <v/>
      </c>
      <c r="F69" s="5" t="str">
        <f>IF('ETR Evidencija'!P69="","",'ETR Evidencija'!Q69)</f>
        <v/>
      </c>
    </row>
    <row r="70" spans="1:6" ht="12.75" customHeight="1" x14ac:dyDescent="0.35">
      <c r="A70" s="28" t="str">
        <f>'ETR Evidencija'!A70</f>
        <v>67/2023</v>
      </c>
      <c r="B70" s="28" t="str">
        <f>'ETR Evidencija'!B70</f>
        <v>Matija Bajić</v>
      </c>
      <c r="C70" s="10" t="str">
        <f>IF('ETR Evidencija'!P70="","Nije polagala/o","")</f>
        <v>Nije polagala/o</v>
      </c>
      <c r="D70" s="11" t="str">
        <f>IF('ETR Evidencija'!P70="","",MAX('ETR Evidencija'!E70,'ETR Evidencija'!H70))</f>
        <v/>
      </c>
      <c r="E70" s="11" t="str">
        <f>IF('ETR Evidencija'!P70="","",MAX('ETR Evidencija'!K70,'ETR Evidencija'!N70))</f>
        <v/>
      </c>
      <c r="F70" s="5" t="str">
        <f>IF('ETR Evidencija'!P70="","",'ETR Evidencija'!Q70)</f>
        <v/>
      </c>
    </row>
    <row r="71" spans="1:6" ht="12.75" customHeight="1" x14ac:dyDescent="0.35">
      <c r="A71" s="28" t="str">
        <f>'ETR Evidencija'!A71</f>
        <v>68/2023</v>
      </c>
      <c r="B71" s="28" t="str">
        <f>'ETR Evidencija'!B71</f>
        <v>Dimitrije Krgović</v>
      </c>
      <c r="C71" s="10" t="str">
        <f>IF('ETR Evidencija'!P71="","Nije polagala/o","")</f>
        <v>Nije polagala/o</v>
      </c>
      <c r="D71" s="11" t="str">
        <f>IF('ETR Evidencija'!P71="","",MAX('ETR Evidencija'!E71,'ETR Evidencija'!H71))</f>
        <v/>
      </c>
      <c r="E71" s="11" t="str">
        <f>IF('ETR Evidencija'!P71="","",MAX('ETR Evidencija'!K71,'ETR Evidencija'!N71))</f>
        <v/>
      </c>
      <c r="F71" s="5" t="str">
        <f>IF('ETR Evidencija'!P71="","",'ETR Evidencija'!Q71)</f>
        <v/>
      </c>
    </row>
    <row r="72" spans="1:6" ht="12.75" customHeight="1" x14ac:dyDescent="0.35">
      <c r="A72" s="28" t="str">
        <f>'ETR Evidencija'!A72</f>
        <v>69/2023</v>
      </c>
      <c r="B72" s="28" t="str">
        <f>'ETR Evidencija'!B72</f>
        <v>Eldin Jasharaj</v>
      </c>
      <c r="C72" s="10" t="str">
        <f>IF('ETR Evidencija'!P72="","Nije polagala/o","")</f>
        <v>Nije polagala/o</v>
      </c>
      <c r="D72" s="11" t="str">
        <f>IF('ETR Evidencija'!P72="","",MAX('ETR Evidencija'!E72,'ETR Evidencija'!H72))</f>
        <v/>
      </c>
      <c r="E72" s="11" t="str">
        <f>IF('ETR Evidencija'!P72="","",MAX('ETR Evidencija'!K72,'ETR Evidencija'!N72))</f>
        <v/>
      </c>
      <c r="F72" s="5" t="str">
        <f>IF('ETR Evidencija'!P72="","",'ETR Evidencija'!Q72)</f>
        <v/>
      </c>
    </row>
    <row r="73" spans="1:6" ht="12.75" customHeight="1" x14ac:dyDescent="0.35">
      <c r="A73" s="28" t="str">
        <f>'ETR Evidencija'!A73</f>
        <v>70/2023</v>
      </c>
      <c r="B73" s="28" t="str">
        <f>'ETR Evidencija'!B73</f>
        <v>Jovan Vojinović</v>
      </c>
      <c r="C73" s="10" t="str">
        <f>IF('ETR Evidencija'!P73="","Nije polagala/o","")</f>
        <v>Nije polagala/o</v>
      </c>
      <c r="D73" s="11" t="str">
        <f>IF('ETR Evidencija'!P73="","",MAX('ETR Evidencija'!E73,'ETR Evidencija'!H73))</f>
        <v/>
      </c>
      <c r="E73" s="11" t="str">
        <f>IF('ETR Evidencija'!P73="","",MAX('ETR Evidencija'!K73,'ETR Evidencija'!N73))</f>
        <v/>
      </c>
      <c r="F73" s="5" t="str">
        <f>IF('ETR Evidencija'!P73="","",'ETR Evidencija'!Q73)</f>
        <v/>
      </c>
    </row>
    <row r="74" spans="1:6" ht="12.75" customHeight="1" x14ac:dyDescent="0.35">
      <c r="A74" s="28" t="str">
        <f>'ETR Evidencija'!A74</f>
        <v>71/2023</v>
      </c>
      <c r="B74" s="28" t="str">
        <f>'ETR Evidencija'!B74</f>
        <v>Viktor Furtula</v>
      </c>
      <c r="C74" s="10" t="str">
        <f>IF('ETR Evidencija'!P74="","Nije polagala/o","")</f>
        <v>Nije polagala/o</v>
      </c>
      <c r="D74" s="11" t="str">
        <f>IF('ETR Evidencija'!P74="","",MAX('ETR Evidencija'!E74,'ETR Evidencija'!H74))</f>
        <v/>
      </c>
      <c r="E74" s="11" t="str">
        <f>IF('ETR Evidencija'!P74="","",MAX('ETR Evidencija'!K74,'ETR Evidencija'!N74))</f>
        <v/>
      </c>
      <c r="F74" s="5" t="str">
        <f>IF('ETR Evidencija'!P74="","",'ETR Evidencija'!Q74)</f>
        <v/>
      </c>
    </row>
    <row r="75" spans="1:6" ht="12.75" customHeight="1" x14ac:dyDescent="0.35">
      <c r="A75" s="28" t="str">
        <f>'ETR Evidencija'!A75</f>
        <v>72/2023</v>
      </c>
      <c r="B75" s="28" t="str">
        <f>'ETR Evidencija'!B75</f>
        <v>Jovana Ćetković</v>
      </c>
      <c r="C75" s="10" t="str">
        <f>IF('ETR Evidencija'!P75="","Nije polagala/o","")</f>
        <v>Nije polagala/o</v>
      </c>
      <c r="D75" s="11" t="str">
        <f>IF('ETR Evidencija'!P75="","",MAX('ETR Evidencija'!E75,'ETR Evidencija'!H75))</f>
        <v/>
      </c>
      <c r="E75" s="11" t="str">
        <f>IF('ETR Evidencija'!P75="","",MAX('ETR Evidencija'!K75,'ETR Evidencija'!N75))</f>
        <v/>
      </c>
      <c r="F75" s="5" t="str">
        <f>IF('ETR Evidencija'!P75="","",'ETR Evidencija'!Q75)</f>
        <v/>
      </c>
    </row>
    <row r="76" spans="1:6" ht="12.75" customHeight="1" x14ac:dyDescent="0.35">
      <c r="A76" s="28" t="str">
        <f>'ETR Evidencija'!A76</f>
        <v>74/2023</v>
      </c>
      <c r="B76" s="28" t="str">
        <f>'ETR Evidencija'!B76</f>
        <v>Marko Radović</v>
      </c>
      <c r="C76" s="10" t="str">
        <f>IF('ETR Evidencija'!P76="","Nije polagala/o","")</f>
        <v>Nije polagala/o</v>
      </c>
      <c r="D76" s="11" t="str">
        <f>IF('ETR Evidencija'!P76="","",MAX('ETR Evidencija'!E76,'ETR Evidencija'!H76))</f>
        <v/>
      </c>
      <c r="E76" s="11" t="str">
        <f>IF('ETR Evidencija'!P76="","",MAX('ETR Evidencija'!K76,'ETR Evidencija'!N76))</f>
        <v/>
      </c>
      <c r="F76" s="5" t="str">
        <f>IF('ETR Evidencija'!P76="","",'ETR Evidencija'!Q76)</f>
        <v/>
      </c>
    </row>
    <row r="77" spans="1:6" ht="12.75" customHeight="1" x14ac:dyDescent="0.35">
      <c r="A77" s="28" t="str">
        <f>'ETR Evidencija'!A77</f>
        <v>75/2023</v>
      </c>
      <c r="B77" s="28" t="str">
        <f>'ETR Evidencija'!B77</f>
        <v>Atanasije Klikovac</v>
      </c>
      <c r="C77" s="10" t="str">
        <f>IF('ETR Evidencija'!P77="","Nije polagala/o","")</f>
        <v>Nije polagala/o</v>
      </c>
      <c r="D77" s="11" t="str">
        <f>IF('ETR Evidencija'!P77="","",MAX('ETR Evidencija'!E77,'ETR Evidencija'!H77))</f>
        <v/>
      </c>
      <c r="E77" s="11" t="str">
        <f>IF('ETR Evidencija'!P77="","",MAX('ETR Evidencija'!K77,'ETR Evidencija'!N77))</f>
        <v/>
      </c>
      <c r="F77" s="5" t="str">
        <f>IF('ETR Evidencija'!P77="","",'ETR Evidencija'!Q77)</f>
        <v/>
      </c>
    </row>
    <row r="78" spans="1:6" ht="12.75" customHeight="1" x14ac:dyDescent="0.35">
      <c r="A78" s="28" t="str">
        <f>'ETR Evidencija'!A78</f>
        <v>76/2023</v>
      </c>
      <c r="B78" s="28" t="str">
        <f>'ETR Evidencija'!B78</f>
        <v>Rade Vukojičić</v>
      </c>
      <c r="C78" s="10" t="str">
        <f>IF('ETR Evidencija'!P78="","Nije polagala/o","")</f>
        <v>Nije polagala/o</v>
      </c>
      <c r="D78" s="11" t="str">
        <f>IF('ETR Evidencija'!P78="","",MAX('ETR Evidencija'!E78,'ETR Evidencija'!H78))</f>
        <v/>
      </c>
      <c r="E78" s="11" t="str">
        <f>IF('ETR Evidencija'!P78="","",MAX('ETR Evidencija'!K78,'ETR Evidencija'!N78))</f>
        <v/>
      </c>
      <c r="F78" s="5" t="str">
        <f>IF('ETR Evidencija'!P78="","",'ETR Evidencija'!Q78)</f>
        <v/>
      </c>
    </row>
    <row r="79" spans="1:6" ht="12.75" customHeight="1" x14ac:dyDescent="0.35">
      <c r="A79" s="28" t="str">
        <f>'ETR Evidencija'!A79</f>
        <v>77/2023</v>
      </c>
      <c r="B79" s="28" t="str">
        <f>'ETR Evidencija'!B79</f>
        <v>Andrija Rašković</v>
      </c>
      <c r="C79" s="10" t="str">
        <f>IF('ETR Evidencija'!P79="","Nije polagala/o","")</f>
        <v>Nije polagala/o</v>
      </c>
      <c r="D79" s="11" t="str">
        <f>IF('ETR Evidencija'!P79="","",MAX('ETR Evidencija'!E79,'ETR Evidencija'!H79))</f>
        <v/>
      </c>
      <c r="E79" s="11" t="str">
        <f>IF('ETR Evidencija'!P79="","",MAX('ETR Evidencija'!K79,'ETR Evidencija'!N79))</f>
        <v/>
      </c>
      <c r="F79" s="5" t="str">
        <f>IF('ETR Evidencija'!P79="","",'ETR Evidencija'!Q79)</f>
        <v/>
      </c>
    </row>
    <row r="80" spans="1:6" ht="12.75" customHeight="1" x14ac:dyDescent="0.35">
      <c r="A80" s="28" t="str">
        <f>'ETR Evidencija'!A80</f>
        <v>78/2023</v>
      </c>
      <c r="B80" s="28" t="str">
        <f>'ETR Evidencija'!B80</f>
        <v>Petar Banović</v>
      </c>
      <c r="C80" s="10" t="str">
        <f>IF('ETR Evidencija'!P80="","Nije polagala/o","")</f>
        <v>Nije polagala/o</v>
      </c>
      <c r="D80" s="11" t="str">
        <f>IF('ETR Evidencija'!P80="","",MAX('ETR Evidencija'!E80,'ETR Evidencija'!H80))</f>
        <v/>
      </c>
      <c r="E80" s="11" t="str">
        <f>IF('ETR Evidencija'!P80="","",MAX('ETR Evidencija'!K80,'ETR Evidencija'!N80))</f>
        <v/>
      </c>
      <c r="F80" s="5" t="str">
        <f>IF('ETR Evidencija'!P80="","",'ETR Evidencija'!Q80)</f>
        <v/>
      </c>
    </row>
    <row r="81" spans="1:6" ht="12.75" customHeight="1" x14ac:dyDescent="0.35">
      <c r="A81" s="28" t="str">
        <f>'ETR Evidencija'!A81</f>
        <v>79/2023</v>
      </c>
      <c r="B81" s="28" t="str">
        <f>'ETR Evidencija'!B81</f>
        <v>Ilija Marinković</v>
      </c>
      <c r="C81" s="10" t="str">
        <f>IF('ETR Evidencija'!P81="","Nije polagala/o","")</f>
        <v>Nije polagala/o</v>
      </c>
      <c r="D81" s="11" t="str">
        <f>IF('ETR Evidencija'!P81="","",MAX('ETR Evidencija'!E81,'ETR Evidencija'!H81))</f>
        <v/>
      </c>
      <c r="E81" s="11" t="str">
        <f>IF('ETR Evidencija'!P81="","",MAX('ETR Evidencija'!K81,'ETR Evidencija'!N81))</f>
        <v/>
      </c>
      <c r="F81" s="5" t="str">
        <f>IF('ETR Evidencija'!P81="","",'ETR Evidencija'!Q81)</f>
        <v/>
      </c>
    </row>
    <row r="82" spans="1:6" ht="12.75" customHeight="1" x14ac:dyDescent="0.35">
      <c r="A82" s="28" t="str">
        <f>'ETR Evidencija'!A82</f>
        <v>80/2023</v>
      </c>
      <c r="B82" s="28" t="str">
        <f>'ETR Evidencija'!B82</f>
        <v>Vuk Knežević</v>
      </c>
      <c r="C82" s="10" t="str">
        <f>IF('ETR Evidencija'!P82="","Nije polagala/o","")</f>
        <v>Nije polagala/o</v>
      </c>
      <c r="D82" s="11" t="str">
        <f>IF('ETR Evidencija'!P82="","",MAX('ETR Evidencija'!E82,'ETR Evidencija'!H82))</f>
        <v/>
      </c>
      <c r="E82" s="11" t="str">
        <f>IF('ETR Evidencija'!P82="","",MAX('ETR Evidencija'!K82,'ETR Evidencija'!N82))</f>
        <v/>
      </c>
      <c r="F82" s="5" t="str">
        <f>IF('ETR Evidencija'!P82="","",'ETR Evidencija'!Q82)</f>
        <v/>
      </c>
    </row>
    <row r="83" spans="1:6" ht="12.75" customHeight="1" x14ac:dyDescent="0.35">
      <c r="A83" s="28" t="str">
        <f>'ETR Evidencija'!A83</f>
        <v>5/2022</v>
      </c>
      <c r="B83" s="28" t="str">
        <f>'ETR Evidencija'!B83</f>
        <v>Milija Rakonjac</v>
      </c>
      <c r="C83" s="10" t="str">
        <f>IF('ETR Evidencija'!P83="","Nije polagala/o","")</f>
        <v>Nije polagala/o</v>
      </c>
      <c r="D83" s="11" t="str">
        <f>IF('ETR Evidencija'!P83="","",MAX('ETR Evidencija'!E83,'ETR Evidencija'!H83))</f>
        <v/>
      </c>
      <c r="E83" s="11" t="str">
        <f>IF('ETR Evidencija'!P83="","",MAX('ETR Evidencija'!K83,'ETR Evidencija'!N83))</f>
        <v/>
      </c>
      <c r="F83" s="5" t="str">
        <f>IF('ETR Evidencija'!P83="","",'ETR Evidencija'!Q83)</f>
        <v/>
      </c>
    </row>
    <row r="84" spans="1:6" ht="12.75" customHeight="1" x14ac:dyDescent="0.35">
      <c r="A84" s="28" t="str">
        <f>'ETR Evidencija'!A84</f>
        <v>9/2022</v>
      </c>
      <c r="B84" s="28" t="str">
        <f>'ETR Evidencija'!B84</f>
        <v>Milorad Popović</v>
      </c>
      <c r="C84" s="10" t="str">
        <f>IF('ETR Evidencija'!P84="","Nije polagala/o","")</f>
        <v>Nije polagala/o</v>
      </c>
      <c r="D84" s="11" t="str">
        <f>IF('ETR Evidencija'!P84="","",MAX('ETR Evidencija'!E84,'ETR Evidencija'!H84))</f>
        <v/>
      </c>
      <c r="E84" s="11" t="str">
        <f>IF('ETR Evidencija'!P84="","",MAX('ETR Evidencija'!K84,'ETR Evidencija'!N84))</f>
        <v/>
      </c>
      <c r="F84" s="5" t="str">
        <f>IF('ETR Evidencija'!P84="","",'ETR Evidencija'!Q84)</f>
        <v/>
      </c>
    </row>
    <row r="85" spans="1:6" ht="12.75" customHeight="1" x14ac:dyDescent="0.35">
      <c r="A85" s="28" t="str">
        <f>'ETR Evidencija'!A85</f>
        <v>15/2022</v>
      </c>
      <c r="B85" s="28" t="str">
        <f>'ETR Evidencija'!B85</f>
        <v>Andrija Jeknić</v>
      </c>
      <c r="C85" s="10" t="str">
        <f>IF('ETR Evidencija'!P85="","Nije polagala/o","")</f>
        <v>Nije polagala/o</v>
      </c>
      <c r="D85" s="11" t="str">
        <f>IF('ETR Evidencija'!P85="","",MAX('ETR Evidencija'!E85,'ETR Evidencija'!H85))</f>
        <v/>
      </c>
      <c r="E85" s="11" t="str">
        <f>IF('ETR Evidencija'!P85="","",MAX('ETR Evidencija'!K85,'ETR Evidencija'!N85))</f>
        <v/>
      </c>
      <c r="F85" s="5" t="str">
        <f>IF('ETR Evidencija'!P85="","",'ETR Evidencija'!Q85)</f>
        <v/>
      </c>
    </row>
    <row r="86" spans="1:6" ht="12.75" customHeight="1" x14ac:dyDescent="0.35">
      <c r="A86" s="28" t="str">
        <f>'ETR Evidencija'!A86</f>
        <v>19/2022</v>
      </c>
      <c r="B86" s="28" t="str">
        <f>'ETR Evidencija'!B86</f>
        <v>Dragana Mijović</v>
      </c>
      <c r="C86" s="10" t="str">
        <f>IF('ETR Evidencija'!P86="","Nije polagala/o","")</f>
        <v>Nije polagala/o</v>
      </c>
      <c r="D86" s="11" t="str">
        <f>IF('ETR Evidencija'!P86="","",MAX('ETR Evidencija'!E86,'ETR Evidencija'!H86))</f>
        <v/>
      </c>
      <c r="E86" s="11" t="str">
        <f>IF('ETR Evidencija'!P86="","",MAX('ETR Evidencija'!K86,'ETR Evidencija'!N86))</f>
        <v/>
      </c>
      <c r="F86" s="5" t="str">
        <f>IF('ETR Evidencija'!P86="","",'ETR Evidencija'!Q86)</f>
        <v/>
      </c>
    </row>
    <row r="87" spans="1:6" ht="12.75" customHeight="1" x14ac:dyDescent="0.35">
      <c r="A87" s="28" t="str">
        <f>'ETR Evidencija'!A87</f>
        <v>21/2022</v>
      </c>
      <c r="B87" s="28" t="str">
        <f>'ETR Evidencija'!B87</f>
        <v>Ivan Jovanović</v>
      </c>
      <c r="C87" s="10" t="str">
        <f>IF('ETR Evidencija'!P87="","Nije polagala/o","")</f>
        <v>Nije polagala/o</v>
      </c>
      <c r="D87" s="11" t="str">
        <f>IF('ETR Evidencija'!P87="","",MAX('ETR Evidencija'!E87,'ETR Evidencija'!H87))</f>
        <v/>
      </c>
      <c r="E87" s="11" t="str">
        <f>IF('ETR Evidencija'!P87="","",MAX('ETR Evidencija'!K87,'ETR Evidencija'!N87))</f>
        <v/>
      </c>
      <c r="F87" s="5" t="str">
        <f>IF('ETR Evidencija'!P87="","",'ETR Evidencija'!Q87)</f>
        <v/>
      </c>
    </row>
    <row r="88" spans="1:6" ht="12.75" customHeight="1" x14ac:dyDescent="0.35">
      <c r="A88" s="28" t="str">
        <f>'ETR Evidencija'!A88</f>
        <v>24/2022</v>
      </c>
      <c r="B88" s="28" t="str">
        <f>'ETR Evidencija'!B88</f>
        <v>Balša Jelić</v>
      </c>
      <c r="C88" s="10" t="str">
        <f>IF('ETR Evidencija'!P88="","Nije polagala/o","")</f>
        <v>Nije polagala/o</v>
      </c>
      <c r="D88" s="11" t="str">
        <f>IF('ETR Evidencija'!P88="","",MAX('ETR Evidencija'!E88,'ETR Evidencija'!H88))</f>
        <v/>
      </c>
      <c r="E88" s="11" t="str">
        <f>IF('ETR Evidencija'!P88="","",MAX('ETR Evidencija'!K88,'ETR Evidencija'!N88))</f>
        <v/>
      </c>
      <c r="F88" s="5" t="str">
        <f>IF('ETR Evidencija'!P88="","",'ETR Evidencija'!Q88)</f>
        <v/>
      </c>
    </row>
    <row r="89" spans="1:6" ht="12.75" customHeight="1" x14ac:dyDescent="0.35">
      <c r="A89" s="28" t="str">
        <f>'ETR Evidencija'!A89</f>
        <v>25/2022</v>
      </c>
      <c r="B89" s="28" t="str">
        <f>'ETR Evidencija'!B89</f>
        <v>Filip Rešetar</v>
      </c>
      <c r="C89" s="10" t="str">
        <f>IF('ETR Evidencija'!P89="","Nije polagala/o","")</f>
        <v>Nije polagala/o</v>
      </c>
      <c r="D89" s="11" t="str">
        <f>IF('ETR Evidencija'!P89="","",MAX('ETR Evidencija'!E89,'ETR Evidencija'!H89))</f>
        <v/>
      </c>
      <c r="E89" s="11" t="str">
        <f>IF('ETR Evidencija'!P89="","",MAX('ETR Evidencija'!K89,'ETR Evidencija'!N89))</f>
        <v/>
      </c>
      <c r="F89" s="5" t="str">
        <f>IF('ETR Evidencija'!P89="","",'ETR Evidencija'!Q89)</f>
        <v/>
      </c>
    </row>
    <row r="90" spans="1:6" ht="12.75" customHeight="1" x14ac:dyDescent="0.35">
      <c r="A90" s="28" t="str">
        <f>'ETR Evidencija'!A90</f>
        <v>29/2022</v>
      </c>
      <c r="B90" s="28" t="str">
        <f>'ETR Evidencija'!B90</f>
        <v>Miladin Garić</v>
      </c>
      <c r="C90" s="10" t="str">
        <f>IF('ETR Evidencija'!P90="","Nije polagala/o","")</f>
        <v>Nije polagala/o</v>
      </c>
      <c r="D90" s="11" t="str">
        <f>IF('ETR Evidencija'!P90="","",MAX('ETR Evidencija'!E90,'ETR Evidencija'!H90))</f>
        <v/>
      </c>
      <c r="E90" s="11" t="str">
        <f>IF('ETR Evidencija'!P90="","",MAX('ETR Evidencija'!K90,'ETR Evidencija'!N90))</f>
        <v/>
      </c>
      <c r="F90" s="5" t="str">
        <f>IF('ETR Evidencija'!P90="","",'ETR Evidencija'!Q90)</f>
        <v/>
      </c>
    </row>
    <row r="91" spans="1:6" ht="12.75" customHeight="1" x14ac:dyDescent="0.35">
      <c r="A91" s="28" t="str">
        <f>'ETR Evidencija'!A91</f>
        <v>30/2022</v>
      </c>
      <c r="B91" s="28" t="str">
        <f>'ETR Evidencija'!B91</f>
        <v>Ivana Popović</v>
      </c>
      <c r="C91" s="10" t="str">
        <f>IF('ETR Evidencija'!P91="","Nije polagala/o","")</f>
        <v>Nije polagala/o</v>
      </c>
      <c r="D91" s="11" t="str">
        <f>IF('ETR Evidencija'!P91="","",MAX('ETR Evidencija'!E91,'ETR Evidencija'!H91))</f>
        <v/>
      </c>
      <c r="E91" s="11" t="str">
        <f>IF('ETR Evidencija'!P91="","",MAX('ETR Evidencija'!K91,'ETR Evidencija'!N91))</f>
        <v/>
      </c>
      <c r="F91" s="5" t="str">
        <f>IF('ETR Evidencija'!P91="","",'ETR Evidencija'!Q91)</f>
        <v/>
      </c>
    </row>
    <row r="92" spans="1:6" ht="12.75" customHeight="1" x14ac:dyDescent="0.35">
      <c r="A92" s="28" t="str">
        <f>'ETR Evidencija'!A92</f>
        <v>32/2022</v>
      </c>
      <c r="B92" s="28" t="str">
        <f>'ETR Evidencija'!B92</f>
        <v>Ivan Mijušković</v>
      </c>
      <c r="C92" s="10" t="str">
        <f>IF('ETR Evidencija'!P92="","Nije polagala/o","")</f>
        <v>Nije polagala/o</v>
      </c>
      <c r="D92" s="11" t="str">
        <f>IF('ETR Evidencija'!P92="","",MAX('ETR Evidencija'!E92,'ETR Evidencija'!H92))</f>
        <v/>
      </c>
      <c r="E92" s="11" t="str">
        <f>IF('ETR Evidencija'!P92="","",MAX('ETR Evidencija'!K92,'ETR Evidencija'!N92))</f>
        <v/>
      </c>
      <c r="F92" s="5" t="str">
        <f>IF('ETR Evidencija'!P92="","",'ETR Evidencija'!Q92)</f>
        <v/>
      </c>
    </row>
    <row r="93" spans="1:6" ht="12.75" customHeight="1" x14ac:dyDescent="0.35">
      <c r="A93" s="28" t="str">
        <f>'ETR Evidencija'!A93</f>
        <v>36/2022</v>
      </c>
      <c r="B93" s="28" t="str">
        <f>'ETR Evidencija'!B93</f>
        <v>Vujo Pajković</v>
      </c>
      <c r="C93" s="10" t="str">
        <f>IF('ETR Evidencija'!P93="","Nije polagala/o","")</f>
        <v>Nije polagala/o</v>
      </c>
      <c r="D93" s="11" t="str">
        <f>IF('ETR Evidencija'!P93="","",MAX('ETR Evidencija'!E93,'ETR Evidencija'!H93))</f>
        <v/>
      </c>
      <c r="E93" s="11" t="str">
        <f>IF('ETR Evidencija'!P93="","",MAX('ETR Evidencija'!K93,'ETR Evidencija'!N93))</f>
        <v/>
      </c>
      <c r="F93" s="5" t="str">
        <f>IF('ETR Evidencija'!P93="","",'ETR Evidencija'!Q93)</f>
        <v/>
      </c>
    </row>
    <row r="94" spans="1:6" ht="12.75" customHeight="1" x14ac:dyDescent="0.35">
      <c r="A94" s="28" t="str">
        <f>'ETR Evidencija'!A94</f>
        <v>41/2022</v>
      </c>
      <c r="B94" s="28" t="str">
        <f>'ETR Evidencija'!B94</f>
        <v>Andrea Vuković</v>
      </c>
      <c r="C94" s="10" t="str">
        <f>IF('ETR Evidencija'!P94="","Nije polagala/o","")</f>
        <v>Nije polagala/o</v>
      </c>
      <c r="D94" s="11" t="str">
        <f>IF('ETR Evidencija'!P94="","",MAX('ETR Evidencija'!E94,'ETR Evidencija'!H94))</f>
        <v/>
      </c>
      <c r="E94" s="11" t="str">
        <f>IF('ETR Evidencija'!P94="","",MAX('ETR Evidencija'!K94,'ETR Evidencija'!N94))</f>
        <v/>
      </c>
      <c r="F94" s="5" t="str">
        <f>IF('ETR Evidencija'!P94="","",'ETR Evidencija'!Q94)</f>
        <v/>
      </c>
    </row>
    <row r="95" spans="1:6" ht="12.75" customHeight="1" x14ac:dyDescent="0.35">
      <c r="A95" s="28" t="str">
        <f>'ETR Evidencija'!A95</f>
        <v>46/2022</v>
      </c>
      <c r="B95" s="28" t="str">
        <f>'ETR Evidencija'!B95</f>
        <v>Dejan Čvorović</v>
      </c>
      <c r="C95" s="10" t="str">
        <f>IF('ETR Evidencija'!P95="","Nije polagala/o","")</f>
        <v>Nije polagala/o</v>
      </c>
      <c r="D95" s="11" t="str">
        <f>IF('ETR Evidencija'!P95="","",MAX('ETR Evidencija'!E95,'ETR Evidencija'!H95))</f>
        <v/>
      </c>
      <c r="E95" s="11" t="str">
        <f>IF('ETR Evidencija'!P95="","",MAX('ETR Evidencija'!K95,'ETR Evidencija'!N95))</f>
        <v/>
      </c>
      <c r="F95" s="5" t="str">
        <f>IF('ETR Evidencija'!P95="","",'ETR Evidencija'!Q95)</f>
        <v/>
      </c>
    </row>
    <row r="96" spans="1:6" ht="12.75" customHeight="1" x14ac:dyDescent="0.35">
      <c r="A96" s="28" t="str">
        <f>'ETR Evidencija'!A96</f>
        <v>47/2022</v>
      </c>
      <c r="B96" s="28" t="str">
        <f>'ETR Evidencija'!B96</f>
        <v>Bodin Ilić</v>
      </c>
      <c r="C96" s="10" t="str">
        <f>IF('ETR Evidencija'!P96="","Nije polagala/o","")</f>
        <v>Nije polagala/o</v>
      </c>
      <c r="D96" s="11" t="str">
        <f>IF('ETR Evidencija'!P96="","",MAX('ETR Evidencija'!E96,'ETR Evidencija'!H96))</f>
        <v/>
      </c>
      <c r="E96" s="11" t="str">
        <f>IF('ETR Evidencija'!P96="","",MAX('ETR Evidencija'!K96,'ETR Evidencija'!N96))</f>
        <v/>
      </c>
      <c r="F96" s="5" t="str">
        <f>IF('ETR Evidencija'!P96="","",'ETR Evidencija'!Q96)</f>
        <v/>
      </c>
    </row>
    <row r="97" spans="1:6" ht="12.75" customHeight="1" x14ac:dyDescent="0.35">
      <c r="A97" s="28" t="str">
        <f>'ETR Evidencija'!A97</f>
        <v>52/2022</v>
      </c>
      <c r="B97" s="28" t="str">
        <f>'ETR Evidencija'!B97</f>
        <v>Blažo Lekić</v>
      </c>
      <c r="C97" s="10" t="str">
        <f>IF('ETR Evidencija'!P97="","Nije polagala/o","")</f>
        <v>Nije polagala/o</v>
      </c>
      <c r="D97" s="11" t="str">
        <f>IF('ETR Evidencija'!P97="","",MAX('ETR Evidencija'!E97,'ETR Evidencija'!H97))</f>
        <v/>
      </c>
      <c r="E97" s="11" t="str">
        <f>IF('ETR Evidencija'!P97="","",MAX('ETR Evidencija'!K97,'ETR Evidencija'!N97))</f>
        <v/>
      </c>
      <c r="F97" s="5" t="str">
        <f>IF('ETR Evidencija'!P97="","",'ETR Evidencija'!Q97)</f>
        <v/>
      </c>
    </row>
    <row r="98" spans="1:6" ht="12.75" customHeight="1" x14ac:dyDescent="0.35">
      <c r="A98" s="28" t="str">
        <f>'ETR Evidencija'!A98</f>
        <v>59/2022</v>
      </c>
      <c r="B98" s="28" t="str">
        <f>'ETR Evidencija'!B98</f>
        <v>Vasilije Šljukić</v>
      </c>
      <c r="C98" s="10" t="str">
        <f>IF('ETR Evidencija'!P98="","Nije polagala/o","")</f>
        <v>Nije polagala/o</v>
      </c>
      <c r="D98" s="11" t="str">
        <f>IF('ETR Evidencija'!P98="","",MAX('ETR Evidencija'!E98,'ETR Evidencija'!H98))</f>
        <v/>
      </c>
      <c r="E98" s="11" t="str">
        <f>IF('ETR Evidencija'!P98="","",MAX('ETR Evidencija'!K98,'ETR Evidencija'!N98))</f>
        <v/>
      </c>
      <c r="F98" s="5" t="str">
        <f>IF('ETR Evidencija'!P98="","",'ETR Evidencija'!Q98)</f>
        <v/>
      </c>
    </row>
    <row r="99" spans="1:6" ht="12.75" customHeight="1" x14ac:dyDescent="0.35">
      <c r="A99" s="28" t="str">
        <f>'ETR Evidencija'!A99</f>
        <v>63/2022</v>
      </c>
      <c r="B99" s="28" t="str">
        <f>'ETR Evidencija'!B99</f>
        <v>Mihailo Turković</v>
      </c>
      <c r="C99" s="10" t="str">
        <f>IF('ETR Evidencija'!P99="","Nije polagala/o","")</f>
        <v>Nije polagala/o</v>
      </c>
      <c r="D99" s="11" t="str">
        <f>IF('ETR Evidencija'!P99="","",MAX('ETR Evidencija'!E99,'ETR Evidencija'!H99))</f>
        <v/>
      </c>
      <c r="E99" s="11" t="str">
        <f>IF('ETR Evidencija'!P99="","",MAX('ETR Evidencija'!K99,'ETR Evidencija'!N99))</f>
        <v/>
      </c>
      <c r="F99" s="5" t="str">
        <f>IF('ETR Evidencija'!P99="","",'ETR Evidencija'!Q99)</f>
        <v/>
      </c>
    </row>
    <row r="100" spans="1:6" ht="12.75" customHeight="1" x14ac:dyDescent="0.35">
      <c r="A100" s="28" t="str">
        <f>'ETR Evidencija'!A100</f>
        <v>67/2022</v>
      </c>
      <c r="B100" s="28" t="str">
        <f>'ETR Evidencija'!B100</f>
        <v>Bojana Živković</v>
      </c>
      <c r="C100" s="10" t="str">
        <f>IF('ETR Evidencija'!P100="","Nije polagala/o","")</f>
        <v>Nije polagala/o</v>
      </c>
      <c r="D100" s="11" t="str">
        <f>IF('ETR Evidencija'!P100="","",MAX('ETR Evidencija'!E100,'ETR Evidencija'!H100))</f>
        <v/>
      </c>
      <c r="E100" s="11" t="str">
        <f>IF('ETR Evidencija'!P100="","",MAX('ETR Evidencija'!K100,'ETR Evidencija'!N100))</f>
        <v/>
      </c>
      <c r="F100" s="5" t="str">
        <f>IF('ETR Evidencija'!P100="","",'ETR Evidencija'!Q100)</f>
        <v/>
      </c>
    </row>
    <row r="101" spans="1:6" ht="12.75" customHeight="1" x14ac:dyDescent="0.35">
      <c r="A101" s="28" t="str">
        <f>'ETR Evidencija'!A101</f>
        <v>71/2022</v>
      </c>
      <c r="B101" s="28" t="str">
        <f>'ETR Evidencija'!B101</f>
        <v>Tomislav Perčin</v>
      </c>
      <c r="C101" s="10" t="str">
        <f>IF('ETR Evidencija'!P101="","Nije polagala/o","")</f>
        <v>Nije polagala/o</v>
      </c>
      <c r="D101" s="11" t="str">
        <f>IF('ETR Evidencija'!P101="","",MAX('ETR Evidencija'!E101,'ETR Evidencija'!H101))</f>
        <v/>
      </c>
      <c r="E101" s="11" t="str">
        <f>IF('ETR Evidencija'!P101="","",MAX('ETR Evidencija'!K101,'ETR Evidencija'!N101))</f>
        <v/>
      </c>
      <c r="F101" s="5" t="str">
        <f>IF('ETR Evidencija'!P101="","",'ETR Evidencija'!Q101)</f>
        <v/>
      </c>
    </row>
    <row r="102" spans="1:6" ht="12.75" customHeight="1" x14ac:dyDescent="0.35">
      <c r="A102" s="28" t="str">
        <f>'ETR Evidencija'!A102</f>
        <v>74/2022</v>
      </c>
      <c r="B102" s="28" t="str">
        <f>'ETR Evidencija'!B102</f>
        <v>Erol Crnovršanin</v>
      </c>
      <c r="C102" s="10" t="str">
        <f>IF('ETR Evidencija'!P102="","Nije polagala/o","")</f>
        <v>Nije polagala/o</v>
      </c>
      <c r="D102" s="11" t="str">
        <f>IF('ETR Evidencija'!P102="","",MAX('ETR Evidencija'!E102,'ETR Evidencija'!H102))</f>
        <v/>
      </c>
      <c r="E102" s="11" t="str">
        <f>IF('ETR Evidencija'!P102="","",MAX('ETR Evidencija'!K102,'ETR Evidencija'!N102))</f>
        <v/>
      </c>
      <c r="F102" s="5" t="str">
        <f>IF('ETR Evidencija'!P102="","",'ETR Evidencija'!Q102)</f>
        <v/>
      </c>
    </row>
    <row r="103" spans="1:6" ht="12.75" customHeight="1" x14ac:dyDescent="0.35">
      <c r="A103" s="28" t="str">
        <f>'ETR Evidencija'!A103</f>
        <v>78/2022</v>
      </c>
      <c r="B103" s="28" t="str">
        <f>'ETR Evidencija'!B103</f>
        <v>Ervin Međedović</v>
      </c>
      <c r="C103" s="10" t="str">
        <f>IF('ETR Evidencija'!P103="","Nije polagala/o","")</f>
        <v>Nije polagala/o</v>
      </c>
      <c r="D103" s="11" t="str">
        <f>IF('ETR Evidencija'!P103="","",MAX('ETR Evidencija'!E103,'ETR Evidencija'!H103))</f>
        <v/>
      </c>
      <c r="E103" s="11" t="str">
        <f>IF('ETR Evidencija'!P103="","",MAX('ETR Evidencija'!K103,'ETR Evidencija'!N103))</f>
        <v/>
      </c>
      <c r="F103" s="5" t="str">
        <f>IF('ETR Evidencija'!P103="","",'ETR Evidencija'!Q103)</f>
        <v/>
      </c>
    </row>
    <row r="104" spans="1:6" ht="12.75" customHeight="1" x14ac:dyDescent="0.35">
      <c r="A104" s="28" t="str">
        <f>'ETR Evidencija'!A104</f>
        <v>83/2022</v>
      </c>
      <c r="B104" s="28" t="str">
        <f>'ETR Evidencija'!B104</f>
        <v>Igor Mijušković</v>
      </c>
      <c r="C104" s="10" t="str">
        <f>IF('ETR Evidencija'!P104="","Nije polagala/o","")</f>
        <v>Nije polagala/o</v>
      </c>
      <c r="D104" s="11" t="str">
        <f>IF('ETR Evidencija'!P104="","",MAX('ETR Evidencija'!E104,'ETR Evidencija'!H104))</f>
        <v/>
      </c>
      <c r="E104" s="11" t="str">
        <f>IF('ETR Evidencija'!P104="","",MAX('ETR Evidencija'!K104,'ETR Evidencija'!N104))</f>
        <v/>
      </c>
      <c r="F104" s="5" t="str">
        <f>IF('ETR Evidencija'!P104="","",'ETR Evidencija'!Q104)</f>
        <v/>
      </c>
    </row>
    <row r="105" spans="1:6" ht="12.75" customHeight="1" x14ac:dyDescent="0.35">
      <c r="A105" s="28" t="str">
        <f>'ETR Evidencija'!A105</f>
        <v>85/2022</v>
      </c>
      <c r="B105" s="28" t="str">
        <f>'ETR Evidencija'!B105</f>
        <v>Ivan Lerinc</v>
      </c>
      <c r="C105" s="10" t="str">
        <f>IF('ETR Evidencija'!P105="","Nije polagala/o","")</f>
        <v>Nije polagala/o</v>
      </c>
      <c r="D105" s="11" t="str">
        <f>IF('ETR Evidencija'!P105="","",MAX('ETR Evidencija'!E105,'ETR Evidencija'!H105))</f>
        <v/>
      </c>
      <c r="E105" s="11" t="str">
        <f>IF('ETR Evidencija'!P105="","",MAX('ETR Evidencija'!K105,'ETR Evidencija'!N105))</f>
        <v/>
      </c>
      <c r="F105" s="5" t="str">
        <f>IF('ETR Evidencija'!P105="","",'ETR Evidencija'!Q105)</f>
        <v/>
      </c>
    </row>
    <row r="106" spans="1:6" ht="12.75" customHeight="1" x14ac:dyDescent="0.35">
      <c r="A106" s="28" t="str">
        <f>'ETR Evidencija'!A106</f>
        <v>87/2022</v>
      </c>
      <c r="B106" s="28" t="str">
        <f>'ETR Evidencija'!B106</f>
        <v>Miško Stamatović</v>
      </c>
      <c r="C106" s="10" t="str">
        <f>IF('ETR Evidencija'!P106="","Nije polagala/o","")</f>
        <v>Nije polagala/o</v>
      </c>
      <c r="D106" s="11" t="str">
        <f>IF('ETR Evidencija'!P106="","",MAX('ETR Evidencija'!E106,'ETR Evidencija'!H106))</f>
        <v/>
      </c>
      <c r="E106" s="11" t="str">
        <f>IF('ETR Evidencija'!P106="","",MAX('ETR Evidencija'!K106,'ETR Evidencija'!N106))</f>
        <v/>
      </c>
      <c r="F106" s="5" t="str">
        <f>IF('ETR Evidencija'!P106="","",'ETR Evidencija'!Q106)</f>
        <v/>
      </c>
    </row>
    <row r="107" spans="1:6" ht="12.75" customHeight="1" x14ac:dyDescent="0.35">
      <c r="A107" s="28" t="str">
        <f>'ETR Evidencija'!A107</f>
        <v>89/2022</v>
      </c>
      <c r="B107" s="28" t="str">
        <f>'ETR Evidencija'!B107</f>
        <v>Ilija Dulović</v>
      </c>
      <c r="C107" s="10" t="str">
        <f>IF('ETR Evidencija'!P107="","Nije polagala/o","")</f>
        <v>Nije polagala/o</v>
      </c>
      <c r="D107" s="11" t="str">
        <f>IF('ETR Evidencija'!P107="","",MAX('ETR Evidencija'!E107,'ETR Evidencija'!H107))</f>
        <v/>
      </c>
      <c r="E107" s="11" t="str">
        <f>IF('ETR Evidencija'!P107="","",MAX('ETR Evidencija'!K107,'ETR Evidencija'!N107))</f>
        <v/>
      </c>
      <c r="F107" s="5" t="str">
        <f>IF('ETR Evidencija'!P107="","",'ETR Evidencija'!Q107)</f>
        <v/>
      </c>
    </row>
    <row r="108" spans="1:6" ht="12.75" customHeight="1" x14ac:dyDescent="0.35">
      <c r="A108" s="28" t="str">
        <f>'ETR Evidencija'!A108</f>
        <v>93/2022</v>
      </c>
      <c r="B108" s="28" t="str">
        <f>'ETR Evidencija'!B108</f>
        <v>Luka Mirković</v>
      </c>
      <c r="C108" s="10" t="str">
        <f>IF('ETR Evidencija'!P108="","Nije polagala/o","")</f>
        <v>Nije polagala/o</v>
      </c>
      <c r="D108" s="11" t="str">
        <f>IF('ETR Evidencija'!P108="","",MAX('ETR Evidencija'!E108,'ETR Evidencija'!H108))</f>
        <v/>
      </c>
      <c r="E108" s="11" t="str">
        <f>IF('ETR Evidencija'!P108="","",MAX('ETR Evidencija'!K108,'ETR Evidencija'!N108))</f>
        <v/>
      </c>
      <c r="F108" s="5" t="str">
        <f>IF('ETR Evidencija'!P108="","",'ETR Evidencija'!Q108)</f>
        <v/>
      </c>
    </row>
    <row r="109" spans="1:6" ht="12.75" customHeight="1" x14ac:dyDescent="0.35">
      <c r="A109" s="28" t="str">
        <f>'ETR Evidencija'!A109</f>
        <v>95/2022</v>
      </c>
      <c r="B109" s="28" t="str">
        <f>'ETR Evidencija'!B109</f>
        <v>Ivan Jovanović</v>
      </c>
      <c r="C109" s="10" t="str">
        <f>IF('ETR Evidencija'!P109="","Nije polagala/o","")</f>
        <v>Nije polagala/o</v>
      </c>
      <c r="D109" s="11" t="str">
        <f>IF('ETR Evidencija'!P109="","",MAX('ETR Evidencija'!E109,'ETR Evidencija'!H109))</f>
        <v/>
      </c>
      <c r="E109" s="11" t="str">
        <f>IF('ETR Evidencija'!P109="","",MAX('ETR Evidencija'!K109,'ETR Evidencija'!N109))</f>
        <v/>
      </c>
      <c r="F109" s="5" t="str">
        <f>IF('ETR Evidencija'!P109="","",'ETR Evidencija'!Q109)</f>
        <v/>
      </c>
    </row>
    <row r="110" spans="1:6" ht="12.75" customHeight="1" x14ac:dyDescent="0.35">
      <c r="A110" s="28" t="str">
        <f>'ETR Evidencija'!A110</f>
        <v>3/2021</v>
      </c>
      <c r="B110" s="28" t="str">
        <f>'ETR Evidencija'!B110</f>
        <v>Matija Knežević</v>
      </c>
      <c r="C110" s="10" t="str">
        <f>IF('ETR Evidencija'!P110="","Nije polagala/o","")</f>
        <v>Nije polagala/o</v>
      </c>
      <c r="D110" s="11" t="str">
        <f>IF('ETR Evidencija'!P110="","",MAX('ETR Evidencija'!E110,'ETR Evidencija'!H110))</f>
        <v/>
      </c>
      <c r="E110" s="11" t="str">
        <f>IF('ETR Evidencija'!P110="","",MAX('ETR Evidencija'!K110,'ETR Evidencija'!N110))</f>
        <v/>
      </c>
      <c r="F110" s="5" t="str">
        <f>IF('ETR Evidencija'!P110="","",'ETR Evidencija'!Q110)</f>
        <v/>
      </c>
    </row>
    <row r="111" spans="1:6" ht="12.75" customHeight="1" x14ac:dyDescent="0.35">
      <c r="A111" s="28" t="str">
        <f>'ETR Evidencija'!A111</f>
        <v>6/2021</v>
      </c>
      <c r="B111" s="28" t="str">
        <f>'ETR Evidencija'!B111</f>
        <v>Anastasija Kotlaja</v>
      </c>
      <c r="C111" s="10" t="str">
        <f>IF('ETR Evidencija'!P111="","Nije polagala/o","")</f>
        <v>Nije polagala/o</v>
      </c>
      <c r="D111" s="11" t="str">
        <f>IF('ETR Evidencija'!P111="","",MAX('ETR Evidencija'!E111,'ETR Evidencija'!H111))</f>
        <v/>
      </c>
      <c r="E111" s="11" t="str">
        <f>IF('ETR Evidencija'!P111="","",MAX('ETR Evidencija'!K111,'ETR Evidencija'!N111))</f>
        <v/>
      </c>
      <c r="F111" s="5" t="str">
        <f>IF('ETR Evidencija'!P111="","",'ETR Evidencija'!Q111)</f>
        <v/>
      </c>
    </row>
    <row r="112" spans="1:6" ht="12.75" customHeight="1" x14ac:dyDescent="0.35">
      <c r="A112" s="28" t="str">
        <f>'ETR Evidencija'!A112</f>
        <v>10/2021</v>
      </c>
      <c r="B112" s="28" t="str">
        <f>'ETR Evidencija'!B112</f>
        <v>Andrej Veljić</v>
      </c>
      <c r="C112" s="10" t="str">
        <f>IF('ETR Evidencija'!P112="","Nije polagala/o","")</f>
        <v>Nije polagala/o</v>
      </c>
      <c r="D112" s="11" t="str">
        <f>IF('ETR Evidencija'!P112="","",MAX('ETR Evidencija'!E112,'ETR Evidencija'!H112))</f>
        <v/>
      </c>
      <c r="E112" s="11" t="str">
        <f>IF('ETR Evidencija'!P112="","",MAX('ETR Evidencija'!K112,'ETR Evidencija'!N112))</f>
        <v/>
      </c>
      <c r="F112" s="5" t="str">
        <f>IF('ETR Evidencija'!P112="","",'ETR Evidencija'!Q112)</f>
        <v/>
      </c>
    </row>
    <row r="113" spans="1:6" ht="12.75" customHeight="1" x14ac:dyDescent="0.35">
      <c r="A113" s="28" t="str">
        <f>'ETR Evidencija'!A113</f>
        <v>20/2021</v>
      </c>
      <c r="B113" s="28" t="str">
        <f>'ETR Evidencija'!B113</f>
        <v>Tamara Popović</v>
      </c>
      <c r="C113" s="10" t="str">
        <f>IF('ETR Evidencija'!P113="","Nije polagala/o","")</f>
        <v>Nije polagala/o</v>
      </c>
      <c r="D113" s="11" t="str">
        <f>IF('ETR Evidencija'!P113="","",MAX('ETR Evidencija'!E113,'ETR Evidencija'!H113))</f>
        <v/>
      </c>
      <c r="E113" s="11" t="str">
        <f>IF('ETR Evidencija'!P113="","",MAX('ETR Evidencija'!K113,'ETR Evidencija'!N113))</f>
        <v/>
      </c>
      <c r="F113" s="5" t="str">
        <f>IF('ETR Evidencija'!P113="","",'ETR Evidencija'!Q113)</f>
        <v/>
      </c>
    </row>
    <row r="114" spans="1:6" ht="12.75" customHeight="1" x14ac:dyDescent="0.35">
      <c r="A114" s="28" t="str">
        <f>'ETR Evidencija'!A114</f>
        <v>25/2021</v>
      </c>
      <c r="B114" s="28" t="str">
        <f>'ETR Evidencija'!B114</f>
        <v>Sanin Softić</v>
      </c>
      <c r="C114" s="10" t="str">
        <f>IF('ETR Evidencija'!P114="","Nije polagala/o","")</f>
        <v>Nije polagala/o</v>
      </c>
      <c r="D114" s="11" t="str">
        <f>IF('ETR Evidencija'!P114="","",MAX('ETR Evidencija'!E114,'ETR Evidencija'!H114))</f>
        <v/>
      </c>
      <c r="E114" s="11" t="str">
        <f>IF('ETR Evidencija'!P114="","",MAX('ETR Evidencija'!K114,'ETR Evidencija'!N114))</f>
        <v/>
      </c>
      <c r="F114" s="5" t="str">
        <f>IF('ETR Evidencija'!P114="","",'ETR Evidencija'!Q114)</f>
        <v/>
      </c>
    </row>
    <row r="115" spans="1:6" ht="12.75" customHeight="1" x14ac:dyDescent="0.35">
      <c r="A115" s="28" t="str">
        <f>'ETR Evidencija'!A115</f>
        <v>28/2021</v>
      </c>
      <c r="B115" s="28" t="str">
        <f>'ETR Evidencija'!B115</f>
        <v>Vuk Mijušković</v>
      </c>
      <c r="C115" s="10" t="str">
        <f>IF('ETR Evidencija'!P115="","Nije polagala/o","")</f>
        <v>Nije polagala/o</v>
      </c>
      <c r="D115" s="11" t="str">
        <f>IF('ETR Evidencija'!P115="","",MAX('ETR Evidencija'!E115,'ETR Evidencija'!H115))</f>
        <v/>
      </c>
      <c r="E115" s="11" t="str">
        <f>IF('ETR Evidencija'!P115="","",MAX('ETR Evidencija'!K115,'ETR Evidencija'!N115))</f>
        <v/>
      </c>
      <c r="F115" s="5" t="str">
        <f>IF('ETR Evidencija'!P115="","",'ETR Evidencija'!Q115)</f>
        <v/>
      </c>
    </row>
    <row r="116" spans="1:6" ht="12.75" customHeight="1" x14ac:dyDescent="0.35">
      <c r="A116" s="28" t="str">
        <f>'ETR Evidencija'!A116</f>
        <v>34/2021</v>
      </c>
      <c r="B116" s="28" t="str">
        <f>'ETR Evidencija'!B116</f>
        <v>Branko Narančić</v>
      </c>
      <c r="C116" s="10" t="str">
        <f>IF('ETR Evidencija'!P116="","Nije polagala/o","")</f>
        <v>Nije polagala/o</v>
      </c>
      <c r="D116" s="11" t="str">
        <f>IF('ETR Evidencija'!P116="","",MAX('ETR Evidencija'!E116,'ETR Evidencija'!H116))</f>
        <v/>
      </c>
      <c r="E116" s="11" t="str">
        <f>IF('ETR Evidencija'!P116="","",MAX('ETR Evidencija'!K116,'ETR Evidencija'!N116))</f>
        <v/>
      </c>
      <c r="F116" s="5" t="str">
        <f>IF('ETR Evidencija'!P116="","",'ETR Evidencija'!Q116)</f>
        <v/>
      </c>
    </row>
    <row r="117" spans="1:6" ht="12.75" customHeight="1" x14ac:dyDescent="0.35">
      <c r="A117" s="28" t="str">
        <f>'ETR Evidencija'!A117</f>
        <v>41/2021</v>
      </c>
      <c r="B117" s="28" t="str">
        <f>'ETR Evidencija'!B117</f>
        <v>Petar Nerić</v>
      </c>
      <c r="C117" s="10" t="str">
        <f>IF('ETR Evidencija'!P117="","Nije polagala/o","")</f>
        <v>Nije polagala/o</v>
      </c>
      <c r="D117" s="11" t="str">
        <f>IF('ETR Evidencija'!P117="","",MAX('ETR Evidencija'!E117,'ETR Evidencija'!H117))</f>
        <v/>
      </c>
      <c r="E117" s="11" t="str">
        <f>IF('ETR Evidencija'!P117="","",MAX('ETR Evidencija'!K117,'ETR Evidencija'!N117))</f>
        <v/>
      </c>
      <c r="F117" s="5" t="str">
        <f>IF('ETR Evidencija'!P117="","",'ETR Evidencija'!Q117)</f>
        <v/>
      </c>
    </row>
    <row r="118" spans="1:6" ht="12.75" customHeight="1" x14ac:dyDescent="0.35">
      <c r="A118" s="28" t="str">
        <f>'ETR Evidencija'!A118</f>
        <v>42/2021</v>
      </c>
      <c r="B118" s="28" t="str">
        <f>'ETR Evidencija'!B118</f>
        <v>Danilo Mirković</v>
      </c>
      <c r="C118" s="10" t="str">
        <f>IF('ETR Evidencija'!P118="","Nije polagala/o","")</f>
        <v>Nije polagala/o</v>
      </c>
      <c r="D118" s="11" t="str">
        <f>IF('ETR Evidencija'!P118="","",MAX('ETR Evidencija'!E118,'ETR Evidencija'!H118))</f>
        <v/>
      </c>
      <c r="E118" s="11" t="str">
        <f>IF('ETR Evidencija'!P118="","",MAX('ETR Evidencija'!K118,'ETR Evidencija'!N118))</f>
        <v/>
      </c>
      <c r="F118" s="5" t="str">
        <f>IF('ETR Evidencija'!P118="","",'ETR Evidencija'!Q118)</f>
        <v/>
      </c>
    </row>
    <row r="119" spans="1:6" ht="12.75" customHeight="1" x14ac:dyDescent="0.35">
      <c r="A119" s="28" t="str">
        <f>'ETR Evidencija'!A119</f>
        <v>44/2021</v>
      </c>
      <c r="B119" s="28" t="str">
        <f>'ETR Evidencija'!B119</f>
        <v>Sergej Joković</v>
      </c>
      <c r="C119" s="10" t="str">
        <f>IF('ETR Evidencija'!P119="","Nije polagala/o","")</f>
        <v>Nije polagala/o</v>
      </c>
      <c r="D119" s="11" t="str">
        <f>IF('ETR Evidencija'!P119="","",MAX('ETR Evidencija'!E119,'ETR Evidencija'!H119))</f>
        <v/>
      </c>
      <c r="E119" s="11" t="str">
        <f>IF('ETR Evidencija'!P119="","",MAX('ETR Evidencija'!K119,'ETR Evidencija'!N119))</f>
        <v/>
      </c>
      <c r="F119" s="5" t="str">
        <f>IF('ETR Evidencija'!P119="","",'ETR Evidencija'!Q119)</f>
        <v/>
      </c>
    </row>
    <row r="120" spans="1:6" ht="12.75" customHeight="1" x14ac:dyDescent="0.35">
      <c r="A120" s="28" t="str">
        <f>'ETR Evidencija'!A120</f>
        <v>49/2021</v>
      </c>
      <c r="B120" s="28" t="str">
        <f>'ETR Evidencija'!B120</f>
        <v>Miloš Ivanović</v>
      </c>
      <c r="C120" s="10" t="str">
        <f>IF('ETR Evidencija'!P120="","Nije polagala/o","")</f>
        <v>Nije polagala/o</v>
      </c>
      <c r="D120" s="11" t="str">
        <f>IF('ETR Evidencija'!P120="","",MAX('ETR Evidencija'!E120,'ETR Evidencija'!H120))</f>
        <v/>
      </c>
      <c r="E120" s="11" t="str">
        <f>IF('ETR Evidencija'!P120="","",MAX('ETR Evidencija'!K120,'ETR Evidencija'!N120))</f>
        <v/>
      </c>
      <c r="F120" s="5" t="str">
        <f>IF('ETR Evidencija'!P120="","",'ETR Evidencija'!Q120)</f>
        <v/>
      </c>
    </row>
    <row r="121" spans="1:6" ht="12.75" customHeight="1" x14ac:dyDescent="0.35">
      <c r="A121" s="28" t="str">
        <f>'ETR Evidencija'!A121</f>
        <v>52/2021</v>
      </c>
      <c r="B121" s="28" t="str">
        <f>'ETR Evidencija'!B121</f>
        <v>Aleksa Obradović</v>
      </c>
      <c r="C121" s="10" t="str">
        <f>IF('ETR Evidencija'!P121="","Nije polagala/o","")</f>
        <v>Nije polagala/o</v>
      </c>
      <c r="D121" s="11" t="str">
        <f>IF('ETR Evidencija'!P121="","",MAX('ETR Evidencija'!E121,'ETR Evidencija'!H121))</f>
        <v/>
      </c>
      <c r="E121" s="11" t="str">
        <f>IF('ETR Evidencija'!P121="","",MAX('ETR Evidencija'!K121,'ETR Evidencija'!N121))</f>
        <v/>
      </c>
      <c r="F121" s="5" t="str">
        <f>IF('ETR Evidencija'!P121="","",'ETR Evidencija'!Q121)</f>
        <v/>
      </c>
    </row>
    <row r="122" spans="1:6" ht="12.75" customHeight="1" x14ac:dyDescent="0.35">
      <c r="A122" s="28" t="str">
        <f>'ETR Evidencija'!A122</f>
        <v>55/2021</v>
      </c>
      <c r="B122" s="28" t="str">
        <f>'ETR Evidencija'!B122</f>
        <v>Enes Rastoder</v>
      </c>
      <c r="C122" s="10" t="str">
        <f>IF('ETR Evidencija'!P122="","Nije polagala/o","")</f>
        <v>Nije polagala/o</v>
      </c>
      <c r="D122" s="11" t="str">
        <f>IF('ETR Evidencija'!P122="","",MAX('ETR Evidencija'!E122,'ETR Evidencija'!H122))</f>
        <v/>
      </c>
      <c r="E122" s="11" t="str">
        <f>IF('ETR Evidencija'!P122="","",MAX('ETR Evidencija'!K122,'ETR Evidencija'!N122))</f>
        <v/>
      </c>
      <c r="F122" s="5" t="str">
        <f>IF('ETR Evidencija'!P122="","",'ETR Evidencija'!Q122)</f>
        <v/>
      </c>
    </row>
    <row r="123" spans="1:6" ht="12.75" customHeight="1" x14ac:dyDescent="0.35">
      <c r="A123" s="28" t="str">
        <f>'ETR Evidencija'!A123</f>
        <v>57/2021</v>
      </c>
      <c r="B123" s="28" t="str">
        <f>'ETR Evidencija'!B123</f>
        <v>Radivoje Simonović</v>
      </c>
      <c r="C123" s="10" t="str">
        <f>IF('ETR Evidencija'!P123="","Nije polagala/o","")</f>
        <v>Nije polagala/o</v>
      </c>
      <c r="D123" s="11" t="str">
        <f>IF('ETR Evidencija'!P123="","",MAX('ETR Evidencija'!E123,'ETR Evidencija'!H123))</f>
        <v/>
      </c>
      <c r="E123" s="11" t="str">
        <f>IF('ETR Evidencija'!P123="","",MAX('ETR Evidencija'!K123,'ETR Evidencija'!N123))</f>
        <v/>
      </c>
      <c r="F123" s="5" t="str">
        <f>IF('ETR Evidencija'!P123="","",'ETR Evidencija'!Q123)</f>
        <v/>
      </c>
    </row>
    <row r="124" spans="1:6" ht="12.75" customHeight="1" x14ac:dyDescent="0.35">
      <c r="A124" s="28" t="str">
        <f>'ETR Evidencija'!A124</f>
        <v>65/2021</v>
      </c>
      <c r="B124" s="28" t="str">
        <f>'ETR Evidencija'!B124</f>
        <v>Nemanja Petrovic</v>
      </c>
      <c r="C124" s="10" t="str">
        <f>IF('ETR Evidencija'!P124="","Nije polagala/o","")</f>
        <v>Nije polagala/o</v>
      </c>
      <c r="D124" s="11" t="str">
        <f>IF('ETR Evidencija'!P124="","",MAX('ETR Evidencija'!E124,'ETR Evidencija'!H124))</f>
        <v/>
      </c>
      <c r="E124" s="11" t="str">
        <f>IF('ETR Evidencija'!P124="","",MAX('ETR Evidencija'!K124,'ETR Evidencija'!N124))</f>
        <v/>
      </c>
      <c r="F124" s="5" t="str">
        <f>IF('ETR Evidencija'!P124="","",'ETR Evidencija'!Q124)</f>
        <v/>
      </c>
    </row>
    <row r="125" spans="1:6" ht="12.75" customHeight="1" x14ac:dyDescent="0.35">
      <c r="A125" s="28" t="str">
        <f>'ETR Evidencija'!A125</f>
        <v>73/2021</v>
      </c>
      <c r="B125" s="28" t="str">
        <f>'ETR Evidencija'!B125</f>
        <v>Dragan Stojanović</v>
      </c>
      <c r="C125" s="10" t="str">
        <f>IF('ETR Evidencija'!P125="","Nije polagala/o","")</f>
        <v>Nije polagala/o</v>
      </c>
      <c r="D125" s="11" t="str">
        <f>IF('ETR Evidencija'!P125="","",MAX('ETR Evidencija'!E125,'ETR Evidencija'!H125))</f>
        <v/>
      </c>
      <c r="E125" s="11" t="str">
        <f>IF('ETR Evidencija'!P125="","",MAX('ETR Evidencija'!K125,'ETR Evidencija'!N125))</f>
        <v/>
      </c>
      <c r="F125" s="5" t="str">
        <f>IF('ETR Evidencija'!P125="","",'ETR Evidencija'!Q125)</f>
        <v/>
      </c>
    </row>
    <row r="126" spans="1:6" ht="12.75" customHeight="1" x14ac:dyDescent="0.35">
      <c r="A126" s="28" t="str">
        <f>'ETR Evidencija'!A126</f>
        <v>77/2021</v>
      </c>
      <c r="B126" s="28" t="str">
        <f>'ETR Evidencija'!B126</f>
        <v>Eldina Pućurica</v>
      </c>
      <c r="C126" s="10" t="str">
        <f>IF('ETR Evidencija'!P126="","Nije polagala/o","")</f>
        <v>Nije polagala/o</v>
      </c>
      <c r="D126" s="11" t="str">
        <f>IF('ETR Evidencija'!P126="","",MAX('ETR Evidencija'!E126,'ETR Evidencija'!H126))</f>
        <v/>
      </c>
      <c r="E126" s="11" t="str">
        <f>IF('ETR Evidencija'!P126="","",MAX('ETR Evidencija'!K126,'ETR Evidencija'!N126))</f>
        <v/>
      </c>
      <c r="F126" s="5" t="str">
        <f>IF('ETR Evidencija'!P126="","",'ETR Evidencija'!Q126)</f>
        <v/>
      </c>
    </row>
    <row r="127" spans="1:6" ht="12.75" customHeight="1" x14ac:dyDescent="0.35">
      <c r="A127" s="28" t="str">
        <f>'ETR Evidencija'!A127</f>
        <v>78/2021</v>
      </c>
      <c r="B127" s="28" t="str">
        <f>'ETR Evidencija'!B127</f>
        <v>Kristina Šišević</v>
      </c>
      <c r="C127" s="10" t="str">
        <f>IF('ETR Evidencija'!P127="","Nije polagala/o","")</f>
        <v>Nije polagala/o</v>
      </c>
      <c r="D127" s="11" t="str">
        <f>IF('ETR Evidencija'!P127="","",MAX('ETR Evidencija'!E127,'ETR Evidencija'!H127))</f>
        <v/>
      </c>
      <c r="E127" s="11" t="str">
        <f>IF('ETR Evidencija'!P127="","",MAX('ETR Evidencija'!K127,'ETR Evidencija'!N127))</f>
        <v/>
      </c>
      <c r="F127" s="5" t="str">
        <f>IF('ETR Evidencija'!P127="","",'ETR Evidencija'!Q127)</f>
        <v/>
      </c>
    </row>
    <row r="128" spans="1:6" ht="12.75" customHeight="1" x14ac:dyDescent="0.35">
      <c r="A128" s="28" t="str">
        <f>'ETR Evidencija'!A128</f>
        <v>84/2021</v>
      </c>
      <c r="B128" s="28" t="str">
        <f>'ETR Evidencija'!B128</f>
        <v>Petar Šćekić</v>
      </c>
      <c r="C128" s="10" t="str">
        <f>IF('ETR Evidencija'!P128="","Nije polagala/o","")</f>
        <v>Nije polagala/o</v>
      </c>
      <c r="D128" s="11" t="str">
        <f>IF('ETR Evidencija'!P128="","",MAX('ETR Evidencija'!E128,'ETR Evidencija'!H128))</f>
        <v/>
      </c>
      <c r="E128" s="11" t="str">
        <f>IF('ETR Evidencija'!P128="","",MAX('ETR Evidencija'!K128,'ETR Evidencija'!N128))</f>
        <v/>
      </c>
      <c r="F128" s="5" t="str">
        <f>IF('ETR Evidencija'!P128="","",'ETR Evidencija'!Q128)</f>
        <v/>
      </c>
    </row>
    <row r="129" spans="1:6" ht="12.75" customHeight="1" x14ac:dyDescent="0.35">
      <c r="A129" s="28" t="str">
        <f>'ETR Evidencija'!A129</f>
        <v>92/2021</v>
      </c>
      <c r="B129" s="28" t="str">
        <f>'ETR Evidencija'!B129</f>
        <v>Nikola Raičković</v>
      </c>
      <c r="C129" s="10" t="str">
        <f>IF('ETR Evidencija'!P129="","Nije polagala/o","")</f>
        <v>Nije polagala/o</v>
      </c>
      <c r="D129" s="11" t="str">
        <f>IF('ETR Evidencija'!P129="","",MAX('ETR Evidencija'!E129,'ETR Evidencija'!H129))</f>
        <v/>
      </c>
      <c r="E129" s="11" t="str">
        <f>IF('ETR Evidencija'!P129="","",MAX('ETR Evidencija'!K129,'ETR Evidencija'!N129))</f>
        <v/>
      </c>
      <c r="F129" s="5" t="str">
        <f>IF('ETR Evidencija'!P129="","",'ETR Evidencija'!Q129)</f>
        <v/>
      </c>
    </row>
    <row r="130" spans="1:6" ht="12.75" customHeight="1" x14ac:dyDescent="0.35">
      <c r="A130" s="28" t="str">
        <f>'ETR Evidencija'!A130</f>
        <v>94/2021</v>
      </c>
      <c r="B130" s="28" t="str">
        <f>'ETR Evidencija'!B130</f>
        <v>Bega Makić</v>
      </c>
      <c r="C130" s="10" t="str">
        <f>IF('ETR Evidencija'!P130="","Nije polagala/o","")</f>
        <v>Nije polagala/o</v>
      </c>
      <c r="D130" s="11" t="str">
        <f>IF('ETR Evidencija'!P130="","",MAX('ETR Evidencija'!E130,'ETR Evidencija'!H130))</f>
        <v/>
      </c>
      <c r="E130" s="11" t="str">
        <f>IF('ETR Evidencija'!P130="","",MAX('ETR Evidencija'!K130,'ETR Evidencija'!N130))</f>
        <v/>
      </c>
      <c r="F130" s="5" t="str">
        <f>IF('ETR Evidencija'!P130="","",'ETR Evidencija'!Q130)</f>
        <v/>
      </c>
    </row>
    <row r="131" spans="1:6" ht="12.75" customHeight="1" x14ac:dyDescent="0.35">
      <c r="A131" s="28" t="str">
        <f>'ETR Evidencija'!A131</f>
        <v>98/2021</v>
      </c>
      <c r="B131" s="28" t="str">
        <f>'ETR Evidencija'!B131</f>
        <v>Gjon Ivani</v>
      </c>
      <c r="C131" s="10" t="str">
        <f>IF('ETR Evidencija'!P131="","Nije polagala/o","")</f>
        <v>Nije polagala/o</v>
      </c>
      <c r="D131" s="11" t="str">
        <f>IF('ETR Evidencija'!P131="","",MAX('ETR Evidencija'!E131,'ETR Evidencija'!H131))</f>
        <v/>
      </c>
      <c r="E131" s="11" t="str">
        <f>IF('ETR Evidencija'!P131="","",MAX('ETR Evidencija'!K131,'ETR Evidencija'!N131))</f>
        <v/>
      </c>
      <c r="F131" s="5" t="str">
        <f>IF('ETR Evidencija'!P131="","",'ETR Evidencija'!Q131)</f>
        <v/>
      </c>
    </row>
    <row r="132" spans="1:6" ht="12.75" customHeight="1" x14ac:dyDescent="0.35">
      <c r="A132" s="28" t="str">
        <f>'ETR Evidencija'!A132</f>
        <v>9/2020</v>
      </c>
      <c r="B132" s="28" t="str">
        <f>'ETR Evidencija'!B132</f>
        <v>Božidar Adžić</v>
      </c>
      <c r="C132" s="10" t="str">
        <f>IF('ETR Evidencija'!P132="","Nije polagala/o","")</f>
        <v>Nije polagala/o</v>
      </c>
      <c r="D132" s="11" t="str">
        <f>IF('ETR Evidencija'!P132="","",MAX('ETR Evidencija'!E132,'ETR Evidencija'!H132))</f>
        <v/>
      </c>
      <c r="E132" s="11" t="str">
        <f>IF('ETR Evidencija'!P132="","",MAX('ETR Evidencija'!K132,'ETR Evidencija'!N132))</f>
        <v/>
      </c>
      <c r="F132" s="5" t="str">
        <f>IF('ETR Evidencija'!P132="","",'ETR Evidencija'!Q132)</f>
        <v/>
      </c>
    </row>
    <row r="133" spans="1:6" ht="12.75" customHeight="1" x14ac:dyDescent="0.35">
      <c r="A133" s="28" t="str">
        <f>'ETR Evidencija'!A133</f>
        <v>10/2020</v>
      </c>
      <c r="B133" s="28" t="str">
        <f>'ETR Evidencija'!B133</f>
        <v>Ivana Piper</v>
      </c>
      <c r="C133" s="10" t="str">
        <f>IF('ETR Evidencija'!P133="","Nije polagala/o","")</f>
        <v>Nije polagala/o</v>
      </c>
      <c r="D133" s="11" t="str">
        <f>IF('ETR Evidencija'!P133="","",MAX('ETR Evidencija'!E133,'ETR Evidencija'!H133))</f>
        <v/>
      </c>
      <c r="E133" s="11" t="str">
        <f>IF('ETR Evidencija'!P133="","",MAX('ETR Evidencija'!K133,'ETR Evidencija'!N133))</f>
        <v/>
      </c>
      <c r="F133" s="5" t="str">
        <f>IF('ETR Evidencija'!P133="","",'ETR Evidencija'!Q133)</f>
        <v/>
      </c>
    </row>
    <row r="134" spans="1:6" ht="12.75" customHeight="1" x14ac:dyDescent="0.35">
      <c r="A134" s="28" t="str">
        <f>'ETR Evidencija'!A134</f>
        <v>22/2020</v>
      </c>
      <c r="B134" s="28" t="str">
        <f>'ETR Evidencija'!B134</f>
        <v>Lidija Marojević</v>
      </c>
      <c r="C134" s="10" t="str">
        <f>IF('ETR Evidencija'!P134="","Nije polagala/o","")</f>
        <v>Nije polagala/o</v>
      </c>
      <c r="D134" s="11" t="str">
        <f>IF('ETR Evidencija'!P134="","",MAX('ETR Evidencija'!E134,'ETR Evidencija'!H134))</f>
        <v/>
      </c>
      <c r="E134" s="11" t="str">
        <f>IF('ETR Evidencija'!P134="","",MAX('ETR Evidencija'!K134,'ETR Evidencija'!N134))</f>
        <v/>
      </c>
      <c r="F134" s="5" t="str">
        <f>IF('ETR Evidencija'!P134="","",'ETR Evidencija'!Q134)</f>
        <v/>
      </c>
    </row>
    <row r="135" spans="1:6" ht="12.75" customHeight="1" x14ac:dyDescent="0.35">
      <c r="A135" s="28" t="str">
        <f>'ETR Evidencija'!A135</f>
        <v>27/2020</v>
      </c>
      <c r="B135" s="28" t="str">
        <f>'ETR Evidencija'!B135</f>
        <v>Miloš Lepetić</v>
      </c>
      <c r="C135" s="10" t="str">
        <f>IF('ETR Evidencija'!P135="","Nije polagala/o","")</f>
        <v>Nije polagala/o</v>
      </c>
      <c r="D135" s="11" t="str">
        <f>IF('ETR Evidencija'!P135="","",MAX('ETR Evidencija'!E135,'ETR Evidencija'!H135))</f>
        <v/>
      </c>
      <c r="E135" s="11" t="str">
        <f>IF('ETR Evidencija'!P135="","",MAX('ETR Evidencija'!K135,'ETR Evidencija'!N135))</f>
        <v/>
      </c>
      <c r="F135" s="5" t="str">
        <f>IF('ETR Evidencija'!P135="","",'ETR Evidencija'!Q135)</f>
        <v/>
      </c>
    </row>
    <row r="136" spans="1:6" ht="12.75" customHeight="1" x14ac:dyDescent="0.35">
      <c r="A136" s="28" t="str">
        <f>'ETR Evidencija'!A136</f>
        <v>39/2020</v>
      </c>
      <c r="B136" s="28" t="str">
        <f>'ETR Evidencija'!B136</f>
        <v>Žarko Miljanić</v>
      </c>
      <c r="C136" s="10" t="str">
        <f>IF('ETR Evidencija'!P136="","Nije polagala/o","")</f>
        <v>Nije polagala/o</v>
      </c>
      <c r="D136" s="11" t="str">
        <f>IF('ETR Evidencija'!P136="","",MAX('ETR Evidencija'!E136,'ETR Evidencija'!H136))</f>
        <v/>
      </c>
      <c r="E136" s="11" t="str">
        <f>IF('ETR Evidencija'!P136="","",MAX('ETR Evidencija'!K136,'ETR Evidencija'!N136))</f>
        <v/>
      </c>
      <c r="F136" s="5" t="str">
        <f>IF('ETR Evidencija'!P136="","",'ETR Evidencija'!Q136)</f>
        <v/>
      </c>
    </row>
    <row r="137" spans="1:6" ht="12.75" customHeight="1" x14ac:dyDescent="0.35">
      <c r="A137" s="28" t="str">
        <f>'ETR Evidencija'!A137</f>
        <v>40/2020</v>
      </c>
      <c r="B137" s="28" t="str">
        <f>'ETR Evidencija'!B137</f>
        <v>Filip Marić</v>
      </c>
      <c r="C137" s="10" t="str">
        <f>IF('ETR Evidencija'!P137="","Nije polagala/o","")</f>
        <v>Nije polagala/o</v>
      </c>
      <c r="D137" s="11" t="str">
        <f>IF('ETR Evidencija'!P137="","",MAX('ETR Evidencija'!E137,'ETR Evidencija'!H137))</f>
        <v/>
      </c>
      <c r="E137" s="11" t="str">
        <f>IF('ETR Evidencija'!P137="","",MAX('ETR Evidencija'!K137,'ETR Evidencija'!N137))</f>
        <v/>
      </c>
      <c r="F137" s="5" t="str">
        <f>IF('ETR Evidencija'!P137="","",'ETR Evidencija'!Q137)</f>
        <v/>
      </c>
    </row>
    <row r="138" spans="1:6" ht="12.75" customHeight="1" x14ac:dyDescent="0.35">
      <c r="A138" s="28" t="str">
        <f>'ETR Evidencija'!A138</f>
        <v>57/2020</v>
      </c>
      <c r="B138" s="28" t="str">
        <f>'ETR Evidencija'!B138</f>
        <v>Aleksandra Šćekić</v>
      </c>
      <c r="C138" s="10" t="str">
        <f>IF('ETR Evidencija'!P138="","Nije polagala/o","")</f>
        <v>Nije polagala/o</v>
      </c>
      <c r="D138" s="11" t="str">
        <f>IF('ETR Evidencija'!P138="","",MAX('ETR Evidencija'!E138,'ETR Evidencija'!H138))</f>
        <v/>
      </c>
      <c r="E138" s="11" t="str">
        <f>IF('ETR Evidencija'!P138="","",MAX('ETR Evidencija'!K138,'ETR Evidencija'!N138))</f>
        <v/>
      </c>
      <c r="F138" s="5" t="str">
        <f>IF('ETR Evidencija'!P138="","",'ETR Evidencija'!Q138)</f>
        <v/>
      </c>
    </row>
    <row r="139" spans="1:6" ht="12.75" customHeight="1" x14ac:dyDescent="0.35">
      <c r="A139" s="28" t="str">
        <f>'ETR Evidencija'!A139</f>
        <v>67/2020</v>
      </c>
      <c r="B139" s="28" t="str">
        <f>'ETR Evidencija'!B139</f>
        <v>Ksenija Žarković</v>
      </c>
      <c r="C139" s="10" t="str">
        <f>IF('ETR Evidencija'!P139="","Nije polagala/o","")</f>
        <v>Nije polagala/o</v>
      </c>
      <c r="D139" s="11" t="str">
        <f>IF('ETR Evidencija'!P139="","",MAX('ETR Evidencija'!E139,'ETR Evidencija'!H139))</f>
        <v/>
      </c>
      <c r="E139" s="11" t="str">
        <f>IF('ETR Evidencija'!P139="","",MAX('ETR Evidencija'!K139,'ETR Evidencija'!N139))</f>
        <v/>
      </c>
      <c r="F139" s="5" t="str">
        <f>IF('ETR Evidencija'!P139="","",'ETR Evidencija'!Q139)</f>
        <v/>
      </c>
    </row>
    <row r="140" spans="1:6" ht="12.75" customHeight="1" x14ac:dyDescent="0.35">
      <c r="A140" s="28" t="str">
        <f>'ETR Evidencija'!A140</f>
        <v>94/2020</v>
      </c>
      <c r="B140" s="28" t="str">
        <f>'ETR Evidencija'!B140</f>
        <v>Stefan Subotić</v>
      </c>
      <c r="C140" s="10" t="str">
        <f>IF('ETR Evidencija'!P140="","Nije polagala/o","")</f>
        <v>Nije polagala/o</v>
      </c>
      <c r="D140" s="11" t="str">
        <f>IF('ETR Evidencija'!P140="","",MAX('ETR Evidencija'!E140,'ETR Evidencija'!H140))</f>
        <v/>
      </c>
      <c r="E140" s="11" t="str">
        <f>IF('ETR Evidencija'!P140="","",MAX('ETR Evidencija'!K140,'ETR Evidencija'!N140))</f>
        <v/>
      </c>
      <c r="F140" s="5" t="str">
        <f>IF('ETR Evidencija'!P140="","",'ETR Evidencija'!Q140)</f>
        <v/>
      </c>
    </row>
    <row r="141" spans="1:6" ht="12.75" customHeight="1" x14ac:dyDescent="0.35">
      <c r="A141" s="28" t="str">
        <f>'ETR Evidencija'!A141</f>
        <v>13/2019</v>
      </c>
      <c r="B141" s="28" t="str">
        <f>'ETR Evidencija'!B141</f>
        <v>Lazar Banković</v>
      </c>
      <c r="C141" s="10" t="str">
        <f>IF('ETR Evidencija'!P141="","Nije polagala/o","")</f>
        <v>Nije polagala/o</v>
      </c>
      <c r="D141" s="11" t="str">
        <f>IF('ETR Evidencija'!P141="","",MAX('ETR Evidencija'!E141,'ETR Evidencija'!H141))</f>
        <v/>
      </c>
      <c r="E141" s="11" t="str">
        <f>IF('ETR Evidencija'!P141="","",MAX('ETR Evidencija'!K141,'ETR Evidencija'!N141))</f>
        <v/>
      </c>
      <c r="F141" s="5" t="str">
        <f>IF('ETR Evidencija'!P141="","",'ETR Evidencija'!Q141)</f>
        <v/>
      </c>
    </row>
    <row r="142" spans="1:6" ht="12.75" customHeight="1" x14ac:dyDescent="0.35">
      <c r="A142" s="28" t="str">
        <f>'ETR Evidencija'!A142</f>
        <v>30/2019</v>
      </c>
      <c r="B142" s="28" t="str">
        <f>'ETR Evidencija'!B142</f>
        <v>Enes Hadžibegović</v>
      </c>
      <c r="C142" s="10" t="str">
        <f>IF('ETR Evidencija'!P142="","Nije polagala/o","")</f>
        <v>Nije polagala/o</v>
      </c>
      <c r="D142" s="11" t="str">
        <f>IF('ETR Evidencija'!P142="","",MAX('ETR Evidencija'!E142,'ETR Evidencija'!H142))</f>
        <v/>
      </c>
      <c r="E142" s="11" t="str">
        <f>IF('ETR Evidencija'!P142="","",MAX('ETR Evidencija'!K142,'ETR Evidencija'!N142))</f>
        <v/>
      </c>
      <c r="F142" s="5" t="str">
        <f>IF('ETR Evidencija'!P142="","",'ETR Evidencija'!Q142)</f>
        <v/>
      </c>
    </row>
    <row r="143" spans="1:6" ht="12.75" customHeight="1" x14ac:dyDescent="0.35">
      <c r="A143" s="28" t="str">
        <f>'ETR Evidencija'!A143</f>
        <v>40/2019</v>
      </c>
      <c r="B143" s="28" t="str">
        <f>'ETR Evidencija'!B143</f>
        <v>Mihailo Klisić</v>
      </c>
      <c r="C143" s="10" t="str">
        <f>IF('ETR Evidencija'!P143="","Nije polagala/o","")</f>
        <v>Nije polagala/o</v>
      </c>
      <c r="D143" s="11" t="str">
        <f>IF('ETR Evidencija'!P143="","",MAX('ETR Evidencija'!E143,'ETR Evidencija'!H143))</f>
        <v/>
      </c>
      <c r="E143" s="11" t="str">
        <f>IF('ETR Evidencija'!P143="","",MAX('ETR Evidencija'!K143,'ETR Evidencija'!N143))</f>
        <v/>
      </c>
      <c r="F143" s="5" t="str">
        <f>IF('ETR Evidencija'!P143="","",'ETR Evidencija'!Q143)</f>
        <v/>
      </c>
    </row>
    <row r="144" spans="1:6" ht="12.75" customHeight="1" x14ac:dyDescent="0.35">
      <c r="A144" s="28" t="str">
        <f>'ETR Evidencija'!A144</f>
        <v>61/2019</v>
      </c>
      <c r="B144" s="28" t="str">
        <f>'ETR Evidencija'!B144</f>
        <v>Anđela Raičević</v>
      </c>
      <c r="C144" s="10" t="str">
        <f>IF('ETR Evidencija'!P144="","Nije polagala/o","")</f>
        <v>Nije polagala/o</v>
      </c>
      <c r="D144" s="11" t="str">
        <f>IF('ETR Evidencija'!P144="","",MAX('ETR Evidencija'!E144,'ETR Evidencija'!H144))</f>
        <v/>
      </c>
      <c r="E144" s="11" t="str">
        <f>IF('ETR Evidencija'!P144="","",MAX('ETR Evidencija'!K144,'ETR Evidencija'!N144))</f>
        <v/>
      </c>
      <c r="F144" s="5" t="str">
        <f>IF('ETR Evidencija'!P144="","",'ETR Evidencija'!Q144)</f>
        <v/>
      </c>
    </row>
    <row r="145" spans="1:6" ht="12.75" customHeight="1" x14ac:dyDescent="0.35">
      <c r="A145" s="28" t="str">
        <f>'ETR Evidencija'!A145</f>
        <v>90/2019</v>
      </c>
      <c r="B145" s="28" t="str">
        <f>'ETR Evidencija'!B145</f>
        <v>Dragiša Radović</v>
      </c>
      <c r="C145" s="10" t="str">
        <f>IF('ETR Evidencija'!P145="","Nije polagala/o","")</f>
        <v>Nije polagala/o</v>
      </c>
      <c r="D145" s="11" t="str">
        <f>IF('ETR Evidencija'!P145="","",MAX('ETR Evidencija'!E145,'ETR Evidencija'!H145))</f>
        <v/>
      </c>
      <c r="E145" s="11" t="str">
        <f>IF('ETR Evidencija'!P145="","",MAX('ETR Evidencija'!K145,'ETR Evidencija'!N145))</f>
        <v/>
      </c>
      <c r="F145" s="5" t="str">
        <f>IF('ETR Evidencija'!P145="","",'ETR Evidencija'!Q145)</f>
        <v/>
      </c>
    </row>
    <row r="146" spans="1:6" ht="12.75" customHeight="1" x14ac:dyDescent="0.35">
      <c r="A146" s="28" t="str">
        <f>'ETR Evidencija'!A146</f>
        <v>97/2019</v>
      </c>
      <c r="B146" s="28" t="str">
        <f>'ETR Evidencija'!B146</f>
        <v>Amel Idrizović</v>
      </c>
      <c r="C146" s="10" t="str">
        <f>IF('ETR Evidencija'!P146="","Nije polagala/o","")</f>
        <v>Nije polagala/o</v>
      </c>
      <c r="D146" s="11" t="str">
        <f>IF('ETR Evidencija'!P146="","",MAX('ETR Evidencija'!E146,'ETR Evidencija'!H146))</f>
        <v/>
      </c>
      <c r="E146" s="11" t="str">
        <f>IF('ETR Evidencija'!P146="","",MAX('ETR Evidencija'!K146,'ETR Evidencija'!N146))</f>
        <v/>
      </c>
      <c r="F146" s="5" t="str">
        <f>IF('ETR Evidencija'!P146="","",'ETR Evidencija'!Q146)</f>
        <v/>
      </c>
    </row>
    <row r="147" spans="1:6" ht="12.75" customHeight="1" x14ac:dyDescent="0.35">
      <c r="A147" s="28" t="str">
        <f>'ETR Evidencija'!A147</f>
        <v>9/2018</v>
      </c>
      <c r="B147" s="28" t="str">
        <f>'ETR Evidencija'!B147</f>
        <v>Andrijana Ognjenović</v>
      </c>
      <c r="C147" s="10" t="str">
        <f>IF('ETR Evidencija'!P147="","Nije polagala/o","")</f>
        <v>Nije polagala/o</v>
      </c>
      <c r="D147" s="11" t="str">
        <f>IF('ETR Evidencija'!P147="","",MAX('ETR Evidencija'!E147,'ETR Evidencija'!H147))</f>
        <v/>
      </c>
      <c r="E147" s="11" t="str">
        <f>IF('ETR Evidencija'!P147="","",MAX('ETR Evidencija'!K147,'ETR Evidencija'!N147))</f>
        <v/>
      </c>
      <c r="F147" s="5" t="str">
        <f>IF('ETR Evidencija'!P147="","",'ETR Evidencija'!Q147)</f>
        <v/>
      </c>
    </row>
    <row r="148" spans="1:6" ht="12.75" customHeight="1" x14ac:dyDescent="0.35">
      <c r="A148" s="28" t="str">
        <f>'ETR Evidencija'!A148</f>
        <v>37/2018</v>
      </c>
      <c r="B148" s="28" t="str">
        <f>'ETR Evidencija'!B148</f>
        <v>Jovana Backović</v>
      </c>
      <c r="C148" s="10" t="str">
        <f>IF('ETR Evidencija'!P148="","Nije polagala/o","")</f>
        <v>Nije polagala/o</v>
      </c>
      <c r="D148" s="11" t="str">
        <f>IF('ETR Evidencija'!P148="","",MAX('ETR Evidencija'!E148,'ETR Evidencija'!H148))</f>
        <v/>
      </c>
      <c r="E148" s="11" t="str">
        <f>IF('ETR Evidencija'!P148="","",MAX('ETR Evidencija'!K148,'ETR Evidencija'!N148))</f>
        <v/>
      </c>
      <c r="F148" s="5" t="str">
        <f>IF('ETR Evidencija'!P148="","",'ETR Evidencija'!Q148)</f>
        <v/>
      </c>
    </row>
    <row r="149" spans="1:6" ht="12.75" customHeight="1" x14ac:dyDescent="0.35">
      <c r="A149" s="28" t="str">
        <f>'ETR Evidencija'!A149</f>
        <v>50/2018</v>
      </c>
      <c r="B149" s="28" t="str">
        <f>'ETR Evidencija'!B149</f>
        <v>Kenan Količić</v>
      </c>
      <c r="C149" s="10" t="str">
        <f>IF('ETR Evidencija'!P149="","Nije polagala/o","")</f>
        <v>Nije polagala/o</v>
      </c>
      <c r="D149" s="11" t="str">
        <f>IF('ETR Evidencija'!P149="","",MAX('ETR Evidencija'!E149,'ETR Evidencija'!H149))</f>
        <v/>
      </c>
      <c r="E149" s="11" t="str">
        <f>IF('ETR Evidencija'!P149="","",MAX('ETR Evidencija'!K149,'ETR Evidencija'!N149))</f>
        <v/>
      </c>
      <c r="F149" s="5" t="str">
        <f>IF('ETR Evidencija'!P149="","",'ETR Evidencija'!Q149)</f>
        <v/>
      </c>
    </row>
    <row r="150" spans="1:6" ht="12.75" customHeight="1" x14ac:dyDescent="0.35">
      <c r="A150" s="28" t="str">
        <f>'ETR Evidencija'!A150</f>
        <v>79/2018</v>
      </c>
      <c r="B150" s="28" t="str">
        <f>'ETR Evidencija'!B150</f>
        <v>Boško Roganović</v>
      </c>
      <c r="C150" s="10" t="str">
        <f>IF('ETR Evidencija'!P150="","Nije polagala/o","")</f>
        <v>Nije polagala/o</v>
      </c>
      <c r="D150" s="11" t="str">
        <f>IF('ETR Evidencija'!P150="","",MAX('ETR Evidencija'!E150,'ETR Evidencija'!H150))</f>
        <v/>
      </c>
      <c r="E150" s="11" t="str">
        <f>IF('ETR Evidencija'!P150="","",MAX('ETR Evidencija'!K150,'ETR Evidencija'!N150))</f>
        <v/>
      </c>
      <c r="F150" s="5" t="str">
        <f>IF('ETR Evidencija'!P150="","",'ETR Evidencija'!Q150)</f>
        <v/>
      </c>
    </row>
    <row r="151" spans="1:6" ht="12.75" customHeight="1" x14ac:dyDescent="0.35">
      <c r="A151" s="28" t="str">
        <f>'ETR Evidencija'!A151</f>
        <v>13/2017</v>
      </c>
      <c r="B151" s="28" t="str">
        <f>'ETR Evidencija'!B151</f>
        <v>Conor Peterson</v>
      </c>
      <c r="C151" s="10" t="str">
        <f>IF('ETR Evidencija'!P151="","Nije polagala/o","")</f>
        <v>Nije polagala/o</v>
      </c>
      <c r="D151" s="11" t="str">
        <f>IF('ETR Evidencija'!P151="","",MAX('ETR Evidencija'!E151,'ETR Evidencija'!H151))</f>
        <v/>
      </c>
      <c r="E151" s="11" t="str">
        <f>IF('ETR Evidencija'!P151="","",MAX('ETR Evidencija'!K151,'ETR Evidencija'!N151))</f>
        <v/>
      </c>
      <c r="F151" s="5" t="str">
        <f>IF('ETR Evidencija'!P151="","",'ETR Evidencija'!Q151)</f>
        <v/>
      </c>
    </row>
    <row r="152" spans="1:6" ht="12.75" customHeight="1" x14ac:dyDescent="0.35">
      <c r="A152" s="28" t="str">
        <f>'ETR Evidencija'!A152</f>
        <v>75/2016</v>
      </c>
      <c r="B152" s="28" t="str">
        <f>'ETR Evidencija'!B152</f>
        <v>Mujo Deljanin</v>
      </c>
      <c r="C152" s="10" t="str">
        <f>IF('ETR Evidencija'!P152="","Nije polagala/o","")</f>
        <v>Nije polagala/o</v>
      </c>
      <c r="D152" s="11" t="str">
        <f>IF('ETR Evidencija'!P152="","",MAX('ETR Evidencija'!E152,'ETR Evidencija'!H152))</f>
        <v/>
      </c>
      <c r="E152" s="11" t="str">
        <f>IF('ETR Evidencija'!P152="","",MAX('ETR Evidencija'!K152,'ETR Evidencija'!N152))</f>
        <v/>
      </c>
      <c r="F152" s="5" t="str">
        <f>IF('ETR Evidencija'!P152="","",'ETR Evidencija'!Q152)</f>
        <v/>
      </c>
    </row>
    <row r="153" spans="1:6" ht="12.75" customHeight="1" x14ac:dyDescent="0.35">
      <c r="A153" s="28" t="str">
        <f>'ETR Evidencija'!A153</f>
        <v>7020/2015</v>
      </c>
      <c r="B153" s="28" t="str">
        <f>'ETR Evidencija'!B153</f>
        <v>Luka Macanović</v>
      </c>
      <c r="C153" s="10" t="str">
        <f>IF('ETR Evidencija'!P153="","Nije polagala/o","")</f>
        <v>Nije polagala/o</v>
      </c>
      <c r="D153" s="11" t="str">
        <f>IF('ETR Evidencija'!P153="","",MAX('ETR Evidencija'!E153,'ETR Evidencija'!H153))</f>
        <v/>
      </c>
      <c r="E153" s="11" t="str">
        <f>IF('ETR Evidencija'!P153="","",MAX('ETR Evidencija'!K153,'ETR Evidencija'!N153))</f>
        <v/>
      </c>
      <c r="F153" s="5" t="str">
        <f>IF('ETR Evidencija'!P153="","",'ETR Evidencija'!Q153)</f>
        <v/>
      </c>
    </row>
    <row r="154" spans="1:6" ht="12.75" customHeight="1" x14ac:dyDescent="0.35">
      <c r="A154" s="28" t="str">
        <f>'ETR Evidencija'!A154</f>
        <v>7099/2015</v>
      </c>
      <c r="B154" s="28" t="str">
        <f>'ETR Evidencija'!B154</f>
        <v>Žarko Rakočević</v>
      </c>
      <c r="C154" s="10" t="str">
        <f>IF('ETR Evidencija'!P154="","Nije polagala/o","")</f>
        <v>Nije polagala/o</v>
      </c>
      <c r="D154" s="11" t="str">
        <f>IF('ETR Evidencija'!P154="","",MAX('ETR Evidencija'!E154,'ETR Evidencija'!H154))</f>
        <v/>
      </c>
      <c r="E154" s="11" t="str">
        <f>IF('ETR Evidencija'!P154="","",MAX('ETR Evidencija'!K154,'ETR Evidencija'!N154))</f>
        <v/>
      </c>
      <c r="F154" s="5" t="str">
        <f>IF('ETR Evidencija'!P154="","",'ETR Evidencija'!Q154)</f>
        <v/>
      </c>
    </row>
    <row r="155" spans="1:6" ht="12.75" customHeight="1" x14ac:dyDescent="0.35">
      <c r="A155" s="28" t="e">
        <f>'ETR Evidencija'!#REF!</f>
        <v>#REF!</v>
      </c>
      <c r="B155" s="28" t="e">
        <f>'ETR Evidencija'!#REF!</f>
        <v>#REF!</v>
      </c>
      <c r="C155" s="10" t="e">
        <f>IF('ETR Evidencija'!#REF!="","Nije polagala/o","")</f>
        <v>#REF!</v>
      </c>
      <c r="D155" s="11" t="e">
        <f>IF('ETR Evidencija'!#REF!="","",MAX('ETR Evidencija'!#REF!,'ETR Evidencija'!#REF!))</f>
        <v>#REF!</v>
      </c>
      <c r="E155" s="11" t="e">
        <f>IF('ETR Evidencija'!#REF!="","",MAX('ETR Evidencija'!#REF!,'ETR Evidencija'!#REF!))</f>
        <v>#REF!</v>
      </c>
      <c r="F155" s="5" t="e">
        <f>IF('ETR Evidencija'!#REF!="","",'ETR Evidencija'!#REF!)</f>
        <v>#REF!</v>
      </c>
    </row>
    <row r="156" spans="1:6" ht="12.75" customHeight="1" x14ac:dyDescent="0.35">
      <c r="A156" s="28" t="e">
        <f>'ETR Evidencija'!#REF!</f>
        <v>#REF!</v>
      </c>
      <c r="B156" s="28" t="e">
        <f>'ETR Evidencija'!#REF!</f>
        <v>#REF!</v>
      </c>
      <c r="C156" s="10" t="e">
        <f>IF('ETR Evidencija'!#REF!="","Nije polagala/o","")</f>
        <v>#REF!</v>
      </c>
      <c r="D156" s="11" t="e">
        <f>IF('ETR Evidencija'!#REF!="","",MAX('ETR Evidencija'!#REF!,'ETR Evidencija'!#REF!))</f>
        <v>#REF!</v>
      </c>
      <c r="E156" s="11" t="e">
        <f>IF('ETR Evidencija'!#REF!="","",MAX('ETR Evidencija'!#REF!,'ETR Evidencija'!#REF!))</f>
        <v>#REF!</v>
      </c>
      <c r="F156" s="5" t="e">
        <f>IF('ETR Evidencija'!#REF!="","",'ETR Evidencija'!#REF!)</f>
        <v>#REF!</v>
      </c>
    </row>
    <row r="157" spans="1:6" ht="12.75" customHeight="1" x14ac:dyDescent="0.35">
      <c r="A157" s="28" t="e">
        <f>'ETR Evidencija'!#REF!</f>
        <v>#REF!</v>
      </c>
      <c r="B157" s="28" t="e">
        <f>'ETR Evidencija'!#REF!</f>
        <v>#REF!</v>
      </c>
      <c r="C157" s="10" t="e">
        <f>IF('ETR Evidencija'!#REF!="","Nije polagala/o","")</f>
        <v>#REF!</v>
      </c>
      <c r="D157" s="11" t="e">
        <f>IF('ETR Evidencija'!#REF!="","",MAX('ETR Evidencija'!#REF!,'ETR Evidencija'!#REF!))</f>
        <v>#REF!</v>
      </c>
      <c r="E157" s="11" t="e">
        <f>IF('ETR Evidencija'!#REF!="","",MAX('ETR Evidencija'!#REF!,'ETR Evidencija'!#REF!))</f>
        <v>#REF!</v>
      </c>
      <c r="F157" s="5" t="e">
        <f>IF('ETR Evidencija'!#REF!="","",'ETR Evidencija'!#REF!)</f>
        <v>#REF!</v>
      </c>
    </row>
    <row r="158" spans="1:6" ht="12.75" customHeight="1" x14ac:dyDescent="0.35">
      <c r="A158" s="28" t="e">
        <f>'ETR Evidencija'!#REF!</f>
        <v>#REF!</v>
      </c>
      <c r="B158" s="28" t="e">
        <f>'ETR Evidencija'!#REF!</f>
        <v>#REF!</v>
      </c>
      <c r="C158" s="10" t="e">
        <f>IF('ETR Evidencija'!#REF!="","Nije polagala/o","")</f>
        <v>#REF!</v>
      </c>
      <c r="D158" s="11" t="e">
        <f>IF('ETR Evidencija'!#REF!="","",MAX('ETR Evidencija'!#REF!,'ETR Evidencija'!#REF!))</f>
        <v>#REF!</v>
      </c>
      <c r="E158" s="11" t="e">
        <f>IF('ETR Evidencija'!#REF!="","",MAX('ETR Evidencija'!#REF!,'ETR Evidencija'!#REF!))</f>
        <v>#REF!</v>
      </c>
      <c r="F158" s="5" t="e">
        <f>IF('ETR Evidencija'!#REF!="","",'ETR Evidencija'!#REF!)</f>
        <v>#REF!</v>
      </c>
    </row>
    <row r="159" spans="1:6" ht="12.75" customHeight="1" x14ac:dyDescent="0.35">
      <c r="A159" s="28" t="e">
        <f>'ETR Evidencija'!#REF!</f>
        <v>#REF!</v>
      </c>
      <c r="B159" s="28" t="e">
        <f>'ETR Evidencija'!#REF!</f>
        <v>#REF!</v>
      </c>
      <c r="C159" s="10" t="e">
        <f>IF('ETR Evidencija'!#REF!="","Nije polagala/o","")</f>
        <v>#REF!</v>
      </c>
      <c r="D159" s="11" t="e">
        <f>IF('ETR Evidencija'!#REF!="","",MAX('ETR Evidencija'!#REF!,'ETR Evidencija'!#REF!))</f>
        <v>#REF!</v>
      </c>
      <c r="E159" s="11" t="e">
        <f>IF('ETR Evidencija'!#REF!="","",MAX('ETR Evidencija'!#REF!,'ETR Evidencija'!#REF!))</f>
        <v>#REF!</v>
      </c>
      <c r="F159" s="5" t="e">
        <f>IF('ETR Evidencija'!#REF!="","",'ETR Evidencija'!#REF!)</f>
        <v>#REF!</v>
      </c>
    </row>
    <row r="160" spans="1:6" ht="12.75" customHeight="1" x14ac:dyDescent="0.35">
      <c r="A160" s="28" t="e">
        <f>'ETR Evidencija'!#REF!</f>
        <v>#REF!</v>
      </c>
      <c r="B160" s="28" t="e">
        <f>'ETR Evidencija'!#REF!</f>
        <v>#REF!</v>
      </c>
      <c r="C160" s="10" t="e">
        <f>IF('ETR Evidencija'!#REF!="","Nije polagala/o","")</f>
        <v>#REF!</v>
      </c>
      <c r="D160" s="11" t="e">
        <f>IF('ETR Evidencija'!#REF!="","",MAX('ETR Evidencija'!#REF!,'ETR Evidencija'!#REF!))</f>
        <v>#REF!</v>
      </c>
      <c r="E160" s="11" t="e">
        <f>IF('ETR Evidencija'!#REF!="","",MAX('ETR Evidencija'!#REF!,'ETR Evidencija'!#REF!))</f>
        <v>#REF!</v>
      </c>
      <c r="F160" s="5" t="e">
        <f>IF('ETR Evidencija'!#REF!="","",'ETR Evidencija'!#REF!)</f>
        <v>#REF!</v>
      </c>
    </row>
    <row r="161" spans="1:6" ht="12.75" customHeight="1" x14ac:dyDescent="0.35">
      <c r="A161" s="28" t="e">
        <f>'ETR Evidencija'!#REF!</f>
        <v>#REF!</v>
      </c>
      <c r="B161" s="28" t="e">
        <f>'ETR Evidencija'!#REF!</f>
        <v>#REF!</v>
      </c>
      <c r="C161" s="10" t="e">
        <f>IF('ETR Evidencija'!#REF!="","Nije polagala/o","")</f>
        <v>#REF!</v>
      </c>
      <c r="D161" s="11" t="e">
        <f>IF('ETR Evidencija'!#REF!="","",MAX('ETR Evidencija'!#REF!,'ETR Evidencija'!#REF!))</f>
        <v>#REF!</v>
      </c>
      <c r="E161" s="11" t="e">
        <f>IF('ETR Evidencija'!#REF!="","",MAX('ETR Evidencija'!#REF!,'ETR Evidencija'!#REF!))</f>
        <v>#REF!</v>
      </c>
      <c r="F161" s="5" t="e">
        <f>IF('ETR Evidencija'!#REF!="","",'ETR Evidencija'!#REF!)</f>
        <v>#REF!</v>
      </c>
    </row>
    <row r="162" spans="1:6" ht="12.75" customHeight="1" x14ac:dyDescent="0.35">
      <c r="A162" s="28" t="e">
        <f>'ETR Evidencija'!#REF!</f>
        <v>#REF!</v>
      </c>
      <c r="B162" s="28" t="e">
        <f>'ETR Evidencija'!#REF!</f>
        <v>#REF!</v>
      </c>
      <c r="C162" s="10" t="e">
        <f>IF('ETR Evidencija'!#REF!="","Nije polagala/o","")</f>
        <v>#REF!</v>
      </c>
      <c r="D162" s="11" t="e">
        <f>IF('ETR Evidencija'!#REF!="","",MAX('ETR Evidencija'!#REF!,'ETR Evidencija'!#REF!))</f>
        <v>#REF!</v>
      </c>
      <c r="E162" s="11" t="e">
        <f>IF('ETR Evidencija'!#REF!="","",MAX('ETR Evidencija'!#REF!,'ETR Evidencija'!#REF!))</f>
        <v>#REF!</v>
      </c>
      <c r="F162" s="5" t="e">
        <f>IF('ETR Evidencija'!#REF!="","",'ETR Evidencija'!#REF!)</f>
        <v>#REF!</v>
      </c>
    </row>
    <row r="163" spans="1:6" ht="12.75" customHeight="1" x14ac:dyDescent="0.35">
      <c r="A163" s="28" t="e">
        <f>'ETR Evidencija'!#REF!</f>
        <v>#REF!</v>
      </c>
      <c r="B163" s="28" t="e">
        <f>'ETR Evidencija'!#REF!</f>
        <v>#REF!</v>
      </c>
      <c r="C163" s="10" t="e">
        <f>IF('ETR Evidencija'!#REF!="","Nije polagala/o","")</f>
        <v>#REF!</v>
      </c>
      <c r="D163" s="11" t="e">
        <f>IF('ETR Evidencija'!#REF!="","",MAX('ETR Evidencija'!#REF!,'ETR Evidencija'!#REF!))</f>
        <v>#REF!</v>
      </c>
      <c r="E163" s="11" t="e">
        <f>IF('ETR Evidencija'!#REF!="","",MAX('ETR Evidencija'!#REF!,'ETR Evidencija'!#REF!))</f>
        <v>#REF!</v>
      </c>
      <c r="F163" s="5" t="e">
        <f>IF('ETR Evidencija'!#REF!="","",'ETR Evidencija'!#REF!)</f>
        <v>#REF!</v>
      </c>
    </row>
    <row r="164" spans="1:6" ht="12.75" customHeight="1" x14ac:dyDescent="0.35">
      <c r="A164" s="28" t="e">
        <f>'ETR Evidencija'!#REF!</f>
        <v>#REF!</v>
      </c>
      <c r="B164" s="28" t="e">
        <f>'ETR Evidencija'!#REF!</f>
        <v>#REF!</v>
      </c>
      <c r="C164" s="10" t="e">
        <f>IF('ETR Evidencija'!#REF!="","Nije polagala/o","")</f>
        <v>#REF!</v>
      </c>
      <c r="D164" s="11" t="e">
        <f>IF('ETR Evidencija'!#REF!="","",MAX('ETR Evidencija'!#REF!,'ETR Evidencija'!#REF!))</f>
        <v>#REF!</v>
      </c>
      <c r="E164" s="11" t="e">
        <f>IF('ETR Evidencija'!#REF!="","",MAX('ETR Evidencija'!#REF!,'ETR Evidencija'!#REF!))</f>
        <v>#REF!</v>
      </c>
      <c r="F164" s="5" t="e">
        <f>IF('ETR Evidencija'!#REF!="","",'ETR Evidencija'!#REF!)</f>
        <v>#REF!</v>
      </c>
    </row>
    <row r="165" spans="1:6" ht="12.75" customHeight="1" x14ac:dyDescent="0.35">
      <c r="A165" s="28" t="e">
        <f>'ETR Evidencija'!#REF!</f>
        <v>#REF!</v>
      </c>
      <c r="B165" s="28" t="e">
        <f>'ETR Evidencija'!#REF!</f>
        <v>#REF!</v>
      </c>
      <c r="C165" s="10" t="e">
        <f>IF('ETR Evidencija'!#REF!="","Nije polagala/o","")</f>
        <v>#REF!</v>
      </c>
      <c r="D165" s="11" t="e">
        <f>IF('ETR Evidencija'!#REF!="","",MAX('ETR Evidencija'!#REF!,'ETR Evidencija'!#REF!))</f>
        <v>#REF!</v>
      </c>
      <c r="E165" s="11" t="e">
        <f>IF('ETR Evidencija'!#REF!="","",MAX('ETR Evidencija'!#REF!,'ETR Evidencija'!#REF!))</f>
        <v>#REF!</v>
      </c>
      <c r="F165" s="5" t="e">
        <f>IF('ETR Evidencija'!#REF!="","",'ETR Evidencija'!#REF!)</f>
        <v>#REF!</v>
      </c>
    </row>
    <row r="166" spans="1:6" ht="12.75" customHeight="1" x14ac:dyDescent="0.35">
      <c r="A166" s="28" t="e">
        <f>'ETR Evidencija'!#REF!</f>
        <v>#REF!</v>
      </c>
      <c r="B166" s="28" t="e">
        <f>'ETR Evidencija'!#REF!</f>
        <v>#REF!</v>
      </c>
      <c r="C166" s="10" t="e">
        <f>IF('ETR Evidencija'!#REF!="","Nije polagala/o","")</f>
        <v>#REF!</v>
      </c>
      <c r="D166" s="11" t="e">
        <f>IF('ETR Evidencija'!#REF!="","",MAX('ETR Evidencija'!#REF!,'ETR Evidencija'!#REF!))</f>
        <v>#REF!</v>
      </c>
      <c r="E166" s="11" t="e">
        <f>IF('ETR Evidencija'!#REF!="","",MAX('ETR Evidencija'!#REF!,'ETR Evidencija'!#REF!))</f>
        <v>#REF!</v>
      </c>
      <c r="F166" s="5" t="e">
        <f>IF('ETR Evidencija'!#REF!="","",'ETR Evidencija'!#REF!)</f>
        <v>#REF!</v>
      </c>
    </row>
    <row r="167" spans="1:6" ht="12.75" customHeight="1" x14ac:dyDescent="0.35">
      <c r="A167" s="28" t="e">
        <f>'ETR Evidencija'!#REF!</f>
        <v>#REF!</v>
      </c>
      <c r="B167" s="28" t="e">
        <f>'ETR Evidencija'!#REF!</f>
        <v>#REF!</v>
      </c>
      <c r="C167" s="10" t="e">
        <f>IF('ETR Evidencija'!#REF!="","Nije polagala/o","")</f>
        <v>#REF!</v>
      </c>
      <c r="D167" s="11" t="e">
        <f>IF('ETR Evidencija'!#REF!="","",MAX('ETR Evidencija'!#REF!,'ETR Evidencija'!#REF!))</f>
        <v>#REF!</v>
      </c>
      <c r="E167" s="11" t="e">
        <f>IF('ETR Evidencija'!#REF!="","",MAX('ETR Evidencija'!#REF!,'ETR Evidencija'!#REF!))</f>
        <v>#REF!</v>
      </c>
      <c r="F167" s="5" t="e">
        <f>IF('ETR Evidencija'!#REF!="","",'ETR Evidencija'!#REF!)</f>
        <v>#REF!</v>
      </c>
    </row>
    <row r="168" spans="1:6" ht="12.75" customHeight="1" x14ac:dyDescent="0.35">
      <c r="A168" s="28" t="e">
        <f>'ETR Evidencija'!#REF!</f>
        <v>#REF!</v>
      </c>
      <c r="B168" s="28" t="e">
        <f>'ETR Evidencija'!#REF!</f>
        <v>#REF!</v>
      </c>
      <c r="C168" s="10" t="e">
        <f>IF('ETR Evidencija'!#REF!="","Nije polagala/o","")</f>
        <v>#REF!</v>
      </c>
      <c r="D168" s="11" t="e">
        <f>IF('ETR Evidencija'!#REF!="","",MAX('ETR Evidencija'!#REF!,'ETR Evidencija'!#REF!))</f>
        <v>#REF!</v>
      </c>
      <c r="E168" s="11" t="e">
        <f>IF('ETR Evidencija'!#REF!="","",MAX('ETR Evidencija'!#REF!,'ETR Evidencija'!#REF!))</f>
        <v>#REF!</v>
      </c>
      <c r="F168" s="5" t="e">
        <f>IF('ETR Evidencija'!#REF!="","",'ETR Evidencija'!#REF!)</f>
        <v>#REF!</v>
      </c>
    </row>
    <row r="169" spans="1:6" ht="12.75" customHeight="1" x14ac:dyDescent="0.35">
      <c r="A169" s="28" t="e">
        <f>'ETR Evidencija'!#REF!</f>
        <v>#REF!</v>
      </c>
      <c r="B169" s="28" t="e">
        <f>'ETR Evidencija'!#REF!</f>
        <v>#REF!</v>
      </c>
      <c r="C169" s="10" t="e">
        <f>IF('ETR Evidencija'!#REF!="","Nije polagala/o","")</f>
        <v>#REF!</v>
      </c>
      <c r="D169" s="11" t="e">
        <f>IF('ETR Evidencija'!#REF!="","",MAX('ETR Evidencija'!#REF!,'ETR Evidencija'!#REF!))</f>
        <v>#REF!</v>
      </c>
      <c r="E169" s="11" t="e">
        <f>IF('ETR Evidencija'!#REF!="","",MAX('ETR Evidencija'!#REF!,'ETR Evidencija'!#REF!))</f>
        <v>#REF!</v>
      </c>
      <c r="F169" s="5" t="e">
        <f>IF('ETR Evidencija'!#REF!="","",'ETR Evidencija'!#REF!)</f>
        <v>#REF!</v>
      </c>
    </row>
    <row r="170" spans="1:6" ht="12.75" customHeight="1" x14ac:dyDescent="0.35">
      <c r="A170" s="28" t="e">
        <f>'ETR Evidencija'!#REF!</f>
        <v>#REF!</v>
      </c>
      <c r="B170" s="28" t="e">
        <f>'ETR Evidencija'!#REF!</f>
        <v>#REF!</v>
      </c>
      <c r="C170" s="10" t="e">
        <f>IF('ETR Evidencija'!#REF!="","Nije polagala/o","")</f>
        <v>#REF!</v>
      </c>
      <c r="D170" s="11" t="e">
        <f>IF('ETR Evidencija'!#REF!="","",MAX('ETR Evidencija'!#REF!,'ETR Evidencija'!#REF!))</f>
        <v>#REF!</v>
      </c>
      <c r="E170" s="11" t="e">
        <f>IF('ETR Evidencija'!#REF!="","",MAX('ETR Evidencija'!#REF!,'ETR Evidencija'!#REF!))</f>
        <v>#REF!</v>
      </c>
      <c r="F170" s="5" t="e">
        <f>IF('ETR Evidencija'!#REF!="","",'ETR Evidencija'!#REF!)</f>
        <v>#REF!</v>
      </c>
    </row>
    <row r="171" spans="1:6" ht="12.75" customHeight="1" x14ac:dyDescent="0.35">
      <c r="A171" s="28" t="e">
        <f>'ETR Evidencija'!#REF!</f>
        <v>#REF!</v>
      </c>
      <c r="B171" s="28" t="e">
        <f>'ETR Evidencija'!#REF!</f>
        <v>#REF!</v>
      </c>
      <c r="C171" s="10" t="e">
        <f>IF('ETR Evidencija'!#REF!="","Nije polagala/o","")</f>
        <v>#REF!</v>
      </c>
      <c r="D171" s="11" t="e">
        <f>IF('ETR Evidencija'!#REF!="","",MAX('ETR Evidencija'!#REF!,'ETR Evidencija'!#REF!))</f>
        <v>#REF!</v>
      </c>
      <c r="E171" s="11" t="e">
        <f>IF('ETR Evidencija'!#REF!="","",MAX('ETR Evidencija'!#REF!,'ETR Evidencija'!#REF!))</f>
        <v>#REF!</v>
      </c>
      <c r="F171" s="5" t="e">
        <f>IF('ETR Evidencija'!#REF!="","",'ETR Evidencija'!#REF!)</f>
        <v>#REF!</v>
      </c>
    </row>
    <row r="172" spans="1:6" ht="12.75" customHeight="1" x14ac:dyDescent="0.35">
      <c r="A172" s="28" t="e">
        <f>'ETR Evidencija'!#REF!</f>
        <v>#REF!</v>
      </c>
      <c r="B172" s="28" t="e">
        <f>'ETR Evidencija'!#REF!</f>
        <v>#REF!</v>
      </c>
      <c r="C172" s="10" t="e">
        <f>IF('ETR Evidencija'!#REF!="","Nije polagala/o","")</f>
        <v>#REF!</v>
      </c>
      <c r="D172" s="11" t="e">
        <f>IF('ETR Evidencija'!#REF!="","",MAX('ETR Evidencija'!#REF!,'ETR Evidencija'!#REF!))</f>
        <v>#REF!</v>
      </c>
      <c r="E172" s="11" t="e">
        <f>IF('ETR Evidencija'!#REF!="","",MAX('ETR Evidencija'!#REF!,'ETR Evidencija'!#REF!))</f>
        <v>#REF!</v>
      </c>
      <c r="F172" s="5" t="e">
        <f>IF('ETR Evidencija'!#REF!="","",'ETR Evidencija'!#REF!)</f>
        <v>#REF!</v>
      </c>
    </row>
    <row r="173" spans="1:6" ht="12.75" customHeight="1" x14ac:dyDescent="0.35">
      <c r="A173" s="28" t="e">
        <f>'ETR Evidencija'!#REF!</f>
        <v>#REF!</v>
      </c>
      <c r="B173" s="28" t="e">
        <f>'ETR Evidencija'!#REF!</f>
        <v>#REF!</v>
      </c>
      <c r="C173" s="10" t="e">
        <f>IF('ETR Evidencija'!#REF!="","Nije polagala/o","")</f>
        <v>#REF!</v>
      </c>
      <c r="D173" s="11" t="e">
        <f>IF('ETR Evidencija'!#REF!="","",MAX('ETR Evidencija'!#REF!,'ETR Evidencija'!#REF!))</f>
        <v>#REF!</v>
      </c>
      <c r="E173" s="11" t="e">
        <f>IF('ETR Evidencija'!#REF!="","",MAX('ETR Evidencija'!#REF!,'ETR Evidencija'!#REF!))</f>
        <v>#REF!</v>
      </c>
      <c r="F173" s="5" t="e">
        <f>IF('ETR Evidencija'!#REF!="","",'ETR Evidencija'!#REF!)</f>
        <v>#REF!</v>
      </c>
    </row>
    <row r="174" spans="1:6" ht="12.75" customHeight="1" x14ac:dyDescent="0.35">
      <c r="A174" s="28" t="e">
        <f>'ETR Evidencija'!#REF!</f>
        <v>#REF!</v>
      </c>
      <c r="B174" s="28" t="e">
        <f>'ETR Evidencija'!#REF!</f>
        <v>#REF!</v>
      </c>
      <c r="C174" s="10" t="e">
        <f>IF('ETR Evidencija'!#REF!="","Nije polagala/o","")</f>
        <v>#REF!</v>
      </c>
      <c r="D174" s="11" t="e">
        <f>IF('ETR Evidencija'!#REF!="","",MAX('ETR Evidencija'!#REF!,'ETR Evidencija'!#REF!))</f>
        <v>#REF!</v>
      </c>
      <c r="E174" s="11" t="e">
        <f>IF('ETR Evidencija'!#REF!="","",MAX('ETR Evidencija'!#REF!,'ETR Evidencija'!#REF!))</f>
        <v>#REF!</v>
      </c>
      <c r="F174" s="5" t="e">
        <f>IF('ETR Evidencija'!#REF!="","",'ETR Evidencija'!#REF!)</f>
        <v>#REF!</v>
      </c>
    </row>
    <row r="175" spans="1:6" ht="12.75" customHeight="1" x14ac:dyDescent="0.35">
      <c r="A175" s="28" t="e">
        <f>'ETR Evidencija'!#REF!</f>
        <v>#REF!</v>
      </c>
      <c r="B175" s="28" t="e">
        <f>'ETR Evidencija'!#REF!</f>
        <v>#REF!</v>
      </c>
      <c r="C175" s="10" t="e">
        <f>IF('ETR Evidencija'!#REF!="","Nije polagala/o","")</f>
        <v>#REF!</v>
      </c>
      <c r="D175" s="11" t="e">
        <f>IF('ETR Evidencija'!#REF!="","",MAX('ETR Evidencija'!#REF!,'ETR Evidencija'!#REF!))</f>
        <v>#REF!</v>
      </c>
      <c r="E175" s="11" t="e">
        <f>IF('ETR Evidencija'!#REF!="","",MAX('ETR Evidencija'!#REF!,'ETR Evidencija'!#REF!))</f>
        <v>#REF!</v>
      </c>
      <c r="F175" s="5" t="e">
        <f>IF('ETR Evidencija'!#REF!="","",'ETR Evidencija'!#REF!)</f>
        <v>#REF!</v>
      </c>
    </row>
    <row r="176" spans="1:6" ht="12.75" customHeight="1" x14ac:dyDescent="0.35">
      <c r="A176" s="28" t="e">
        <f>'ETR Evidencija'!#REF!</f>
        <v>#REF!</v>
      </c>
      <c r="B176" s="28" t="e">
        <f>'ETR Evidencija'!#REF!</f>
        <v>#REF!</v>
      </c>
      <c r="C176" s="10" t="e">
        <f>IF('ETR Evidencija'!#REF!="","Nije polagala/o","")</f>
        <v>#REF!</v>
      </c>
      <c r="D176" s="11" t="e">
        <f>IF('ETR Evidencija'!#REF!="","",MAX('ETR Evidencija'!#REF!,'ETR Evidencija'!#REF!))</f>
        <v>#REF!</v>
      </c>
      <c r="E176" s="11" t="e">
        <f>IF('ETR Evidencija'!#REF!="","",MAX('ETR Evidencija'!#REF!,'ETR Evidencija'!#REF!))</f>
        <v>#REF!</v>
      </c>
      <c r="F176" s="5" t="e">
        <f>IF('ETR Evidencija'!#REF!="","",'ETR Evidencija'!#REF!)</f>
        <v>#REF!</v>
      </c>
    </row>
  </sheetData>
  <sheetProtection selectLockedCells="1" selectUnlockedCells="1"/>
  <mergeCells count="12">
    <mergeCell ref="A1:E1"/>
    <mergeCell ref="A2:F2"/>
    <mergeCell ref="A3:B3"/>
    <mergeCell ref="C3:F3"/>
    <mergeCell ref="A4:C4"/>
    <mergeCell ref="D4:F4"/>
    <mergeCell ref="A6:A7"/>
    <mergeCell ref="B6:C7"/>
    <mergeCell ref="D6:E6"/>
    <mergeCell ref="F6:F7"/>
    <mergeCell ref="A5:C5"/>
    <mergeCell ref="D5:F5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7"/>
  <sheetViews>
    <sheetView topLeftCell="A146" zoomScaleNormal="100" workbookViewId="0">
      <selection activeCell="C161" sqref="C161"/>
    </sheetView>
  </sheetViews>
  <sheetFormatPr defaultColWidth="9.26953125" defaultRowHeight="12.75" customHeight="1" x14ac:dyDescent="0.25"/>
  <cols>
    <col min="1" max="1" width="11.26953125" style="1" customWidth="1"/>
    <col min="2" max="2" width="25.26953125" style="1" customWidth="1"/>
    <col min="3" max="3" width="13.26953125" style="1" customWidth="1"/>
    <col min="4" max="4" width="11.7265625" style="1" customWidth="1"/>
    <col min="5" max="5" width="12.7265625" style="1" customWidth="1"/>
    <col min="6" max="6" width="13.54296875" style="1" customWidth="1"/>
    <col min="7" max="16384" width="9.26953125" style="1"/>
  </cols>
  <sheetData>
    <row r="1" spans="1:6" s="3" customFormat="1" ht="36.75" customHeight="1" x14ac:dyDescent="0.35">
      <c r="A1" s="61" t="s">
        <v>7</v>
      </c>
      <c r="B1" s="62"/>
      <c r="C1" s="62"/>
      <c r="D1" s="62"/>
      <c r="E1" s="63"/>
      <c r="F1" s="4" t="s">
        <v>8</v>
      </c>
    </row>
    <row r="2" spans="1:6" ht="17.25" customHeight="1" x14ac:dyDescent="0.3">
      <c r="A2" s="64" t="s">
        <v>22</v>
      </c>
      <c r="B2" s="65"/>
      <c r="C2" s="65"/>
      <c r="D2" s="65"/>
      <c r="E2" s="65"/>
      <c r="F2" s="66"/>
    </row>
    <row r="3" spans="1:6" ht="27" customHeight="1" x14ac:dyDescent="0.25">
      <c r="A3" s="67" t="s">
        <v>23</v>
      </c>
      <c r="B3" s="68"/>
      <c r="C3" s="67" t="s">
        <v>27</v>
      </c>
      <c r="D3" s="69"/>
      <c r="E3" s="69"/>
      <c r="F3" s="68"/>
    </row>
    <row r="4" spans="1:6" ht="17.25" customHeight="1" x14ac:dyDescent="0.25">
      <c r="A4" s="70" t="s">
        <v>21</v>
      </c>
      <c r="B4" s="70"/>
      <c r="C4" s="70"/>
      <c r="D4" s="70" t="s">
        <v>28</v>
      </c>
      <c r="E4" s="70"/>
      <c r="F4" s="70"/>
    </row>
    <row r="5" spans="1:6" ht="4.5" customHeight="1" x14ac:dyDescent="0.35">
      <c r="A5" s="60"/>
      <c r="B5" s="60"/>
      <c r="C5" s="60"/>
      <c r="D5" s="60"/>
      <c r="E5" s="60"/>
      <c r="F5" s="60"/>
    </row>
    <row r="6" spans="1:6" s="2" customFormat="1" ht="25.5" customHeight="1" thickBot="1" x14ac:dyDescent="0.4">
      <c r="A6" s="55" t="s">
        <v>1</v>
      </c>
      <c r="B6" s="57" t="s">
        <v>9</v>
      </c>
      <c r="C6" s="57"/>
      <c r="D6" s="59" t="s">
        <v>10</v>
      </c>
      <c r="E6" s="59"/>
      <c r="F6" s="57" t="s">
        <v>11</v>
      </c>
    </row>
    <row r="7" spans="1:6" s="2" customFormat="1" ht="42" customHeight="1" thickTop="1" x14ac:dyDescent="0.35">
      <c r="A7" s="56"/>
      <c r="B7" s="58"/>
      <c r="C7" s="58"/>
      <c r="D7" s="8" t="s">
        <v>12</v>
      </c>
      <c r="E7" s="9" t="s">
        <v>13</v>
      </c>
      <c r="F7" s="58"/>
    </row>
    <row r="8" spans="1:6" ht="15" customHeight="1" x14ac:dyDescent="0.35">
      <c r="A8" s="16" t="str">
        <f>'EA Evidencija'!A8</f>
        <v>1/2023</v>
      </c>
      <c r="B8" s="16" t="str">
        <f>'EA Evidencija'!B8</f>
        <v>Novak Knežević</v>
      </c>
      <c r="C8" s="10" t="str">
        <f>IF('EA Evidencija'!P8="","Nije polagala/o","")</f>
        <v>Nije polagala/o</v>
      </c>
      <c r="D8" s="11" t="str">
        <f>IF('EA Evidencija'!P8="","",MAX('EA Evidencija'!E8,'EA Evidencija'!H8))</f>
        <v/>
      </c>
      <c r="E8" s="11" t="str">
        <f>IF('EA Evidencija'!P8="","",MAX('EA Evidencija'!K8,'EA Evidencija'!N8))</f>
        <v/>
      </c>
      <c r="F8" s="5" t="str">
        <f>IF('EA Evidencija'!P8="","",'EA Evidencija'!Q8)</f>
        <v/>
      </c>
    </row>
    <row r="9" spans="1:6" ht="15" customHeight="1" x14ac:dyDescent="0.35">
      <c r="A9" s="16" t="str">
        <f>'EA Evidencija'!A9</f>
        <v>2/2023</v>
      </c>
      <c r="B9" s="16" t="str">
        <f>'EA Evidencija'!B9</f>
        <v>Dušan Radević</v>
      </c>
      <c r="C9" s="10" t="str">
        <f>IF('EA Evidencija'!P9="","Nije polagala/o","")</f>
        <v>Nije polagala/o</v>
      </c>
      <c r="D9" s="11" t="str">
        <f>IF('EA Evidencija'!P9="","",MAX('EA Evidencija'!E9,'EA Evidencija'!H9))</f>
        <v/>
      </c>
      <c r="E9" s="11" t="str">
        <f>IF('EA Evidencija'!P9="","",MAX('EA Evidencija'!K9,'EA Evidencija'!N9))</f>
        <v/>
      </c>
      <c r="F9" s="5" t="str">
        <f>IF('EA Evidencija'!P9="","",'EA Evidencija'!Q9)</f>
        <v/>
      </c>
    </row>
    <row r="10" spans="1:6" ht="15" customHeight="1" x14ac:dyDescent="0.35">
      <c r="A10" s="16" t="str">
        <f>'EA Evidencija'!A10</f>
        <v>3/2023</v>
      </c>
      <c r="B10" s="16" t="str">
        <f>'EA Evidencija'!B10</f>
        <v>Vladimir Vukmirović</v>
      </c>
      <c r="C10" s="10" t="str">
        <f>IF('EA Evidencija'!P10="","Nije polagala/o","")</f>
        <v>Nije polagala/o</v>
      </c>
      <c r="D10" s="11" t="str">
        <f>IF('EA Evidencija'!P10="","",MAX('EA Evidencija'!E10,'EA Evidencija'!H10))</f>
        <v/>
      </c>
      <c r="E10" s="11" t="str">
        <f>IF('EA Evidencija'!P10="","",MAX('EA Evidencija'!K10,'EA Evidencija'!N10))</f>
        <v/>
      </c>
      <c r="F10" s="5" t="str">
        <f>IF('EA Evidencija'!P10="","",'EA Evidencija'!Q10)</f>
        <v/>
      </c>
    </row>
    <row r="11" spans="1:6" ht="15" customHeight="1" x14ac:dyDescent="0.35">
      <c r="A11" s="16" t="str">
        <f>'EA Evidencija'!A11</f>
        <v>4/2023</v>
      </c>
      <c r="B11" s="16" t="str">
        <f>'EA Evidencija'!B11</f>
        <v>Nemanja Simović</v>
      </c>
      <c r="C11" s="10" t="str">
        <f>IF('EA Evidencija'!P11="","Nije polagala/o","")</f>
        <v>Nije polagala/o</v>
      </c>
      <c r="D11" s="11" t="str">
        <f>IF('EA Evidencija'!P11="","",MAX('EA Evidencija'!E11,'EA Evidencija'!H11))</f>
        <v/>
      </c>
      <c r="E11" s="11" t="str">
        <f>IF('EA Evidencija'!P11="","",MAX('EA Evidencija'!K11,'EA Evidencija'!N11))</f>
        <v/>
      </c>
      <c r="F11" s="5" t="str">
        <f>IF('EA Evidencija'!P11="","",'EA Evidencija'!Q11)</f>
        <v/>
      </c>
    </row>
    <row r="12" spans="1:6" ht="15" customHeight="1" x14ac:dyDescent="0.35">
      <c r="A12" s="16" t="str">
        <f>'EA Evidencija'!A12</f>
        <v>5/2023</v>
      </c>
      <c r="B12" s="16" t="str">
        <f>'EA Evidencija'!B12</f>
        <v>Luka Stanković</v>
      </c>
      <c r="C12" s="10" t="str">
        <f>IF('EA Evidencija'!P12="","Nije polagala/o","")</f>
        <v>Nije polagala/o</v>
      </c>
      <c r="D12" s="11" t="str">
        <f>IF('EA Evidencija'!P12="","",MAX('EA Evidencija'!E12,'EA Evidencija'!H12))</f>
        <v/>
      </c>
      <c r="E12" s="11" t="str">
        <f>IF('EA Evidencija'!P12="","",MAX('EA Evidencija'!K12,'EA Evidencija'!N12))</f>
        <v/>
      </c>
      <c r="F12" s="5" t="str">
        <f>IF('EA Evidencija'!P12="","",'EA Evidencija'!Q12)</f>
        <v/>
      </c>
    </row>
    <row r="13" spans="1:6" ht="15" customHeight="1" x14ac:dyDescent="0.35">
      <c r="A13" s="16" t="str">
        <f>'EA Evidencija'!A13</f>
        <v>6/2023</v>
      </c>
      <c r="B13" s="16" t="str">
        <f>'EA Evidencija'!B13</f>
        <v>Tamara Đurović</v>
      </c>
      <c r="C13" s="10" t="str">
        <f>IF('EA Evidencija'!P13="","Nije polagala/o","")</f>
        <v>Nije polagala/o</v>
      </c>
      <c r="D13" s="11" t="str">
        <f>IF('EA Evidencija'!P13="","",MAX('EA Evidencija'!E13,'EA Evidencija'!H13))</f>
        <v/>
      </c>
      <c r="E13" s="11" t="str">
        <f>IF('EA Evidencija'!P13="","",MAX('EA Evidencija'!K13,'EA Evidencija'!N13))</f>
        <v/>
      </c>
      <c r="F13" s="5" t="str">
        <f>IF('EA Evidencija'!P13="","",'EA Evidencija'!Q13)</f>
        <v/>
      </c>
    </row>
    <row r="14" spans="1:6" ht="15" customHeight="1" x14ac:dyDescent="0.35">
      <c r="A14" s="16" t="str">
        <f>'EA Evidencija'!A14</f>
        <v>7/2023</v>
      </c>
      <c r="B14" s="16" t="str">
        <f>'EA Evidencija'!B14</f>
        <v>Matija Drašković</v>
      </c>
      <c r="C14" s="10" t="str">
        <f>IF('EA Evidencija'!P14="","Nije polagala/o","")</f>
        <v>Nije polagala/o</v>
      </c>
      <c r="D14" s="11" t="str">
        <f>IF('EA Evidencija'!P14="","",MAX('EA Evidencija'!E14,'EA Evidencija'!H14))</f>
        <v/>
      </c>
      <c r="E14" s="11" t="str">
        <f>IF('EA Evidencija'!P14="","",MAX('EA Evidencija'!K14,'EA Evidencija'!N14))</f>
        <v/>
      </c>
      <c r="F14" s="5" t="str">
        <f>IF('EA Evidencija'!P14="","",'EA Evidencija'!Q14)</f>
        <v/>
      </c>
    </row>
    <row r="15" spans="1:6" ht="15" customHeight="1" x14ac:dyDescent="0.35">
      <c r="A15" s="16" t="str">
        <f>'EA Evidencija'!A15</f>
        <v>8/2023</v>
      </c>
      <c r="B15" s="16" t="str">
        <f>'EA Evidencija'!B15</f>
        <v>Srećko Baltić</v>
      </c>
      <c r="C15" s="10" t="str">
        <f>IF('EA Evidencija'!P15="","Nije polagala/o","")</f>
        <v>Nije polagala/o</v>
      </c>
      <c r="D15" s="11" t="str">
        <f>IF('EA Evidencija'!P15="","",MAX('EA Evidencija'!E15,'EA Evidencija'!H15))</f>
        <v/>
      </c>
      <c r="E15" s="11" t="str">
        <f>IF('EA Evidencija'!P15="","",MAX('EA Evidencija'!K15,'EA Evidencija'!N15))</f>
        <v/>
      </c>
      <c r="F15" s="5" t="str">
        <f>IF('EA Evidencija'!P15="","",'EA Evidencija'!Q15)</f>
        <v/>
      </c>
    </row>
    <row r="16" spans="1:6" ht="15" customHeight="1" x14ac:dyDescent="0.35">
      <c r="A16" s="16" t="str">
        <f>'EA Evidencija'!A16</f>
        <v>9/2023</v>
      </c>
      <c r="B16" s="16" t="str">
        <f>'EA Evidencija'!B16</f>
        <v>Nemanja Đukić</v>
      </c>
      <c r="C16" s="10" t="str">
        <f>IF('EA Evidencija'!P16="","Nije polagala/o","")</f>
        <v>Nije polagala/o</v>
      </c>
      <c r="D16" s="11" t="str">
        <f>IF('EA Evidencija'!P16="","",MAX('EA Evidencija'!E16,'EA Evidencija'!H16))</f>
        <v/>
      </c>
      <c r="E16" s="11" t="str">
        <f>IF('EA Evidencija'!P16="","",MAX('EA Evidencija'!K16,'EA Evidencija'!N16))</f>
        <v/>
      </c>
      <c r="F16" s="5" t="str">
        <f>IF('EA Evidencija'!P16="","",'EA Evidencija'!Q16)</f>
        <v/>
      </c>
    </row>
    <row r="17" spans="1:6" ht="15" customHeight="1" x14ac:dyDescent="0.35">
      <c r="A17" s="16" t="str">
        <f>'EA Evidencija'!A17</f>
        <v>10/2023</v>
      </c>
      <c r="B17" s="16" t="str">
        <f>'EA Evidencija'!B17</f>
        <v>Elmir Kolić</v>
      </c>
      <c r="C17" s="10" t="str">
        <f>IF('EA Evidencija'!P17="","Nije polagala/o","")</f>
        <v>Nije polagala/o</v>
      </c>
      <c r="D17" s="11" t="str">
        <f>IF('EA Evidencija'!P17="","",MAX('EA Evidencija'!E17,'EA Evidencija'!H17))</f>
        <v/>
      </c>
      <c r="E17" s="11" t="str">
        <f>IF('EA Evidencija'!P17="","",MAX('EA Evidencija'!K17,'EA Evidencija'!N17))</f>
        <v/>
      </c>
      <c r="F17" s="5" t="str">
        <f>IF('EA Evidencija'!P17="","",'EA Evidencija'!Q17)</f>
        <v/>
      </c>
    </row>
    <row r="18" spans="1:6" ht="15" customHeight="1" x14ac:dyDescent="0.35">
      <c r="A18" s="16" t="str">
        <f>'EA Evidencija'!A18</f>
        <v>11/2023</v>
      </c>
      <c r="B18" s="16" t="str">
        <f>'EA Evidencija'!B18</f>
        <v>Ivana Baošić</v>
      </c>
      <c r="C18" s="10" t="str">
        <f>IF('EA Evidencija'!P18="","Nije polagala/o","")</f>
        <v>Nije polagala/o</v>
      </c>
      <c r="D18" s="11" t="str">
        <f>IF('EA Evidencija'!P18="","",MAX('EA Evidencija'!E18,'EA Evidencija'!H18))</f>
        <v/>
      </c>
      <c r="E18" s="11" t="str">
        <f>IF('EA Evidencija'!P18="","",MAX('EA Evidencija'!K18,'EA Evidencija'!N18))</f>
        <v/>
      </c>
      <c r="F18" s="5" t="str">
        <f>IF('EA Evidencija'!P18="","",'EA Evidencija'!Q18)</f>
        <v/>
      </c>
    </row>
    <row r="19" spans="1:6" ht="15" customHeight="1" x14ac:dyDescent="0.35">
      <c r="A19" s="16" t="str">
        <f>'EA Evidencija'!A19</f>
        <v>12/2023</v>
      </c>
      <c r="B19" s="16" t="str">
        <f>'EA Evidencija'!B19</f>
        <v>Anja Knežević</v>
      </c>
      <c r="C19" s="10" t="str">
        <f>IF('EA Evidencija'!P19="","Nije polagala/o","")</f>
        <v>Nije polagala/o</v>
      </c>
      <c r="D19" s="11" t="str">
        <f>IF('EA Evidencija'!P19="","",MAX('EA Evidencija'!E19,'EA Evidencija'!H19))</f>
        <v/>
      </c>
      <c r="E19" s="11" t="str">
        <f>IF('EA Evidencija'!P19="","",MAX('EA Evidencija'!K19,'EA Evidencija'!N19))</f>
        <v/>
      </c>
      <c r="F19" s="5" t="str">
        <f>IF('EA Evidencija'!P19="","",'EA Evidencija'!Q19)</f>
        <v/>
      </c>
    </row>
    <row r="20" spans="1:6" ht="15" customHeight="1" x14ac:dyDescent="0.35">
      <c r="A20" s="16" t="str">
        <f>'EA Evidencija'!A20</f>
        <v>13/2023</v>
      </c>
      <c r="B20" s="16" t="str">
        <f>'EA Evidencija'!B20</f>
        <v>Stefan Savićević</v>
      </c>
      <c r="C20" s="10" t="str">
        <f>IF('EA Evidencija'!P20="","Nije polagala/o","")</f>
        <v>Nije polagala/o</v>
      </c>
      <c r="D20" s="11" t="str">
        <f>IF('EA Evidencija'!P20="","",MAX('EA Evidencija'!E20,'EA Evidencija'!H20))</f>
        <v/>
      </c>
      <c r="E20" s="11" t="str">
        <f>IF('EA Evidencija'!P20="","",MAX('EA Evidencija'!K20,'EA Evidencija'!N20))</f>
        <v/>
      </c>
      <c r="F20" s="5" t="str">
        <f>IF('EA Evidencija'!P20="","",'EA Evidencija'!Q20)</f>
        <v/>
      </c>
    </row>
    <row r="21" spans="1:6" ht="15" customHeight="1" x14ac:dyDescent="0.35">
      <c r="A21" s="16" t="str">
        <f>'EA Evidencija'!A21</f>
        <v>14/2023</v>
      </c>
      <c r="B21" s="16" t="str">
        <f>'EA Evidencija'!B21</f>
        <v>Ilija Otašević</v>
      </c>
      <c r="C21" s="10" t="str">
        <f>IF('EA Evidencija'!P21="","Nije polagala/o","")</f>
        <v>Nije polagala/o</v>
      </c>
      <c r="D21" s="11" t="str">
        <f>IF('EA Evidencija'!P21="","",MAX('EA Evidencija'!E21,'EA Evidencija'!H21))</f>
        <v/>
      </c>
      <c r="E21" s="11" t="str">
        <f>IF('EA Evidencija'!P21="","",MAX('EA Evidencija'!K21,'EA Evidencija'!N21))</f>
        <v/>
      </c>
      <c r="F21" s="5" t="str">
        <f>IF('EA Evidencija'!P21="","",'EA Evidencija'!Q21)</f>
        <v/>
      </c>
    </row>
    <row r="22" spans="1:6" ht="15" customHeight="1" x14ac:dyDescent="0.35">
      <c r="A22" s="16" t="str">
        <f>'EA Evidencija'!A22</f>
        <v>15/2023</v>
      </c>
      <c r="B22" s="16" t="str">
        <f>'EA Evidencija'!B22</f>
        <v>Đorđije Batizić</v>
      </c>
      <c r="C22" s="10" t="str">
        <f>IF('EA Evidencija'!P22="","Nije polagala/o","")</f>
        <v>Nije polagala/o</v>
      </c>
      <c r="D22" s="11" t="str">
        <f>IF('EA Evidencija'!P22="","",MAX('EA Evidencija'!E22,'EA Evidencija'!H22))</f>
        <v/>
      </c>
      <c r="E22" s="11" t="str">
        <f>IF('EA Evidencija'!P22="","",MAX('EA Evidencija'!K22,'EA Evidencija'!N22))</f>
        <v/>
      </c>
      <c r="F22" s="5" t="str">
        <f>IF('EA Evidencija'!P22="","",'EA Evidencija'!Q22)</f>
        <v/>
      </c>
    </row>
    <row r="23" spans="1:6" ht="15" customHeight="1" x14ac:dyDescent="0.35">
      <c r="A23" s="16" t="str">
        <f>'EA Evidencija'!A23</f>
        <v>16/2023</v>
      </c>
      <c r="B23" s="16" t="str">
        <f>'EA Evidencija'!B23</f>
        <v>Filip Spasojević</v>
      </c>
      <c r="C23" s="10" t="str">
        <f>IF('EA Evidencija'!P23="","Nije polagala/o","")</f>
        <v>Nije polagala/o</v>
      </c>
      <c r="D23" s="11" t="str">
        <f>IF('EA Evidencija'!P23="","",MAX('EA Evidencija'!E23,'EA Evidencija'!H23))</f>
        <v/>
      </c>
      <c r="E23" s="11" t="str">
        <f>IF('EA Evidencija'!P23="","",MAX('EA Evidencija'!K23,'EA Evidencija'!N23))</f>
        <v/>
      </c>
      <c r="F23" s="5" t="str">
        <f>IF('EA Evidencija'!P23="","",'EA Evidencija'!Q23)</f>
        <v/>
      </c>
    </row>
    <row r="24" spans="1:6" ht="15" customHeight="1" x14ac:dyDescent="0.35">
      <c r="A24" s="16" t="str">
        <f>'EA Evidencija'!A24</f>
        <v>17/2023</v>
      </c>
      <c r="B24" s="16" t="str">
        <f>'EA Evidencija'!B24</f>
        <v>Matija Sekulić</v>
      </c>
      <c r="C24" s="10" t="str">
        <f>IF('EA Evidencija'!P24="","Nije polagala/o","")</f>
        <v>Nije polagala/o</v>
      </c>
      <c r="D24" s="11" t="str">
        <f>IF('EA Evidencija'!P24="","",MAX('EA Evidencija'!E24,'EA Evidencija'!H24))</f>
        <v/>
      </c>
      <c r="E24" s="11" t="str">
        <f>IF('EA Evidencija'!P24="","",MAX('EA Evidencija'!K24,'EA Evidencija'!N24))</f>
        <v/>
      </c>
      <c r="F24" s="5" t="str">
        <f>IF('EA Evidencija'!P24="","",'EA Evidencija'!Q24)</f>
        <v/>
      </c>
    </row>
    <row r="25" spans="1:6" ht="15" customHeight="1" x14ac:dyDescent="0.35">
      <c r="A25" s="16" t="str">
        <f>'EA Evidencija'!A25</f>
        <v>18/2023</v>
      </c>
      <c r="B25" s="16" t="str">
        <f>'EA Evidencija'!B25</f>
        <v>Željana Malović</v>
      </c>
      <c r="C25" s="10" t="str">
        <f>IF('EA Evidencija'!P25="","Nije polagala/o","")</f>
        <v>Nije polagala/o</v>
      </c>
      <c r="D25" s="11" t="str">
        <f>IF('EA Evidencija'!P25="","",MAX('EA Evidencija'!E25,'EA Evidencija'!H25))</f>
        <v/>
      </c>
      <c r="E25" s="11" t="str">
        <f>IF('EA Evidencija'!P25="","",MAX('EA Evidencija'!K25,'EA Evidencija'!N25))</f>
        <v/>
      </c>
      <c r="F25" s="5" t="str">
        <f>IF('EA Evidencija'!P25="","",'EA Evidencija'!Q25)</f>
        <v/>
      </c>
    </row>
    <row r="26" spans="1:6" ht="15" customHeight="1" x14ac:dyDescent="0.35">
      <c r="A26" s="16" t="str">
        <f>'EA Evidencija'!A26</f>
        <v>19/2023</v>
      </c>
      <c r="B26" s="16" t="str">
        <f>'EA Evidencija'!B26</f>
        <v>Aleksandra Milikić</v>
      </c>
      <c r="C26" s="10" t="str">
        <f>IF('EA Evidencija'!P26="","Nije polagala/o","")</f>
        <v>Nije polagala/o</v>
      </c>
      <c r="D26" s="11" t="str">
        <f>IF('EA Evidencija'!P26="","",MAX('EA Evidencija'!E26,'EA Evidencija'!H26))</f>
        <v/>
      </c>
      <c r="E26" s="11" t="str">
        <f>IF('EA Evidencija'!P26="","",MAX('EA Evidencija'!K26,'EA Evidencija'!N26))</f>
        <v/>
      </c>
      <c r="F26" s="5" t="str">
        <f>IF('EA Evidencija'!P26="","",'EA Evidencija'!Q26)</f>
        <v/>
      </c>
    </row>
    <row r="27" spans="1:6" ht="15" customHeight="1" x14ac:dyDescent="0.35">
      <c r="A27" s="16" t="str">
        <f>'EA Evidencija'!A27</f>
        <v>20/2023</v>
      </c>
      <c r="B27" s="16" t="str">
        <f>'EA Evidencija'!B27</f>
        <v>Nikola Kapor</v>
      </c>
      <c r="C27" s="10" t="str">
        <f>IF('EA Evidencija'!P27="","Nije polagala/o","")</f>
        <v>Nije polagala/o</v>
      </c>
      <c r="D27" s="11" t="str">
        <f>IF('EA Evidencija'!P27="","",MAX('EA Evidencija'!E27,'EA Evidencija'!H27))</f>
        <v/>
      </c>
      <c r="E27" s="11" t="str">
        <f>IF('EA Evidencija'!P27="","",MAX('EA Evidencija'!K27,'EA Evidencija'!N27))</f>
        <v/>
      </c>
      <c r="F27" s="5" t="str">
        <f>IF('EA Evidencija'!P27="","",'EA Evidencija'!Q27)</f>
        <v/>
      </c>
    </row>
    <row r="28" spans="1:6" ht="15" customHeight="1" x14ac:dyDescent="0.35">
      <c r="A28" s="16" t="str">
        <f>'EA Evidencija'!A28</f>
        <v>21/2023</v>
      </c>
      <c r="B28" s="16" t="str">
        <f>'EA Evidencija'!B28</f>
        <v>Mihailo Novosel</v>
      </c>
      <c r="C28" s="10" t="str">
        <f>IF('EA Evidencija'!P28="","Nije polagala/o","")</f>
        <v>Nije polagala/o</v>
      </c>
      <c r="D28" s="11" t="str">
        <f>IF('EA Evidencija'!P28="","",MAX('EA Evidencija'!E28,'EA Evidencija'!H28))</f>
        <v/>
      </c>
      <c r="E28" s="11" t="str">
        <f>IF('EA Evidencija'!P28="","",MAX('EA Evidencija'!K28,'EA Evidencija'!N28))</f>
        <v/>
      </c>
      <c r="F28" s="5" t="str">
        <f>IF('EA Evidencija'!P28="","",'EA Evidencija'!Q28)</f>
        <v/>
      </c>
    </row>
    <row r="29" spans="1:6" ht="15" customHeight="1" x14ac:dyDescent="0.35">
      <c r="A29" s="16" t="str">
        <f>'EA Evidencija'!A29</f>
        <v>22/2023</v>
      </c>
      <c r="B29" s="16" t="str">
        <f>'EA Evidencija'!B29</f>
        <v>Rajko Brajković</v>
      </c>
      <c r="C29" s="10" t="str">
        <f>IF('EA Evidencija'!P29="","Nije polagala/o","")</f>
        <v>Nije polagala/o</v>
      </c>
      <c r="D29" s="11" t="str">
        <f>IF('EA Evidencija'!P29="","",MAX('EA Evidencija'!E29,'EA Evidencija'!H29))</f>
        <v/>
      </c>
      <c r="E29" s="11" t="str">
        <f>IF('EA Evidencija'!P29="","",MAX('EA Evidencija'!K29,'EA Evidencija'!N29))</f>
        <v/>
      </c>
      <c r="F29" s="5" t="str">
        <f>IF('EA Evidencija'!P29="","",'EA Evidencija'!Q29)</f>
        <v/>
      </c>
    </row>
    <row r="30" spans="1:6" ht="15" customHeight="1" x14ac:dyDescent="0.35">
      <c r="A30" s="16" t="str">
        <f>'EA Evidencija'!A30</f>
        <v>23/2023</v>
      </c>
      <c r="B30" s="16" t="str">
        <f>'EA Evidencija'!B30</f>
        <v>Luka Minić</v>
      </c>
      <c r="C30" s="10" t="str">
        <f>IF('EA Evidencija'!P30="","Nije polagala/o","")</f>
        <v>Nije polagala/o</v>
      </c>
      <c r="D30" s="11" t="str">
        <f>IF('EA Evidencija'!P30="","",MAX('EA Evidencija'!E30,'EA Evidencija'!H30))</f>
        <v/>
      </c>
      <c r="E30" s="11" t="str">
        <f>IF('EA Evidencija'!P30="","",MAX('EA Evidencija'!K30,'EA Evidencija'!N30))</f>
        <v/>
      </c>
      <c r="F30" s="5" t="str">
        <f>IF('EA Evidencija'!P30="","",'EA Evidencija'!Q30)</f>
        <v/>
      </c>
    </row>
    <row r="31" spans="1:6" ht="15" customHeight="1" x14ac:dyDescent="0.35">
      <c r="A31" s="16" t="str">
        <f>'EA Evidencija'!A31</f>
        <v>24/2023</v>
      </c>
      <c r="B31" s="16" t="str">
        <f>'EA Evidencija'!B31</f>
        <v>Lana Dobrović</v>
      </c>
      <c r="C31" s="10" t="str">
        <f>IF('EA Evidencija'!P31="","Nije polagala/o","")</f>
        <v>Nije polagala/o</v>
      </c>
      <c r="D31" s="11" t="str">
        <f>IF('EA Evidencija'!P31="","",MAX('EA Evidencija'!E31,'EA Evidencija'!H31))</f>
        <v/>
      </c>
      <c r="E31" s="11" t="str">
        <f>IF('EA Evidencija'!P31="","",MAX('EA Evidencija'!K31,'EA Evidencija'!N31))</f>
        <v/>
      </c>
      <c r="F31" s="5" t="str">
        <f>IF('EA Evidencija'!P31="","",'EA Evidencija'!Q31)</f>
        <v/>
      </c>
    </row>
    <row r="32" spans="1:6" ht="15" customHeight="1" x14ac:dyDescent="0.35">
      <c r="A32" s="16" t="str">
        <f>'EA Evidencija'!A32</f>
        <v>25/2023</v>
      </c>
      <c r="B32" s="16" t="str">
        <f>'EA Evidencija'!B32</f>
        <v>Veljko Lukačević</v>
      </c>
      <c r="C32" s="10" t="str">
        <f>IF('EA Evidencija'!P32="","Nije polagala/o","")</f>
        <v>Nije polagala/o</v>
      </c>
      <c r="D32" s="11" t="str">
        <f>IF('EA Evidencija'!P32="","",MAX('EA Evidencija'!E32,'EA Evidencija'!H32))</f>
        <v/>
      </c>
      <c r="E32" s="11" t="str">
        <f>IF('EA Evidencija'!P32="","",MAX('EA Evidencija'!K32,'EA Evidencija'!N32))</f>
        <v/>
      </c>
      <c r="F32" s="5" t="str">
        <f>IF('EA Evidencija'!P32="","",'EA Evidencija'!Q32)</f>
        <v/>
      </c>
    </row>
    <row r="33" spans="1:6" ht="15" customHeight="1" x14ac:dyDescent="0.35">
      <c r="A33" s="16" t="str">
        <f>'EA Evidencija'!A33</f>
        <v>26/2023</v>
      </c>
      <c r="B33" s="16" t="str">
        <f>'EA Evidencija'!B33</f>
        <v>Katarina Vuković</v>
      </c>
      <c r="C33" s="10" t="str">
        <f>IF('EA Evidencija'!P33="","Nije polagala/o","")</f>
        <v>Nije polagala/o</v>
      </c>
      <c r="D33" s="11" t="str">
        <f>IF('EA Evidencija'!P33="","",MAX('EA Evidencija'!E33,'EA Evidencija'!H33))</f>
        <v/>
      </c>
      <c r="E33" s="11" t="str">
        <f>IF('EA Evidencija'!P33="","",MAX('EA Evidencija'!K33,'EA Evidencija'!N33))</f>
        <v/>
      </c>
      <c r="F33" s="5" t="str">
        <f>IF('EA Evidencija'!P33="","",'EA Evidencija'!Q33)</f>
        <v/>
      </c>
    </row>
    <row r="34" spans="1:6" ht="15" customHeight="1" x14ac:dyDescent="0.35">
      <c r="A34" s="16" t="str">
        <f>'EA Evidencija'!A34</f>
        <v>27/2023</v>
      </c>
      <c r="B34" s="16" t="str">
        <f>'EA Evidencija'!B34</f>
        <v>Eldin Kajević</v>
      </c>
      <c r="C34" s="10" t="str">
        <f>IF('EA Evidencija'!P34="","Nije polagala/o","")</f>
        <v>Nije polagala/o</v>
      </c>
      <c r="D34" s="11" t="str">
        <f>IF('EA Evidencija'!P34="","",MAX('EA Evidencija'!E34,'EA Evidencija'!H34))</f>
        <v/>
      </c>
      <c r="E34" s="11" t="str">
        <f>IF('EA Evidencija'!P34="","",MAX('EA Evidencija'!K34,'EA Evidencija'!N34))</f>
        <v/>
      </c>
      <c r="F34" s="5" t="str">
        <f>IF('EA Evidencija'!P34="","",'EA Evidencija'!Q34)</f>
        <v/>
      </c>
    </row>
    <row r="35" spans="1:6" ht="15" customHeight="1" x14ac:dyDescent="0.35">
      <c r="A35" s="16" t="str">
        <f>'EA Evidencija'!A35</f>
        <v>28/2023</v>
      </c>
      <c r="B35" s="16" t="str">
        <f>'EA Evidencija'!B35</f>
        <v>Erol Metjahić</v>
      </c>
      <c r="C35" s="10" t="str">
        <f>IF('EA Evidencija'!P35="","Nije polagala/o","")</f>
        <v>Nije polagala/o</v>
      </c>
      <c r="D35" s="11" t="str">
        <f>IF('EA Evidencija'!P35="","",MAX('EA Evidencija'!E35,'EA Evidencija'!H35))</f>
        <v/>
      </c>
      <c r="E35" s="11" t="str">
        <f>IF('EA Evidencija'!P35="","",MAX('EA Evidencija'!K35,'EA Evidencija'!N35))</f>
        <v/>
      </c>
      <c r="F35" s="5" t="str">
        <f>IF('EA Evidencija'!P35="","",'EA Evidencija'!Q35)</f>
        <v/>
      </c>
    </row>
    <row r="36" spans="1:6" ht="15" customHeight="1" x14ac:dyDescent="0.35">
      <c r="A36" s="16" t="str">
        <f>'EA Evidencija'!A36</f>
        <v>29/2023</v>
      </c>
      <c r="B36" s="16" t="str">
        <f>'EA Evidencija'!B36</f>
        <v>Erin Metjahić</v>
      </c>
      <c r="C36" s="10" t="str">
        <f>IF('EA Evidencija'!P36="","Nije polagala/o","")</f>
        <v>Nije polagala/o</v>
      </c>
      <c r="D36" s="11" t="str">
        <f>IF('EA Evidencija'!P36="","",MAX('EA Evidencija'!E36,'EA Evidencija'!H36))</f>
        <v/>
      </c>
      <c r="E36" s="11" t="str">
        <f>IF('EA Evidencija'!P36="","",MAX('EA Evidencija'!K36,'EA Evidencija'!N36))</f>
        <v/>
      </c>
      <c r="F36" s="5" t="str">
        <f>IF('EA Evidencija'!P36="","",'EA Evidencija'!Q36)</f>
        <v/>
      </c>
    </row>
    <row r="37" spans="1:6" ht="15" customHeight="1" x14ac:dyDescent="0.35">
      <c r="A37" s="16" t="str">
        <f>'EA Evidencija'!A37</f>
        <v>30/2023</v>
      </c>
      <c r="B37" s="16" t="str">
        <f>'EA Evidencija'!B37</f>
        <v>Milan Drašković</v>
      </c>
      <c r="C37" s="10" t="str">
        <f>IF('EA Evidencija'!P37="","Nije polagala/o","")</f>
        <v>Nije polagala/o</v>
      </c>
      <c r="D37" s="11" t="str">
        <f>IF('EA Evidencija'!P37="","",MAX('EA Evidencija'!E37,'EA Evidencija'!H37))</f>
        <v/>
      </c>
      <c r="E37" s="11" t="str">
        <f>IF('EA Evidencija'!P37="","",MAX('EA Evidencija'!K37,'EA Evidencija'!N37))</f>
        <v/>
      </c>
      <c r="F37" s="5" t="str">
        <f>IF('EA Evidencija'!P37="","",'EA Evidencija'!Q37)</f>
        <v/>
      </c>
    </row>
    <row r="38" spans="1:6" ht="15" customHeight="1" x14ac:dyDescent="0.35">
      <c r="A38" s="16" t="str">
        <f>'EA Evidencija'!A38</f>
        <v>31/2023</v>
      </c>
      <c r="B38" s="16" t="str">
        <f>'EA Evidencija'!B38</f>
        <v>Stojan Nikolić</v>
      </c>
      <c r="C38" s="10" t="str">
        <f>IF('EA Evidencija'!P38="","Nije polagala/o","")</f>
        <v>Nije polagala/o</v>
      </c>
      <c r="D38" s="11" t="str">
        <f>IF('EA Evidencija'!P38="","",MAX('EA Evidencija'!E38,'EA Evidencija'!H38))</f>
        <v/>
      </c>
      <c r="E38" s="11" t="str">
        <f>IF('EA Evidencija'!P38="","",MAX('EA Evidencija'!K38,'EA Evidencija'!N38))</f>
        <v/>
      </c>
      <c r="F38" s="5" t="str">
        <f>IF('EA Evidencija'!P38="","",'EA Evidencija'!Q38)</f>
        <v/>
      </c>
    </row>
    <row r="39" spans="1:6" ht="15" customHeight="1" x14ac:dyDescent="0.35">
      <c r="A39" s="16" t="str">
        <f>'EA Evidencija'!A39</f>
        <v>32/2023</v>
      </c>
      <c r="B39" s="16" t="str">
        <f>'EA Evidencija'!B39</f>
        <v>Ranko Ćetković</v>
      </c>
      <c r="C39" s="10" t="str">
        <f>IF('EA Evidencija'!P39="","Nije polagala/o","")</f>
        <v>Nije polagala/o</v>
      </c>
      <c r="D39" s="11" t="str">
        <f>IF('EA Evidencija'!P39="","",MAX('EA Evidencija'!E39,'EA Evidencija'!H39))</f>
        <v/>
      </c>
      <c r="E39" s="11" t="str">
        <f>IF('EA Evidencija'!P39="","",MAX('EA Evidencija'!K39,'EA Evidencija'!N39))</f>
        <v/>
      </c>
      <c r="F39" s="5" t="str">
        <f>IF('EA Evidencija'!P39="","",'EA Evidencija'!Q39)</f>
        <v/>
      </c>
    </row>
    <row r="40" spans="1:6" ht="15" customHeight="1" x14ac:dyDescent="0.35">
      <c r="A40" s="16" t="str">
        <f>'EA Evidencija'!A40</f>
        <v>33/2023</v>
      </c>
      <c r="B40" s="16" t="str">
        <f>'EA Evidencija'!B40</f>
        <v>Jelena Mijanović</v>
      </c>
      <c r="C40" s="10" t="str">
        <f>IF('EA Evidencija'!P40="","Nije polagala/o","")</f>
        <v>Nije polagala/o</v>
      </c>
      <c r="D40" s="11" t="str">
        <f>IF('EA Evidencija'!P40="","",MAX('EA Evidencija'!E40,'EA Evidencija'!H40))</f>
        <v/>
      </c>
      <c r="E40" s="11" t="str">
        <f>IF('EA Evidencija'!P40="","",MAX('EA Evidencija'!K40,'EA Evidencija'!N40))</f>
        <v/>
      </c>
      <c r="F40" s="5" t="str">
        <f>IF('EA Evidencija'!P40="","",'EA Evidencija'!Q40)</f>
        <v/>
      </c>
    </row>
    <row r="41" spans="1:6" ht="12.75" customHeight="1" x14ac:dyDescent="0.35">
      <c r="A41" s="16" t="str">
        <f>'EA Evidencija'!A41</f>
        <v>34/2023</v>
      </c>
      <c r="B41" s="16" t="str">
        <f>'EA Evidencija'!B41</f>
        <v>Miloš Miličković</v>
      </c>
      <c r="C41" s="10" t="str">
        <f>IF('EA Evidencija'!P41="","Nije polagala/o","")</f>
        <v>Nije polagala/o</v>
      </c>
      <c r="D41" s="11" t="str">
        <f>IF('EA Evidencija'!P41="","",MAX('EA Evidencija'!E41,'EA Evidencija'!H41))</f>
        <v/>
      </c>
      <c r="E41" s="11" t="str">
        <f>IF('EA Evidencija'!P41="","",MAX('EA Evidencija'!K41,'EA Evidencija'!N41))</f>
        <v/>
      </c>
      <c r="F41" s="5" t="str">
        <f>IF('EA Evidencija'!P41="","",'EA Evidencija'!Q41)</f>
        <v/>
      </c>
    </row>
    <row r="42" spans="1:6" ht="12.75" customHeight="1" x14ac:dyDescent="0.35">
      <c r="A42" s="16" t="str">
        <f>'EA Evidencija'!A42</f>
        <v>35/2023</v>
      </c>
      <c r="B42" s="16" t="str">
        <f>'EA Evidencija'!B42</f>
        <v>Dušan Ivanović</v>
      </c>
      <c r="C42" s="10" t="str">
        <f>IF('EA Evidencija'!P42="","Nije polagala/o","")</f>
        <v>Nije polagala/o</v>
      </c>
      <c r="D42" s="11" t="str">
        <f>IF('EA Evidencija'!P42="","",MAX('EA Evidencija'!E42,'EA Evidencija'!H42))</f>
        <v/>
      </c>
      <c r="E42" s="11" t="str">
        <f>IF('EA Evidencija'!P42="","",MAX('EA Evidencija'!K42,'EA Evidencija'!N42))</f>
        <v/>
      </c>
      <c r="F42" s="5" t="str">
        <f>IF('EA Evidencija'!P42="","",'EA Evidencija'!Q42)</f>
        <v/>
      </c>
    </row>
    <row r="43" spans="1:6" ht="12.75" customHeight="1" x14ac:dyDescent="0.35">
      <c r="A43" s="16" t="str">
        <f>'EA Evidencija'!A43</f>
        <v>36/2023</v>
      </c>
      <c r="B43" s="16" t="str">
        <f>'EA Evidencija'!B43</f>
        <v>Bogdan Bečanović</v>
      </c>
      <c r="C43" s="10" t="str">
        <f>IF('EA Evidencija'!P43="","Nije polagala/o","")</f>
        <v>Nije polagala/o</v>
      </c>
      <c r="D43" s="11" t="str">
        <f>IF('EA Evidencija'!P43="","",MAX('EA Evidencija'!E43,'EA Evidencija'!H43))</f>
        <v/>
      </c>
      <c r="E43" s="11" t="str">
        <f>IF('EA Evidencija'!P43="","",MAX('EA Evidencija'!K43,'EA Evidencija'!N43))</f>
        <v/>
      </c>
      <c r="F43" s="5" t="str">
        <f>IF('EA Evidencija'!P43="","",'EA Evidencija'!Q43)</f>
        <v/>
      </c>
    </row>
    <row r="44" spans="1:6" ht="12.75" customHeight="1" x14ac:dyDescent="0.35">
      <c r="A44" s="16" t="str">
        <f>'EA Evidencija'!A44</f>
        <v>37/2023</v>
      </c>
      <c r="B44" s="16" t="str">
        <f>'EA Evidencija'!B44</f>
        <v>Filipa Đurović</v>
      </c>
      <c r="C44" s="10" t="str">
        <f>IF('EA Evidencija'!P44="","Nije polagala/o","")</f>
        <v>Nije polagala/o</v>
      </c>
      <c r="D44" s="11" t="str">
        <f>IF('EA Evidencija'!P44="","",MAX('EA Evidencija'!E44,'EA Evidencija'!H44))</f>
        <v/>
      </c>
      <c r="E44" s="11" t="str">
        <f>IF('EA Evidencija'!P44="","",MAX('EA Evidencija'!K44,'EA Evidencija'!N44))</f>
        <v/>
      </c>
      <c r="F44" s="5" t="str">
        <f>IF('EA Evidencija'!P44="","",'EA Evidencija'!Q44)</f>
        <v/>
      </c>
    </row>
    <row r="45" spans="1:6" ht="12.75" customHeight="1" x14ac:dyDescent="0.35">
      <c r="A45" s="16" t="str">
        <f>'EA Evidencija'!A45</f>
        <v>38/2023</v>
      </c>
      <c r="B45" s="16" t="str">
        <f>'EA Evidencija'!B45</f>
        <v>Ognjen Ćeranić</v>
      </c>
      <c r="C45" s="10" t="str">
        <f>IF('EA Evidencija'!P45="","Nije polagala/o","")</f>
        <v>Nije polagala/o</v>
      </c>
      <c r="D45" s="11" t="str">
        <f>IF('EA Evidencija'!P45="","",MAX('EA Evidencija'!E45,'EA Evidencija'!H45))</f>
        <v/>
      </c>
      <c r="E45" s="11" t="str">
        <f>IF('EA Evidencija'!P45="","",MAX('EA Evidencija'!K45,'EA Evidencija'!N45))</f>
        <v/>
      </c>
      <c r="F45" s="5" t="str">
        <f>IF('EA Evidencija'!P45="","",'EA Evidencija'!Q45)</f>
        <v/>
      </c>
    </row>
    <row r="46" spans="1:6" ht="12.75" customHeight="1" x14ac:dyDescent="0.35">
      <c r="A46" s="16" t="str">
        <f>'EA Evidencija'!A46</f>
        <v>39/2023</v>
      </c>
      <c r="B46" s="16" t="str">
        <f>'EA Evidencija'!B46</f>
        <v>Balša Tomović</v>
      </c>
      <c r="C46" s="10" t="str">
        <f>IF('EA Evidencija'!P46="","Nije polagala/o","")</f>
        <v>Nije polagala/o</v>
      </c>
      <c r="D46" s="11" t="str">
        <f>IF('EA Evidencija'!P46="","",MAX('EA Evidencija'!E46,'EA Evidencija'!H46))</f>
        <v/>
      </c>
      <c r="E46" s="11" t="str">
        <f>IF('EA Evidencija'!P46="","",MAX('EA Evidencija'!K46,'EA Evidencija'!N46))</f>
        <v/>
      </c>
      <c r="F46" s="5" t="str">
        <f>IF('EA Evidencija'!P46="","",'EA Evidencija'!Q46)</f>
        <v/>
      </c>
    </row>
    <row r="47" spans="1:6" ht="12.75" customHeight="1" x14ac:dyDescent="0.35">
      <c r="A47" s="16" t="str">
        <f>'EA Evidencija'!A47</f>
        <v>40/2023</v>
      </c>
      <c r="B47" s="16" t="str">
        <f>'EA Evidencija'!B47</f>
        <v>Ilija Milošević</v>
      </c>
      <c r="C47" s="10" t="str">
        <f>IF('EA Evidencija'!P47="","Nije polagala/o","")</f>
        <v>Nije polagala/o</v>
      </c>
      <c r="D47" s="11" t="str">
        <f>IF('EA Evidencija'!P47="","",MAX('EA Evidencija'!E47,'EA Evidencija'!H47))</f>
        <v/>
      </c>
      <c r="E47" s="11" t="str">
        <f>IF('EA Evidencija'!P47="","",MAX('EA Evidencija'!K47,'EA Evidencija'!N47))</f>
        <v/>
      </c>
      <c r="F47" s="5" t="str">
        <f>IF('EA Evidencija'!P47="","",'EA Evidencija'!Q47)</f>
        <v/>
      </c>
    </row>
    <row r="48" spans="1:6" ht="12.75" customHeight="1" x14ac:dyDescent="0.35">
      <c r="A48" s="16" t="str">
        <f>'EA Evidencija'!A48</f>
        <v>41/2023</v>
      </c>
      <c r="B48" s="16" t="str">
        <f>'EA Evidencija'!B48</f>
        <v>Željko Miličković</v>
      </c>
      <c r="C48" s="10" t="str">
        <f>IF('EA Evidencija'!P48="","Nije polagala/o","")</f>
        <v>Nije polagala/o</v>
      </c>
      <c r="D48" s="11" t="str">
        <f>IF('EA Evidencija'!P48="","",MAX('EA Evidencija'!E48,'EA Evidencija'!H48))</f>
        <v/>
      </c>
      <c r="E48" s="11" t="str">
        <f>IF('EA Evidencija'!P48="","",MAX('EA Evidencija'!K48,'EA Evidencija'!N48))</f>
        <v/>
      </c>
      <c r="F48" s="5" t="str">
        <f>IF('EA Evidencija'!P48="","",'EA Evidencija'!Q48)</f>
        <v/>
      </c>
    </row>
    <row r="49" spans="1:6" ht="12.75" customHeight="1" x14ac:dyDescent="0.35">
      <c r="A49" s="16" t="str">
        <f>'EA Evidencija'!A49</f>
        <v>42/2023</v>
      </c>
      <c r="B49" s="16" t="str">
        <f>'EA Evidencija'!B49</f>
        <v>Milan Marojević</v>
      </c>
      <c r="C49" s="10" t="str">
        <f>IF('EA Evidencija'!P49="","Nije polagala/o","")</f>
        <v>Nije polagala/o</v>
      </c>
      <c r="D49" s="11" t="str">
        <f>IF('EA Evidencija'!P49="","",MAX('EA Evidencija'!E49,'EA Evidencija'!H49))</f>
        <v/>
      </c>
      <c r="E49" s="11" t="str">
        <f>IF('EA Evidencija'!P49="","",MAX('EA Evidencija'!K49,'EA Evidencija'!N49))</f>
        <v/>
      </c>
      <c r="F49" s="5" t="str">
        <f>IF('EA Evidencija'!P49="","",'EA Evidencija'!Q49)</f>
        <v/>
      </c>
    </row>
    <row r="50" spans="1:6" ht="12.75" customHeight="1" x14ac:dyDescent="0.35">
      <c r="A50" s="16" t="str">
        <f>'EA Evidencija'!A50</f>
        <v>43/2023</v>
      </c>
      <c r="B50" s="16" t="str">
        <f>'EA Evidencija'!B50</f>
        <v>Lazar Savićević</v>
      </c>
      <c r="C50" s="10" t="str">
        <f>IF('EA Evidencija'!P50="","Nije polagala/o","")</f>
        <v>Nije polagala/o</v>
      </c>
      <c r="D50" s="11" t="str">
        <f>IF('EA Evidencija'!P50="","",MAX('EA Evidencija'!E50,'EA Evidencija'!H50))</f>
        <v/>
      </c>
      <c r="E50" s="11" t="str">
        <f>IF('EA Evidencija'!P50="","",MAX('EA Evidencija'!K50,'EA Evidencija'!N50))</f>
        <v/>
      </c>
      <c r="F50" s="5" t="str">
        <f>IF('EA Evidencija'!P50="","",'EA Evidencija'!Q50)</f>
        <v/>
      </c>
    </row>
    <row r="51" spans="1:6" ht="12.75" customHeight="1" x14ac:dyDescent="0.35">
      <c r="A51" s="16" t="str">
        <f>'EA Evidencija'!A51</f>
        <v>44/2023</v>
      </c>
      <c r="B51" s="16" t="str">
        <f>'EA Evidencija'!B51</f>
        <v>Aleksandar Savić</v>
      </c>
      <c r="C51" s="10" t="str">
        <f>IF('EA Evidencija'!P51="","Nije polagala/o","")</f>
        <v>Nije polagala/o</v>
      </c>
      <c r="D51" s="11" t="str">
        <f>IF('EA Evidencija'!P51="","",MAX('EA Evidencija'!E51,'EA Evidencija'!H51))</f>
        <v/>
      </c>
      <c r="E51" s="11" t="str">
        <f>IF('EA Evidencija'!P51="","",MAX('EA Evidencija'!K51,'EA Evidencija'!N51))</f>
        <v/>
      </c>
      <c r="F51" s="5" t="str">
        <f>IF('EA Evidencija'!P51="","",'EA Evidencija'!Q51)</f>
        <v/>
      </c>
    </row>
    <row r="52" spans="1:6" ht="12.75" customHeight="1" x14ac:dyDescent="0.35">
      <c r="A52" s="16" t="str">
        <f>'EA Evidencija'!A52</f>
        <v>45/2023</v>
      </c>
      <c r="B52" s="16" t="str">
        <f>'EA Evidencija'!B52</f>
        <v>Vasilije Međedović</v>
      </c>
      <c r="C52" s="10" t="str">
        <f>IF('EA Evidencija'!P52="","Nije polagala/o","")</f>
        <v>Nije polagala/o</v>
      </c>
      <c r="D52" s="11" t="str">
        <f>IF('EA Evidencija'!P52="","",MAX('EA Evidencija'!E52,'EA Evidencija'!H52))</f>
        <v/>
      </c>
      <c r="E52" s="11" t="str">
        <f>IF('EA Evidencija'!P52="","",MAX('EA Evidencija'!K52,'EA Evidencija'!N52))</f>
        <v/>
      </c>
      <c r="F52" s="5" t="str">
        <f>IF('EA Evidencija'!P52="","",'EA Evidencija'!Q52)</f>
        <v/>
      </c>
    </row>
    <row r="53" spans="1:6" ht="12.75" customHeight="1" x14ac:dyDescent="0.35">
      <c r="A53" s="16" t="str">
        <f>'EA Evidencija'!A53</f>
        <v>46/2023</v>
      </c>
      <c r="B53" s="16" t="str">
        <f>'EA Evidencija'!B53</f>
        <v>Florijan Marović</v>
      </c>
      <c r="C53" s="10" t="str">
        <f>IF('EA Evidencija'!P53="","Nije polagala/o","")</f>
        <v>Nije polagala/o</v>
      </c>
      <c r="D53" s="11" t="str">
        <f>IF('EA Evidencija'!P53="","",MAX('EA Evidencija'!E53,'EA Evidencija'!H53))</f>
        <v/>
      </c>
      <c r="E53" s="11" t="str">
        <f>IF('EA Evidencija'!P53="","",MAX('EA Evidencija'!K53,'EA Evidencija'!N53))</f>
        <v/>
      </c>
      <c r="F53" s="5" t="str">
        <f>IF('EA Evidencija'!P53="","",'EA Evidencija'!Q53)</f>
        <v/>
      </c>
    </row>
    <row r="54" spans="1:6" ht="12.75" customHeight="1" x14ac:dyDescent="0.35">
      <c r="A54" s="16" t="str">
        <f>'EA Evidencija'!A54</f>
        <v>47/2023</v>
      </c>
      <c r="B54" s="16" t="str">
        <f>'EA Evidencija'!B54</f>
        <v>Dalibor Pedović</v>
      </c>
      <c r="C54" s="10" t="str">
        <f>IF('EA Evidencija'!P54="","Nije polagala/o","")</f>
        <v>Nije polagala/o</v>
      </c>
      <c r="D54" s="11" t="str">
        <f>IF('EA Evidencija'!P54="","",MAX('EA Evidencija'!E54,'EA Evidencija'!H54))</f>
        <v/>
      </c>
      <c r="E54" s="11" t="str">
        <f>IF('EA Evidencija'!P54="","",MAX('EA Evidencija'!K54,'EA Evidencija'!N54))</f>
        <v/>
      </c>
      <c r="F54" s="5" t="str">
        <f>IF('EA Evidencija'!P54="","",'EA Evidencija'!Q54)</f>
        <v/>
      </c>
    </row>
    <row r="55" spans="1:6" ht="12.75" customHeight="1" x14ac:dyDescent="0.35">
      <c r="A55" s="16" t="str">
        <f>'EA Evidencija'!A55</f>
        <v>48/2023</v>
      </c>
      <c r="B55" s="16" t="str">
        <f>'EA Evidencija'!B55</f>
        <v>Đorđije Strugar</v>
      </c>
      <c r="C55" s="10" t="str">
        <f>IF('EA Evidencija'!P55="","Nije polagala/o","")</f>
        <v>Nije polagala/o</v>
      </c>
      <c r="D55" s="11" t="str">
        <f>IF('EA Evidencija'!P55="","",MAX('EA Evidencija'!E55,'EA Evidencija'!H55))</f>
        <v/>
      </c>
      <c r="E55" s="11" t="str">
        <f>IF('EA Evidencija'!P55="","",MAX('EA Evidencija'!K55,'EA Evidencija'!N55))</f>
        <v/>
      </c>
      <c r="F55" s="5" t="str">
        <f>IF('EA Evidencija'!P55="","",'EA Evidencija'!Q55)</f>
        <v/>
      </c>
    </row>
    <row r="56" spans="1:6" ht="12.75" customHeight="1" x14ac:dyDescent="0.35">
      <c r="A56" s="16" t="str">
        <f>'EA Evidencija'!A56</f>
        <v>49/2023</v>
      </c>
      <c r="B56" s="16" t="str">
        <f>'EA Evidencija'!B56</f>
        <v>Blažo Damjanović</v>
      </c>
      <c r="C56" s="10" t="str">
        <f>IF('EA Evidencija'!P56="","Nije polagala/o","")</f>
        <v>Nije polagala/o</v>
      </c>
      <c r="D56" s="11" t="str">
        <f>IF('EA Evidencija'!P56="","",MAX('EA Evidencija'!E56,'EA Evidencija'!H56))</f>
        <v/>
      </c>
      <c r="E56" s="11" t="str">
        <f>IF('EA Evidencija'!P56="","",MAX('EA Evidencija'!K56,'EA Evidencija'!N56))</f>
        <v/>
      </c>
      <c r="F56" s="5" t="str">
        <f>IF('EA Evidencija'!P56="","",'EA Evidencija'!Q56)</f>
        <v/>
      </c>
    </row>
    <row r="57" spans="1:6" ht="12.75" customHeight="1" x14ac:dyDescent="0.35">
      <c r="A57" s="16" t="str">
        <f>'EA Evidencija'!A57</f>
        <v>50/2023</v>
      </c>
      <c r="B57" s="16" t="str">
        <f>'EA Evidencija'!B57</f>
        <v>Stefan Mrenović</v>
      </c>
      <c r="C57" s="10" t="str">
        <f>IF('EA Evidencija'!P57="","Nije polagala/o","")</f>
        <v>Nije polagala/o</v>
      </c>
      <c r="D57" s="11" t="str">
        <f>IF('EA Evidencija'!P57="","",MAX('EA Evidencija'!E57,'EA Evidencija'!H57))</f>
        <v/>
      </c>
      <c r="E57" s="11" t="str">
        <f>IF('EA Evidencija'!P57="","",MAX('EA Evidencija'!K57,'EA Evidencija'!N57))</f>
        <v/>
      </c>
      <c r="F57" s="5" t="str">
        <f>IF('EA Evidencija'!P57="","",'EA Evidencija'!Q57)</f>
        <v/>
      </c>
    </row>
    <row r="58" spans="1:6" ht="12.75" customHeight="1" x14ac:dyDescent="0.35">
      <c r="A58" s="16" t="str">
        <f>'EA Evidencija'!A58</f>
        <v>51/2023</v>
      </c>
      <c r="B58" s="16" t="str">
        <f>'EA Evidencija'!B58</f>
        <v>Irena Krstonijević</v>
      </c>
      <c r="C58" s="10" t="str">
        <f>IF('EA Evidencija'!P58="","Nije polagala/o","")</f>
        <v>Nije polagala/o</v>
      </c>
      <c r="D58" s="11" t="str">
        <f>IF('EA Evidencija'!P58="","",MAX('EA Evidencija'!E58,'EA Evidencija'!H58))</f>
        <v/>
      </c>
      <c r="E58" s="11" t="str">
        <f>IF('EA Evidencija'!P58="","",MAX('EA Evidencija'!K58,'EA Evidencija'!N58))</f>
        <v/>
      </c>
      <c r="F58" s="5" t="str">
        <f>IF('EA Evidencija'!P58="","",'EA Evidencija'!Q58)</f>
        <v/>
      </c>
    </row>
    <row r="59" spans="1:6" ht="12.75" customHeight="1" x14ac:dyDescent="0.35">
      <c r="A59" s="16" t="str">
        <f>'EA Evidencija'!A59</f>
        <v>52/2023</v>
      </c>
      <c r="B59" s="16" t="str">
        <f>'EA Evidencija'!B59</f>
        <v>Filip Čukić</v>
      </c>
      <c r="C59" s="10" t="str">
        <f>IF('EA Evidencija'!P59="","Nije polagala/o","")</f>
        <v>Nije polagala/o</v>
      </c>
      <c r="D59" s="11" t="str">
        <f>IF('EA Evidencija'!P59="","",MAX('EA Evidencija'!E59,'EA Evidencija'!H59))</f>
        <v/>
      </c>
      <c r="E59" s="11" t="str">
        <f>IF('EA Evidencija'!P59="","",MAX('EA Evidencija'!K59,'EA Evidencija'!N59))</f>
        <v/>
      </c>
      <c r="F59" s="5" t="str">
        <f>IF('EA Evidencija'!P59="","",'EA Evidencija'!Q59)</f>
        <v/>
      </c>
    </row>
    <row r="60" spans="1:6" ht="12.75" customHeight="1" x14ac:dyDescent="0.35">
      <c r="A60" s="16" t="str">
        <f>'EA Evidencija'!A60</f>
        <v>53/2023</v>
      </c>
      <c r="B60" s="16" t="str">
        <f>'EA Evidencija'!B60</f>
        <v>Aleksa Mašulović</v>
      </c>
      <c r="C60" s="10" t="str">
        <f>IF('EA Evidencija'!P60="","Nije polagala/o","")</f>
        <v>Nije polagala/o</v>
      </c>
      <c r="D60" s="11" t="str">
        <f>IF('EA Evidencija'!P60="","",MAX('EA Evidencija'!E60,'EA Evidencija'!H60))</f>
        <v/>
      </c>
      <c r="E60" s="11" t="str">
        <f>IF('EA Evidencija'!P60="","",MAX('EA Evidencija'!K60,'EA Evidencija'!N60))</f>
        <v/>
      </c>
      <c r="F60" s="5" t="str">
        <f>IF('EA Evidencija'!P60="","",'EA Evidencija'!Q60)</f>
        <v/>
      </c>
    </row>
    <row r="61" spans="1:6" ht="12.75" customHeight="1" x14ac:dyDescent="0.35">
      <c r="A61" s="16" t="str">
        <f>'EA Evidencija'!A61</f>
        <v>54/2023</v>
      </c>
      <c r="B61" s="16" t="str">
        <f>'EA Evidencija'!B61</f>
        <v>Maksim Šundić</v>
      </c>
      <c r="C61" s="10" t="str">
        <f>IF('EA Evidencija'!P61="","Nije polagala/o","")</f>
        <v>Nije polagala/o</v>
      </c>
      <c r="D61" s="11" t="str">
        <f>IF('EA Evidencija'!P61="","",MAX('EA Evidencija'!E61,'EA Evidencija'!H61))</f>
        <v/>
      </c>
      <c r="E61" s="11" t="str">
        <f>IF('EA Evidencija'!P61="","",MAX('EA Evidencija'!K61,'EA Evidencija'!N61))</f>
        <v/>
      </c>
      <c r="F61" s="5" t="str">
        <f>IF('EA Evidencija'!P61="","",'EA Evidencija'!Q61)</f>
        <v/>
      </c>
    </row>
    <row r="62" spans="1:6" ht="12.75" customHeight="1" x14ac:dyDescent="0.35">
      <c r="A62" s="16" t="str">
        <f>'EA Evidencija'!A62</f>
        <v>55/2023</v>
      </c>
      <c r="B62" s="16" t="str">
        <f>'EA Evidencija'!B62</f>
        <v>Novica Krunić</v>
      </c>
      <c r="C62" s="10" t="str">
        <f>IF('EA Evidencija'!P62="","Nije polagala/o","")</f>
        <v>Nije polagala/o</v>
      </c>
      <c r="D62" s="11" t="str">
        <f>IF('EA Evidencija'!P62="","",MAX('EA Evidencija'!E62,'EA Evidencija'!H62))</f>
        <v/>
      </c>
      <c r="E62" s="11" t="str">
        <f>IF('EA Evidencija'!P62="","",MAX('EA Evidencija'!K62,'EA Evidencija'!N62))</f>
        <v/>
      </c>
      <c r="F62" s="5" t="str">
        <f>IF('EA Evidencija'!P62="","",'EA Evidencija'!Q62)</f>
        <v/>
      </c>
    </row>
    <row r="63" spans="1:6" ht="12.75" customHeight="1" x14ac:dyDescent="0.35">
      <c r="A63" s="16" t="str">
        <f>'EA Evidencija'!A63</f>
        <v>56/2023</v>
      </c>
      <c r="B63" s="16" t="str">
        <f>'EA Evidencija'!B63</f>
        <v>Petar Aničić</v>
      </c>
      <c r="C63" s="10" t="str">
        <f>IF('EA Evidencija'!P63="","Nije polagala/o","")</f>
        <v>Nije polagala/o</v>
      </c>
      <c r="D63" s="11" t="str">
        <f>IF('EA Evidencija'!P63="","",MAX('EA Evidencija'!E63,'EA Evidencija'!H63))</f>
        <v/>
      </c>
      <c r="E63" s="11" t="str">
        <f>IF('EA Evidencija'!P63="","",MAX('EA Evidencija'!K63,'EA Evidencija'!N63))</f>
        <v/>
      </c>
      <c r="F63" s="5" t="str">
        <f>IF('EA Evidencija'!P63="","",'EA Evidencija'!Q63)</f>
        <v/>
      </c>
    </row>
    <row r="64" spans="1:6" ht="12.75" customHeight="1" x14ac:dyDescent="0.35">
      <c r="A64" s="16" t="str">
        <f>'EA Evidencija'!A64</f>
        <v>57/2023</v>
      </c>
      <c r="B64" s="16" t="str">
        <f>'EA Evidencija'!B64</f>
        <v>Svetlana Vujović</v>
      </c>
      <c r="C64" s="10" t="str">
        <f>IF('EA Evidencija'!P64="","Nije polagala/o","")</f>
        <v>Nije polagala/o</v>
      </c>
      <c r="D64" s="11" t="str">
        <f>IF('EA Evidencija'!P64="","",MAX('EA Evidencija'!E64,'EA Evidencija'!H64))</f>
        <v/>
      </c>
      <c r="E64" s="11" t="str">
        <f>IF('EA Evidencija'!P64="","",MAX('EA Evidencija'!K64,'EA Evidencija'!N64))</f>
        <v/>
      </c>
      <c r="F64" s="5" t="str">
        <f>IF('EA Evidencija'!P64="","",'EA Evidencija'!Q64)</f>
        <v/>
      </c>
    </row>
    <row r="65" spans="1:6" ht="12.75" customHeight="1" x14ac:dyDescent="0.35">
      <c r="A65" s="16" t="str">
        <f>'EA Evidencija'!A65</f>
        <v>58/2023</v>
      </c>
      <c r="B65" s="16" t="str">
        <f>'EA Evidencija'!B65</f>
        <v>Ilija Novaković</v>
      </c>
      <c r="C65" s="10" t="str">
        <f>IF('EA Evidencija'!P65="","Nije polagala/o","")</f>
        <v>Nije polagala/o</v>
      </c>
      <c r="D65" s="11" t="str">
        <f>IF('EA Evidencija'!P65="","",MAX('EA Evidencija'!E65,'EA Evidencija'!H65))</f>
        <v/>
      </c>
      <c r="E65" s="11" t="str">
        <f>IF('EA Evidencija'!P65="","",MAX('EA Evidencija'!K65,'EA Evidencija'!N65))</f>
        <v/>
      </c>
      <c r="F65" s="5" t="str">
        <f>IF('EA Evidencija'!P65="","",'EA Evidencija'!Q65)</f>
        <v/>
      </c>
    </row>
    <row r="66" spans="1:6" ht="12.75" customHeight="1" x14ac:dyDescent="0.35">
      <c r="A66" s="16" t="str">
        <f>'EA Evidencija'!A66</f>
        <v>4/2022</v>
      </c>
      <c r="B66" s="16" t="str">
        <f>'EA Evidencija'!B66</f>
        <v>Pavle Tanjević</v>
      </c>
      <c r="C66" s="10" t="str">
        <f>IF('EA Evidencija'!P66="","Nije polagala/o","")</f>
        <v>Nije polagala/o</v>
      </c>
      <c r="D66" s="11" t="str">
        <f>IF('EA Evidencija'!P66="","",MAX('EA Evidencija'!E66,'EA Evidencija'!H66))</f>
        <v/>
      </c>
      <c r="E66" s="11" t="str">
        <f>IF('EA Evidencija'!P66="","",MAX('EA Evidencija'!K66,'EA Evidencija'!N66))</f>
        <v/>
      </c>
      <c r="F66" s="5" t="str">
        <f>IF('EA Evidencija'!P66="","",'EA Evidencija'!Q66)</f>
        <v/>
      </c>
    </row>
    <row r="67" spans="1:6" ht="12.75" customHeight="1" x14ac:dyDescent="0.35">
      <c r="A67" s="16" t="str">
        <f>'EA Evidencija'!A67</f>
        <v>9/2022</v>
      </c>
      <c r="B67" s="16" t="str">
        <f>'EA Evidencija'!B67</f>
        <v>Ognjen Živković</v>
      </c>
      <c r="C67" s="10" t="str">
        <f>IF('EA Evidencija'!P67="","Nije polagala/o","")</f>
        <v>Nije polagala/o</v>
      </c>
      <c r="D67" s="11" t="str">
        <f>IF('EA Evidencija'!P67="","",MAX('EA Evidencija'!E67,'EA Evidencija'!H67))</f>
        <v/>
      </c>
      <c r="E67" s="11" t="str">
        <f>IF('EA Evidencija'!P67="","",MAX('EA Evidencija'!K67,'EA Evidencija'!N67))</f>
        <v/>
      </c>
      <c r="F67" s="5" t="str">
        <f>IF('EA Evidencija'!P67="","",'EA Evidencija'!Q67)</f>
        <v/>
      </c>
    </row>
    <row r="68" spans="1:6" ht="12.75" customHeight="1" x14ac:dyDescent="0.35">
      <c r="A68" s="16" t="str">
        <f>'EA Evidencija'!A68</f>
        <v>12/2022</v>
      </c>
      <c r="B68" s="16" t="str">
        <f>'EA Evidencija'!B68</f>
        <v>Vuk Kaljević</v>
      </c>
      <c r="C68" s="10" t="str">
        <f>IF('EA Evidencija'!P68="","Nije polagala/o","")</f>
        <v>Nije polagala/o</v>
      </c>
      <c r="D68" s="11" t="str">
        <f>IF('EA Evidencija'!P68="","",MAX('EA Evidencija'!E68,'EA Evidencija'!H68))</f>
        <v/>
      </c>
      <c r="E68" s="11" t="str">
        <f>IF('EA Evidencija'!P68="","",MAX('EA Evidencija'!K68,'EA Evidencija'!N68))</f>
        <v/>
      </c>
      <c r="F68" s="5" t="str">
        <f>IF('EA Evidencija'!P68="","",'EA Evidencija'!Q68)</f>
        <v/>
      </c>
    </row>
    <row r="69" spans="1:6" ht="12.75" customHeight="1" x14ac:dyDescent="0.35">
      <c r="A69" s="16" t="str">
        <f>'EA Evidencija'!A69</f>
        <v>13/2022</v>
      </c>
      <c r="B69" s="16" t="str">
        <f>'EA Evidencija'!B69</f>
        <v>Nikola Drašković</v>
      </c>
      <c r="C69" s="10" t="str">
        <f>IF('EA Evidencija'!P69="","Nije polagala/o","")</f>
        <v>Nije polagala/o</v>
      </c>
      <c r="D69" s="11" t="str">
        <f>IF('EA Evidencija'!P69="","",MAX('EA Evidencija'!E69,'EA Evidencija'!H69))</f>
        <v/>
      </c>
      <c r="E69" s="11" t="str">
        <f>IF('EA Evidencija'!P69="","",MAX('EA Evidencija'!K69,'EA Evidencija'!N69))</f>
        <v/>
      </c>
      <c r="F69" s="5" t="str">
        <f>IF('EA Evidencija'!P69="","",'EA Evidencija'!Q69)</f>
        <v/>
      </c>
    </row>
    <row r="70" spans="1:6" ht="12.75" customHeight="1" x14ac:dyDescent="0.35">
      <c r="A70" s="16" t="str">
        <f>'EA Evidencija'!A70</f>
        <v>15/2022</v>
      </c>
      <c r="B70" s="16" t="str">
        <f>'EA Evidencija'!B70</f>
        <v>Stefan Rajković</v>
      </c>
      <c r="C70" s="10" t="str">
        <f>IF('EA Evidencija'!P70="","Nije polagala/o","")</f>
        <v>Nije polagala/o</v>
      </c>
      <c r="D70" s="11" t="str">
        <f>IF('EA Evidencija'!P70="","",MAX('EA Evidencija'!E70,'EA Evidencija'!H70))</f>
        <v/>
      </c>
      <c r="E70" s="11" t="str">
        <f>IF('EA Evidencija'!P70="","",MAX('EA Evidencija'!K70,'EA Evidencija'!N70))</f>
        <v/>
      </c>
      <c r="F70" s="5" t="str">
        <f>IF('EA Evidencija'!P70="","",'EA Evidencija'!Q70)</f>
        <v/>
      </c>
    </row>
    <row r="71" spans="1:6" ht="12.75" customHeight="1" x14ac:dyDescent="0.35">
      <c r="A71" s="16" t="str">
        <f>'EA Evidencija'!A71</f>
        <v>23/2022</v>
      </c>
      <c r="B71" s="16" t="str">
        <f>'EA Evidencija'!B71</f>
        <v>Nikolija Ječmenica</v>
      </c>
      <c r="C71" s="10" t="str">
        <f>IF('EA Evidencija'!P71="","Nije polagala/o","")</f>
        <v>Nije polagala/o</v>
      </c>
      <c r="D71" s="11" t="str">
        <f>IF('EA Evidencija'!P71="","",MAX('EA Evidencija'!E71,'EA Evidencija'!H71))</f>
        <v/>
      </c>
      <c r="E71" s="11" t="str">
        <f>IF('EA Evidencija'!P71="","",MAX('EA Evidencija'!K71,'EA Evidencija'!N71))</f>
        <v/>
      </c>
      <c r="F71" s="5" t="str">
        <f>IF('EA Evidencija'!P71="","",'EA Evidencija'!Q71)</f>
        <v/>
      </c>
    </row>
    <row r="72" spans="1:6" ht="12.75" customHeight="1" x14ac:dyDescent="0.35">
      <c r="A72" s="16" t="str">
        <f>'EA Evidencija'!A72</f>
        <v>26/2022</v>
      </c>
      <c r="B72" s="16" t="str">
        <f>'EA Evidencija'!B72</f>
        <v>Milena Rajković</v>
      </c>
      <c r="C72" s="10" t="str">
        <f>IF('EA Evidencija'!P72="","Nije polagala/o","")</f>
        <v>Nije polagala/o</v>
      </c>
      <c r="D72" s="11" t="str">
        <f>IF('EA Evidencija'!P72="","",MAX('EA Evidencija'!E72,'EA Evidencija'!H72))</f>
        <v/>
      </c>
      <c r="E72" s="11" t="str">
        <f>IF('EA Evidencija'!P72="","",MAX('EA Evidencija'!K72,'EA Evidencija'!N72))</f>
        <v/>
      </c>
      <c r="F72" s="5" t="str">
        <f>IF('EA Evidencija'!P72="","",'EA Evidencija'!Q72)</f>
        <v/>
      </c>
    </row>
    <row r="73" spans="1:6" ht="12.75" customHeight="1" x14ac:dyDescent="0.35">
      <c r="A73" s="16" t="str">
        <f>'EA Evidencija'!A73</f>
        <v>27/2022</v>
      </c>
      <c r="B73" s="16" t="str">
        <f>'EA Evidencija'!B73</f>
        <v>Luka Lazarević</v>
      </c>
      <c r="C73" s="10" t="str">
        <f>IF('EA Evidencija'!P73="","Nije polagala/o","")</f>
        <v>Nije polagala/o</v>
      </c>
      <c r="D73" s="11" t="str">
        <f>IF('EA Evidencija'!P73="","",MAX('EA Evidencija'!E73,'EA Evidencija'!H73))</f>
        <v/>
      </c>
      <c r="E73" s="11" t="str">
        <f>IF('EA Evidencija'!P73="","",MAX('EA Evidencija'!K73,'EA Evidencija'!N73))</f>
        <v/>
      </c>
      <c r="F73" s="5" t="str">
        <f>IF('EA Evidencija'!P73="","",'EA Evidencija'!Q73)</f>
        <v/>
      </c>
    </row>
    <row r="74" spans="1:6" ht="12.75" customHeight="1" x14ac:dyDescent="0.35">
      <c r="A74" s="16" t="str">
        <f>'EA Evidencija'!A74</f>
        <v>30/2022</v>
      </c>
      <c r="B74" s="16" t="str">
        <f>'EA Evidencija'!B74</f>
        <v>Marko Raičković</v>
      </c>
      <c r="C74" s="10" t="str">
        <f>IF('EA Evidencija'!P74="","Nije polagala/o","")</f>
        <v>Nije polagala/o</v>
      </c>
      <c r="D74" s="11" t="str">
        <f>IF('EA Evidencija'!P74="","",MAX('EA Evidencija'!E74,'EA Evidencija'!H74))</f>
        <v/>
      </c>
      <c r="E74" s="11" t="str">
        <f>IF('EA Evidencija'!P74="","",MAX('EA Evidencija'!K74,'EA Evidencija'!N74))</f>
        <v/>
      </c>
      <c r="F74" s="5" t="str">
        <f>IF('EA Evidencija'!P74="","",'EA Evidencija'!Q74)</f>
        <v/>
      </c>
    </row>
    <row r="75" spans="1:6" ht="12.75" customHeight="1" x14ac:dyDescent="0.35">
      <c r="A75" s="16" t="str">
        <f>'EA Evidencija'!A75</f>
        <v>35/2022</v>
      </c>
      <c r="B75" s="16" t="str">
        <f>'EA Evidencija'!B75</f>
        <v>Jovan Franeta</v>
      </c>
      <c r="C75" s="10" t="str">
        <f>IF('EA Evidencija'!P75="","Nije polagala/o","")</f>
        <v>Nije polagala/o</v>
      </c>
      <c r="D75" s="11" t="str">
        <f>IF('EA Evidencija'!P75="","",MAX('EA Evidencija'!E75,'EA Evidencija'!H75))</f>
        <v/>
      </c>
      <c r="E75" s="11" t="str">
        <f>IF('EA Evidencija'!P75="","",MAX('EA Evidencija'!K75,'EA Evidencija'!N75))</f>
        <v/>
      </c>
      <c r="F75" s="5" t="str">
        <f>IF('EA Evidencija'!P75="","",'EA Evidencija'!Q75)</f>
        <v/>
      </c>
    </row>
    <row r="76" spans="1:6" ht="12.75" customHeight="1" x14ac:dyDescent="0.35">
      <c r="A76" s="16" t="str">
        <f>'EA Evidencija'!A76</f>
        <v>37/2022</v>
      </c>
      <c r="B76" s="16" t="str">
        <f>'EA Evidencija'!B76</f>
        <v>Dejan Radunović</v>
      </c>
      <c r="C76" s="10" t="str">
        <f>IF('EA Evidencija'!P76="","Nije polagala/o","")</f>
        <v>Nije polagala/o</v>
      </c>
      <c r="D76" s="11" t="str">
        <f>IF('EA Evidencija'!P76="","",MAX('EA Evidencija'!E76,'EA Evidencija'!H76))</f>
        <v/>
      </c>
      <c r="E76" s="11" t="str">
        <f>IF('EA Evidencija'!P76="","",MAX('EA Evidencija'!K76,'EA Evidencija'!N76))</f>
        <v/>
      </c>
      <c r="F76" s="5" t="str">
        <f>IF('EA Evidencija'!P76="","",'EA Evidencija'!Q76)</f>
        <v/>
      </c>
    </row>
    <row r="77" spans="1:6" ht="12.75" customHeight="1" x14ac:dyDescent="0.35">
      <c r="A77" s="16" t="str">
        <f>'EA Evidencija'!A77</f>
        <v>38/2022</v>
      </c>
      <c r="B77" s="16" t="str">
        <f>'EA Evidencija'!B77</f>
        <v>Filip Mumović</v>
      </c>
      <c r="C77" s="10" t="str">
        <f>IF('EA Evidencija'!P77="","Nije polagala/o","")</f>
        <v>Nije polagala/o</v>
      </c>
      <c r="D77" s="11" t="str">
        <f>IF('EA Evidencija'!P77="","",MAX('EA Evidencija'!E77,'EA Evidencija'!H77))</f>
        <v/>
      </c>
      <c r="E77" s="11" t="str">
        <f>IF('EA Evidencija'!P77="","",MAX('EA Evidencija'!K77,'EA Evidencija'!N77))</f>
        <v/>
      </c>
      <c r="F77" s="5" t="str">
        <f>IF('EA Evidencija'!P77="","",'EA Evidencija'!Q77)</f>
        <v/>
      </c>
    </row>
    <row r="78" spans="1:6" ht="12.75" customHeight="1" x14ac:dyDescent="0.35">
      <c r="A78" s="16" t="str">
        <f>'EA Evidencija'!A78</f>
        <v>43/2022</v>
      </c>
      <c r="B78" s="16" t="str">
        <f>'EA Evidencija'!B78</f>
        <v>Jovana Vučeković</v>
      </c>
      <c r="C78" s="10" t="str">
        <f>IF('EA Evidencija'!P78="","Nije polagala/o","")</f>
        <v>Nije polagala/o</v>
      </c>
      <c r="D78" s="11" t="str">
        <f>IF('EA Evidencija'!P78="","",MAX('EA Evidencija'!E78,'EA Evidencija'!H78))</f>
        <v/>
      </c>
      <c r="E78" s="11" t="str">
        <f>IF('EA Evidencija'!P78="","",MAX('EA Evidencija'!K78,'EA Evidencija'!N78))</f>
        <v/>
      </c>
      <c r="F78" s="5" t="str">
        <f>IF('EA Evidencija'!P78="","",'EA Evidencija'!Q78)</f>
        <v/>
      </c>
    </row>
    <row r="79" spans="1:6" ht="12.75" customHeight="1" x14ac:dyDescent="0.35">
      <c r="A79" s="16" t="str">
        <f>'EA Evidencija'!A79</f>
        <v>45/2022</v>
      </c>
      <c r="B79" s="16" t="str">
        <f>'EA Evidencija'!B79</f>
        <v>Radovan Šarac</v>
      </c>
      <c r="C79" s="10" t="str">
        <f>IF('EA Evidencija'!P79="","Nije polagala/o","")</f>
        <v>Nije polagala/o</v>
      </c>
      <c r="D79" s="11" t="str">
        <f>IF('EA Evidencija'!P79="","",MAX('EA Evidencija'!E79,'EA Evidencija'!H79))</f>
        <v/>
      </c>
      <c r="E79" s="11" t="str">
        <f>IF('EA Evidencija'!P79="","",MAX('EA Evidencija'!K79,'EA Evidencija'!N79))</f>
        <v/>
      </c>
      <c r="F79" s="5" t="str">
        <f>IF('EA Evidencija'!P79="","",'EA Evidencija'!Q79)</f>
        <v/>
      </c>
    </row>
    <row r="80" spans="1:6" ht="12.75" customHeight="1" x14ac:dyDescent="0.35">
      <c r="A80" s="16" t="str">
        <f>'EA Evidencija'!A80</f>
        <v>49/2022</v>
      </c>
      <c r="B80" s="16" t="str">
        <f>'EA Evidencija'!B80</f>
        <v>Aleksa Vujašević</v>
      </c>
      <c r="C80" s="10" t="str">
        <f>IF('EA Evidencija'!P80="","Nije polagala/o","")</f>
        <v>Nije polagala/o</v>
      </c>
      <c r="D80" s="11" t="str">
        <f>IF('EA Evidencija'!P80="","",MAX('EA Evidencija'!E80,'EA Evidencija'!H80))</f>
        <v/>
      </c>
      <c r="E80" s="11" t="str">
        <f>IF('EA Evidencija'!P80="","",MAX('EA Evidencija'!K80,'EA Evidencija'!N80))</f>
        <v/>
      </c>
      <c r="F80" s="5" t="str">
        <f>IF('EA Evidencija'!P80="","",'EA Evidencija'!Q80)</f>
        <v/>
      </c>
    </row>
    <row r="81" spans="1:6" ht="12.75" customHeight="1" x14ac:dyDescent="0.35">
      <c r="A81" s="16" t="str">
        <f>'EA Evidencija'!A81</f>
        <v>53/2022</v>
      </c>
      <c r="B81" s="16" t="str">
        <f>'EA Evidencija'!B81</f>
        <v>Đorđe Vučićević</v>
      </c>
      <c r="C81" s="10" t="str">
        <f>IF('EA Evidencija'!P81="","Nije polagala/o","")</f>
        <v>Nije polagala/o</v>
      </c>
      <c r="D81" s="11" t="str">
        <f>IF('EA Evidencija'!P81="","",MAX('EA Evidencija'!E81,'EA Evidencija'!H81))</f>
        <v/>
      </c>
      <c r="E81" s="11" t="str">
        <f>IF('EA Evidencija'!P81="","",MAX('EA Evidencija'!K81,'EA Evidencija'!N81))</f>
        <v/>
      </c>
      <c r="F81" s="5" t="str">
        <f>IF('EA Evidencija'!P81="","",'EA Evidencija'!Q81)</f>
        <v/>
      </c>
    </row>
    <row r="82" spans="1:6" ht="12.75" customHeight="1" x14ac:dyDescent="0.35">
      <c r="A82" s="16" t="str">
        <f>'EA Evidencija'!A82</f>
        <v>54/2022</v>
      </c>
      <c r="B82" s="16" t="str">
        <f>'EA Evidencija'!B82</f>
        <v>Milan Popović</v>
      </c>
      <c r="C82" s="10" t="str">
        <f>IF('EA Evidencija'!P82="","Nije polagala/o","")</f>
        <v>Nije polagala/o</v>
      </c>
      <c r="D82" s="11" t="str">
        <f>IF('EA Evidencija'!P82="","",MAX('EA Evidencija'!E82,'EA Evidencija'!H82))</f>
        <v/>
      </c>
      <c r="E82" s="11" t="str">
        <f>IF('EA Evidencija'!P82="","",MAX('EA Evidencija'!K82,'EA Evidencija'!N82))</f>
        <v/>
      </c>
      <c r="F82" s="5" t="str">
        <f>IF('EA Evidencija'!P82="","",'EA Evidencija'!Q82)</f>
        <v/>
      </c>
    </row>
    <row r="83" spans="1:6" ht="12.75" customHeight="1" x14ac:dyDescent="0.35">
      <c r="A83" s="16" t="str">
        <f>'EA Evidencija'!A83</f>
        <v>57/2022</v>
      </c>
      <c r="B83" s="16" t="str">
        <f>'EA Evidencija'!B83</f>
        <v>Vuk Crnjak</v>
      </c>
      <c r="C83" s="10" t="str">
        <f>IF('EA Evidencija'!P83="","Nije polagala/o","")</f>
        <v>Nije polagala/o</v>
      </c>
      <c r="D83" s="11" t="str">
        <f>IF('EA Evidencija'!P83="","",MAX('EA Evidencija'!E83,'EA Evidencija'!H83))</f>
        <v/>
      </c>
      <c r="E83" s="11" t="str">
        <f>IF('EA Evidencija'!P83="","",MAX('EA Evidencija'!K83,'EA Evidencija'!N83))</f>
        <v/>
      </c>
      <c r="F83" s="5" t="str">
        <f>IF('EA Evidencija'!P83="","",'EA Evidencija'!Q83)</f>
        <v/>
      </c>
    </row>
    <row r="84" spans="1:6" ht="12.75" customHeight="1" x14ac:dyDescent="0.35">
      <c r="A84" s="16" t="str">
        <f>'EA Evidencija'!A84</f>
        <v>60/2022</v>
      </c>
      <c r="B84" s="16" t="str">
        <f>'EA Evidencija'!B84</f>
        <v>Boris Veličković</v>
      </c>
      <c r="C84" s="10" t="str">
        <f>IF('EA Evidencija'!P84="","Nije polagala/o","")</f>
        <v>Nije polagala/o</v>
      </c>
      <c r="D84" s="11" t="str">
        <f>IF('EA Evidencija'!P84="","",MAX('EA Evidencija'!E84,'EA Evidencija'!H84))</f>
        <v/>
      </c>
      <c r="E84" s="11" t="str">
        <f>IF('EA Evidencija'!P84="","",MAX('EA Evidencija'!K84,'EA Evidencija'!N84))</f>
        <v/>
      </c>
      <c r="F84" s="5" t="str">
        <f>IF('EA Evidencija'!P84="","",'EA Evidencija'!Q84)</f>
        <v/>
      </c>
    </row>
    <row r="85" spans="1:6" ht="12.75" customHeight="1" x14ac:dyDescent="0.35">
      <c r="A85" s="16" t="str">
        <f>'EA Evidencija'!A85</f>
        <v>61/2022</v>
      </c>
      <c r="B85" s="16" t="str">
        <f>'EA Evidencija'!B85</f>
        <v>Filip Ćurić</v>
      </c>
      <c r="C85" s="10" t="str">
        <f>IF('EA Evidencija'!P85="","Nije polagala/o","")</f>
        <v>Nije polagala/o</v>
      </c>
      <c r="D85" s="11" t="str">
        <f>IF('EA Evidencija'!P85="","",MAX('EA Evidencija'!E85,'EA Evidencija'!H85))</f>
        <v/>
      </c>
      <c r="E85" s="11" t="str">
        <f>IF('EA Evidencija'!P85="","",MAX('EA Evidencija'!K85,'EA Evidencija'!N85))</f>
        <v/>
      </c>
      <c r="F85" s="5" t="str">
        <f>IF('EA Evidencija'!P85="","",'EA Evidencija'!Q85)</f>
        <v/>
      </c>
    </row>
    <row r="86" spans="1:6" ht="12.75" customHeight="1" x14ac:dyDescent="0.35">
      <c r="A86" s="16" t="str">
        <f>'EA Evidencija'!A86</f>
        <v>64/2022</v>
      </c>
      <c r="B86" s="16" t="str">
        <f>'EA Evidencija'!B86</f>
        <v>Nikola Prnjat</v>
      </c>
      <c r="C86" s="10" t="str">
        <f>IF('EA Evidencija'!P86="","Nije polagala/o","")</f>
        <v>Nije polagala/o</v>
      </c>
      <c r="D86" s="11" t="str">
        <f>IF('EA Evidencija'!P86="","",MAX('EA Evidencija'!E86,'EA Evidencija'!H86))</f>
        <v/>
      </c>
      <c r="E86" s="11" t="str">
        <f>IF('EA Evidencija'!P86="","",MAX('EA Evidencija'!K86,'EA Evidencija'!N86))</f>
        <v/>
      </c>
      <c r="F86" s="5" t="str">
        <f>IF('EA Evidencija'!P86="","",'EA Evidencija'!Q86)</f>
        <v/>
      </c>
    </row>
    <row r="87" spans="1:6" ht="12.75" customHeight="1" x14ac:dyDescent="0.35">
      <c r="A87" s="16" t="str">
        <f>'EA Evidencija'!A87</f>
        <v>68/2022</v>
      </c>
      <c r="B87" s="16" t="str">
        <f>'EA Evidencija'!B87</f>
        <v>Azer Rastoder</v>
      </c>
      <c r="C87" s="10" t="str">
        <f>IF('EA Evidencija'!P87="","Nije polagala/o","")</f>
        <v>Nije polagala/o</v>
      </c>
      <c r="D87" s="11" t="str">
        <f>IF('EA Evidencija'!P87="","",MAX('EA Evidencija'!E87,'EA Evidencija'!H87))</f>
        <v/>
      </c>
      <c r="E87" s="11" t="str">
        <f>IF('EA Evidencija'!P87="","",MAX('EA Evidencija'!K87,'EA Evidencija'!N87))</f>
        <v/>
      </c>
      <c r="F87" s="5" t="str">
        <f>IF('EA Evidencija'!P87="","",'EA Evidencija'!Q87)</f>
        <v/>
      </c>
    </row>
    <row r="88" spans="1:6" ht="12.75" customHeight="1" x14ac:dyDescent="0.35">
      <c r="A88" s="16" t="str">
        <f>'EA Evidencija'!A88</f>
        <v>73/2022</v>
      </c>
      <c r="B88" s="16" t="str">
        <f>'EA Evidencija'!B88</f>
        <v>Danilo Maksimović</v>
      </c>
      <c r="C88" s="10" t="str">
        <f>IF('EA Evidencija'!P88="","Nije polagala/o","")</f>
        <v>Nije polagala/o</v>
      </c>
      <c r="D88" s="11" t="str">
        <f>IF('EA Evidencija'!P88="","",MAX('EA Evidencija'!E88,'EA Evidencija'!H88))</f>
        <v/>
      </c>
      <c r="E88" s="11" t="str">
        <f>IF('EA Evidencija'!P88="","",MAX('EA Evidencija'!K88,'EA Evidencija'!N88))</f>
        <v/>
      </c>
      <c r="F88" s="5" t="str">
        <f>IF('EA Evidencija'!P88="","",'EA Evidencija'!Q88)</f>
        <v/>
      </c>
    </row>
    <row r="89" spans="1:6" ht="12.75" customHeight="1" x14ac:dyDescent="0.35">
      <c r="A89" s="16" t="str">
        <f>'EA Evidencija'!A89</f>
        <v>74/2022</v>
      </c>
      <c r="B89" s="16" t="str">
        <f>'EA Evidencija'!B89</f>
        <v>Stefan Gačević</v>
      </c>
      <c r="C89" s="10" t="str">
        <f>IF('EA Evidencija'!P89="","Nije polagala/o","")</f>
        <v>Nije polagala/o</v>
      </c>
      <c r="D89" s="11" t="str">
        <f>IF('EA Evidencija'!P89="","",MAX('EA Evidencija'!E89,'EA Evidencija'!H89))</f>
        <v/>
      </c>
      <c r="E89" s="11" t="str">
        <f>IF('EA Evidencija'!P89="","",MAX('EA Evidencija'!K89,'EA Evidencija'!N89))</f>
        <v/>
      </c>
      <c r="F89" s="5" t="str">
        <f>IF('EA Evidencija'!P89="","",'EA Evidencija'!Q89)</f>
        <v/>
      </c>
    </row>
    <row r="90" spans="1:6" ht="12.75" customHeight="1" x14ac:dyDescent="0.35">
      <c r="A90" s="16" t="str">
        <f>'EA Evidencija'!A90</f>
        <v>77/2022</v>
      </c>
      <c r="B90" s="16" t="str">
        <f>'EA Evidencija'!B90</f>
        <v>Nikola Stožinić</v>
      </c>
      <c r="C90" s="10" t="str">
        <f>IF('EA Evidencija'!P90="","Nije polagala/o","")</f>
        <v>Nije polagala/o</v>
      </c>
      <c r="D90" s="11" t="str">
        <f>IF('EA Evidencija'!P90="","",MAX('EA Evidencija'!E90,'EA Evidencija'!H90))</f>
        <v/>
      </c>
      <c r="E90" s="11" t="str">
        <f>IF('EA Evidencija'!P90="","",MAX('EA Evidencija'!K90,'EA Evidencija'!N90))</f>
        <v/>
      </c>
      <c r="F90" s="5" t="str">
        <f>IF('EA Evidencija'!P90="","",'EA Evidencija'!Q90)</f>
        <v/>
      </c>
    </row>
    <row r="91" spans="1:6" ht="12.75" customHeight="1" x14ac:dyDescent="0.35">
      <c r="A91" s="16" t="str">
        <f>'EA Evidencija'!A91</f>
        <v>85/2022</v>
      </c>
      <c r="B91" s="16" t="str">
        <f>'EA Evidencija'!B91</f>
        <v>Branko Jovović</v>
      </c>
      <c r="C91" s="10" t="str">
        <f>IF('EA Evidencija'!P91="","Nije polagala/o","")</f>
        <v>Nije polagala/o</v>
      </c>
      <c r="D91" s="11" t="str">
        <f>IF('EA Evidencija'!P91="","",MAX('EA Evidencija'!E91,'EA Evidencija'!H91))</f>
        <v/>
      </c>
      <c r="E91" s="11" t="str">
        <f>IF('EA Evidencija'!P91="","",MAX('EA Evidencija'!K91,'EA Evidencija'!N91))</f>
        <v/>
      </c>
      <c r="F91" s="5" t="str">
        <f>IF('EA Evidencija'!P91="","",'EA Evidencija'!Q91)</f>
        <v/>
      </c>
    </row>
    <row r="92" spans="1:6" ht="12.75" customHeight="1" x14ac:dyDescent="0.35">
      <c r="A92" s="16" t="str">
        <f>'EA Evidencija'!A92</f>
        <v>87/2022</v>
      </c>
      <c r="B92" s="16" t="str">
        <f>'EA Evidencija'!B92</f>
        <v>Anastasija Vico</v>
      </c>
      <c r="C92" s="10" t="str">
        <f>IF('EA Evidencija'!P92="","Nije polagala/o","")</f>
        <v>Nije polagala/o</v>
      </c>
      <c r="D92" s="11" t="str">
        <f>IF('EA Evidencija'!P92="","",MAX('EA Evidencija'!E92,'EA Evidencija'!H92))</f>
        <v/>
      </c>
      <c r="E92" s="11" t="str">
        <f>IF('EA Evidencija'!P92="","",MAX('EA Evidencija'!K92,'EA Evidencija'!N92))</f>
        <v/>
      </c>
      <c r="F92" s="5" t="str">
        <f>IF('EA Evidencija'!P92="","",'EA Evidencija'!Q92)</f>
        <v/>
      </c>
    </row>
    <row r="93" spans="1:6" ht="12.75" customHeight="1" x14ac:dyDescent="0.35">
      <c r="A93" s="16" t="str">
        <f>'EA Evidencija'!A93</f>
        <v>14/2021</v>
      </c>
      <c r="B93" s="16" t="str">
        <f>'EA Evidencija'!B93</f>
        <v>Jovan Bašović</v>
      </c>
      <c r="C93" s="10" t="str">
        <f>IF('EA Evidencija'!P93="","Nije polagala/o","")</f>
        <v>Nije polagala/o</v>
      </c>
      <c r="D93" s="11" t="str">
        <f>IF('EA Evidencija'!P93="","",MAX('EA Evidencija'!E93,'EA Evidencija'!H93))</f>
        <v/>
      </c>
      <c r="E93" s="11" t="str">
        <f>IF('EA Evidencija'!P93="","",MAX('EA Evidencija'!K93,'EA Evidencija'!N93))</f>
        <v/>
      </c>
      <c r="F93" s="5" t="str">
        <f>IF('EA Evidencija'!P93="","",'EA Evidencija'!Q93)</f>
        <v/>
      </c>
    </row>
    <row r="94" spans="1:6" ht="12.75" customHeight="1" x14ac:dyDescent="0.35">
      <c r="A94" s="16" t="str">
        <f>'EA Evidencija'!A94</f>
        <v>15/2021</v>
      </c>
      <c r="B94" s="16" t="str">
        <f>'EA Evidencija'!B94</f>
        <v>Luka Gajević</v>
      </c>
      <c r="C94" s="10" t="str">
        <f>IF('EA Evidencija'!P94="","Nije polagala/o","")</f>
        <v>Nije polagala/o</v>
      </c>
      <c r="D94" s="11" t="str">
        <f>IF('EA Evidencija'!P94="","",MAX('EA Evidencija'!E94,'EA Evidencija'!H94))</f>
        <v/>
      </c>
      <c r="E94" s="11" t="str">
        <f>IF('EA Evidencija'!P94="","",MAX('EA Evidencija'!K94,'EA Evidencija'!N94))</f>
        <v/>
      </c>
      <c r="F94" s="5" t="str">
        <f>IF('EA Evidencija'!P94="","",'EA Evidencija'!Q94)</f>
        <v/>
      </c>
    </row>
    <row r="95" spans="1:6" ht="12.75" customHeight="1" x14ac:dyDescent="0.35">
      <c r="A95" s="16" t="str">
        <f>'EA Evidencija'!A95</f>
        <v>16/2021</v>
      </c>
      <c r="B95" s="16" t="str">
        <f>'EA Evidencija'!B95</f>
        <v>Rade Lukovac</v>
      </c>
      <c r="C95" s="10" t="str">
        <f>IF('EA Evidencija'!P95="","Nije polagala/o","")</f>
        <v>Nije polagala/o</v>
      </c>
      <c r="D95" s="11" t="str">
        <f>IF('EA Evidencija'!P95="","",MAX('EA Evidencija'!E95,'EA Evidencija'!H95))</f>
        <v/>
      </c>
      <c r="E95" s="11" t="str">
        <f>IF('EA Evidencija'!P95="","",MAX('EA Evidencija'!K95,'EA Evidencija'!N95))</f>
        <v/>
      </c>
      <c r="F95" s="5" t="str">
        <f>IF('EA Evidencija'!P95="","",'EA Evidencija'!Q95)</f>
        <v/>
      </c>
    </row>
    <row r="96" spans="1:6" ht="12.75" customHeight="1" x14ac:dyDescent="0.35">
      <c r="A96" s="16" t="str">
        <f>'EA Evidencija'!A96</f>
        <v>22/2021</v>
      </c>
      <c r="B96" s="16" t="str">
        <f>'EA Evidencija'!B96</f>
        <v>Bogdan Janković</v>
      </c>
      <c r="C96" s="10" t="str">
        <f>IF('EA Evidencija'!P96="","Nije polagala/o","")</f>
        <v>Nije polagala/o</v>
      </c>
      <c r="D96" s="11" t="str">
        <f>IF('EA Evidencija'!P96="","",MAX('EA Evidencija'!E96,'EA Evidencija'!H96))</f>
        <v/>
      </c>
      <c r="E96" s="11" t="str">
        <f>IF('EA Evidencija'!P96="","",MAX('EA Evidencija'!K96,'EA Evidencija'!N96))</f>
        <v/>
      </c>
      <c r="F96" s="5" t="str">
        <f>IF('EA Evidencija'!P96="","",'EA Evidencija'!Q96)</f>
        <v/>
      </c>
    </row>
    <row r="97" spans="1:6" ht="12.75" customHeight="1" x14ac:dyDescent="0.35">
      <c r="A97" s="16" t="str">
        <f>'EA Evidencija'!A97</f>
        <v>31/2021</v>
      </c>
      <c r="B97" s="16" t="str">
        <f>'EA Evidencija'!B97</f>
        <v>Maksim Raspopović</v>
      </c>
      <c r="C97" s="10" t="str">
        <f>IF('EA Evidencija'!P97="","Nije polagala/o","")</f>
        <v>Nije polagala/o</v>
      </c>
      <c r="D97" s="11" t="str">
        <f>IF('EA Evidencija'!P97="","",MAX('EA Evidencija'!E97,'EA Evidencija'!H97))</f>
        <v/>
      </c>
      <c r="E97" s="11" t="str">
        <f>IF('EA Evidencija'!P97="","",MAX('EA Evidencija'!K97,'EA Evidencija'!N97))</f>
        <v/>
      </c>
      <c r="F97" s="5" t="str">
        <f>IF('EA Evidencija'!P97="","",'EA Evidencija'!Q97)</f>
        <v/>
      </c>
    </row>
    <row r="98" spans="1:6" ht="12.75" customHeight="1" x14ac:dyDescent="0.35">
      <c r="A98" s="16" t="str">
        <f>'EA Evidencija'!A98</f>
        <v>32/2021</v>
      </c>
      <c r="B98" s="16" t="str">
        <f>'EA Evidencija'!B98</f>
        <v>Bogdan Vuković</v>
      </c>
      <c r="C98" s="10" t="str">
        <f>IF('EA Evidencija'!P98="","Nije polagala/o","")</f>
        <v>Nije polagala/o</v>
      </c>
      <c r="D98" s="11" t="str">
        <f>IF('EA Evidencija'!P98="","",MAX('EA Evidencija'!E98,'EA Evidencija'!H98))</f>
        <v/>
      </c>
      <c r="E98" s="11" t="str">
        <f>IF('EA Evidencija'!P98="","",MAX('EA Evidencija'!K98,'EA Evidencija'!N98))</f>
        <v/>
      </c>
      <c r="F98" s="5" t="str">
        <f>IF('EA Evidencija'!P98="","",'EA Evidencija'!Q98)</f>
        <v/>
      </c>
    </row>
    <row r="99" spans="1:6" ht="12.75" customHeight="1" x14ac:dyDescent="0.35">
      <c r="A99" s="16" t="str">
        <f>'EA Evidencija'!A99</f>
        <v>41/2021</v>
      </c>
      <c r="B99" s="16" t="str">
        <f>'EA Evidencija'!B99</f>
        <v>Stefan Bijelić</v>
      </c>
      <c r="C99" s="10" t="str">
        <f>IF('EA Evidencija'!P99="","Nije polagala/o","")</f>
        <v>Nije polagala/o</v>
      </c>
      <c r="D99" s="11" t="str">
        <f>IF('EA Evidencija'!P99="","",MAX('EA Evidencija'!E99,'EA Evidencija'!H99))</f>
        <v/>
      </c>
      <c r="E99" s="11" t="str">
        <f>IF('EA Evidencija'!P99="","",MAX('EA Evidencija'!K99,'EA Evidencija'!N99))</f>
        <v/>
      </c>
      <c r="F99" s="5" t="str">
        <f>IF('EA Evidencija'!P99="","",'EA Evidencija'!Q99)</f>
        <v/>
      </c>
    </row>
    <row r="100" spans="1:6" ht="12.75" customHeight="1" x14ac:dyDescent="0.35">
      <c r="A100" s="16" t="str">
        <f>'EA Evidencija'!A100</f>
        <v>44/2021</v>
      </c>
      <c r="B100" s="16" t="str">
        <f>'EA Evidencija'!B100</f>
        <v>Balša Šćekić</v>
      </c>
      <c r="C100" s="10" t="str">
        <f>IF('EA Evidencija'!P100="","Nije polagala/o","")</f>
        <v>Nije polagala/o</v>
      </c>
      <c r="D100" s="11" t="str">
        <f>IF('EA Evidencija'!P100="","",MAX('EA Evidencija'!E100,'EA Evidencija'!H100))</f>
        <v/>
      </c>
      <c r="E100" s="11" t="str">
        <f>IF('EA Evidencija'!P100="","",MAX('EA Evidencija'!K100,'EA Evidencija'!N100))</f>
        <v/>
      </c>
      <c r="F100" s="5" t="str">
        <f>IF('EA Evidencija'!P100="","",'EA Evidencija'!Q100)</f>
        <v/>
      </c>
    </row>
    <row r="101" spans="1:6" ht="12.75" customHeight="1" x14ac:dyDescent="0.35">
      <c r="A101" s="16" t="str">
        <f>'EA Evidencija'!A101</f>
        <v>45/2021</v>
      </c>
      <c r="B101" s="16" t="str">
        <f>'EA Evidencija'!B101</f>
        <v>Nikola Golović</v>
      </c>
      <c r="C101" s="10" t="str">
        <f>IF('EA Evidencija'!P101="","Nije polagala/o","")</f>
        <v>Nije polagala/o</v>
      </c>
      <c r="D101" s="11" t="str">
        <f>IF('EA Evidencija'!P101="","",MAX('EA Evidencija'!E101,'EA Evidencija'!H101))</f>
        <v/>
      </c>
      <c r="E101" s="11" t="str">
        <f>IF('EA Evidencija'!P101="","",MAX('EA Evidencija'!K101,'EA Evidencija'!N101))</f>
        <v/>
      </c>
      <c r="F101" s="5" t="str">
        <f>IF('EA Evidencija'!P101="","",'EA Evidencija'!Q101)</f>
        <v/>
      </c>
    </row>
    <row r="102" spans="1:6" ht="12.75" customHeight="1" x14ac:dyDescent="0.35">
      <c r="A102" s="16" t="str">
        <f>'EA Evidencija'!A102</f>
        <v>46/2021</v>
      </c>
      <c r="B102" s="16" t="str">
        <f>'EA Evidencija'!B102</f>
        <v>Vidoje Golubović</v>
      </c>
      <c r="C102" s="10" t="str">
        <f>IF('EA Evidencija'!P102="","Nije polagala/o","")</f>
        <v>Nije polagala/o</v>
      </c>
      <c r="D102" s="11" t="str">
        <f>IF('EA Evidencija'!P102="","",MAX('EA Evidencija'!E102,'EA Evidencija'!H102))</f>
        <v/>
      </c>
      <c r="E102" s="11" t="str">
        <f>IF('EA Evidencija'!P102="","",MAX('EA Evidencija'!K102,'EA Evidencija'!N102))</f>
        <v/>
      </c>
      <c r="F102" s="5" t="str">
        <f>IF('EA Evidencija'!P102="","",'EA Evidencija'!Q102)</f>
        <v/>
      </c>
    </row>
    <row r="103" spans="1:6" ht="12.75" customHeight="1" x14ac:dyDescent="0.35">
      <c r="A103" s="16" t="str">
        <f>'EA Evidencija'!A103</f>
        <v>50/2021</v>
      </c>
      <c r="B103" s="16" t="str">
        <f>'EA Evidencija'!B103</f>
        <v>Sara Vuletić</v>
      </c>
      <c r="C103" s="10" t="str">
        <f>IF('EA Evidencija'!P103="","Nije polagala/o","")</f>
        <v>Nije polagala/o</v>
      </c>
      <c r="D103" s="11" t="str">
        <f>IF('EA Evidencija'!P103="","",MAX('EA Evidencija'!E103,'EA Evidencija'!H103))</f>
        <v/>
      </c>
      <c r="E103" s="11" t="str">
        <f>IF('EA Evidencija'!P103="","",MAX('EA Evidencija'!K103,'EA Evidencija'!N103))</f>
        <v/>
      </c>
      <c r="F103" s="5" t="str">
        <f>IF('EA Evidencija'!P103="","",'EA Evidencija'!Q103)</f>
        <v/>
      </c>
    </row>
    <row r="104" spans="1:6" ht="12.75" customHeight="1" x14ac:dyDescent="0.35">
      <c r="A104" s="16" t="str">
        <f>'EA Evidencija'!A104</f>
        <v>53/2021</v>
      </c>
      <c r="B104" s="16" t="str">
        <f>'EA Evidencija'!B104</f>
        <v>Kristijan Knežević</v>
      </c>
      <c r="C104" s="10" t="str">
        <f>IF('EA Evidencija'!P104="","Nije polagala/o","")</f>
        <v>Nije polagala/o</v>
      </c>
      <c r="D104" s="11" t="str">
        <f>IF('EA Evidencija'!P104="","",MAX('EA Evidencija'!E104,'EA Evidencija'!H104))</f>
        <v/>
      </c>
      <c r="E104" s="11" t="str">
        <f>IF('EA Evidencija'!P104="","",MAX('EA Evidencija'!K104,'EA Evidencija'!N104))</f>
        <v/>
      </c>
      <c r="F104" s="5" t="str">
        <f>IF('EA Evidencija'!P104="","",'EA Evidencija'!Q104)</f>
        <v/>
      </c>
    </row>
    <row r="105" spans="1:6" ht="12.75" customHeight="1" x14ac:dyDescent="0.35">
      <c r="A105" s="16" t="str">
        <f>'EA Evidencija'!A105</f>
        <v>67/2021</v>
      </c>
      <c r="B105" s="16" t="str">
        <f>'EA Evidencija'!B105</f>
        <v>Nemanja Šćekić</v>
      </c>
      <c r="C105" s="10" t="str">
        <f>IF('EA Evidencija'!P105="","Nije polagala/o","")</f>
        <v>Nije polagala/o</v>
      </c>
      <c r="D105" s="11" t="str">
        <f>IF('EA Evidencija'!P105="","",MAX('EA Evidencija'!E105,'EA Evidencija'!H105))</f>
        <v/>
      </c>
      <c r="E105" s="11" t="str">
        <f>IF('EA Evidencija'!P105="","",MAX('EA Evidencija'!K105,'EA Evidencija'!N105))</f>
        <v/>
      </c>
      <c r="F105" s="5" t="str">
        <f>IF('EA Evidencija'!P105="","",'EA Evidencija'!Q105)</f>
        <v/>
      </c>
    </row>
    <row r="106" spans="1:6" ht="12.75" customHeight="1" x14ac:dyDescent="0.35">
      <c r="A106" s="16" t="str">
        <f>'EA Evidencija'!A106</f>
        <v>82/2021</v>
      </c>
      <c r="B106" s="16" t="str">
        <f>'EA Evidencija'!B106</f>
        <v>Lazar Pejović</v>
      </c>
      <c r="C106" s="10" t="str">
        <f>IF('EA Evidencija'!P106="","Nije polagala/o","")</f>
        <v>Nije polagala/o</v>
      </c>
      <c r="D106" s="11" t="str">
        <f>IF('EA Evidencija'!P106="","",MAX('EA Evidencija'!E106,'EA Evidencija'!H106))</f>
        <v/>
      </c>
      <c r="E106" s="11" t="str">
        <f>IF('EA Evidencija'!P106="","",MAX('EA Evidencija'!K106,'EA Evidencija'!N106))</f>
        <v/>
      </c>
      <c r="F106" s="5" t="str">
        <f>IF('EA Evidencija'!P106="","",'EA Evidencija'!Q106)</f>
        <v/>
      </c>
    </row>
    <row r="107" spans="1:6" ht="12.75" customHeight="1" x14ac:dyDescent="0.35">
      <c r="A107" s="16" t="str">
        <f>'EA Evidencija'!A107</f>
        <v>86/2021</v>
      </c>
      <c r="B107" s="16" t="str">
        <f>'EA Evidencija'!B107</f>
        <v>Jelena Sarić</v>
      </c>
      <c r="C107" s="10" t="str">
        <f>IF('EA Evidencija'!P107="","Nije polagala/o","")</f>
        <v>Nije polagala/o</v>
      </c>
      <c r="D107" s="11" t="str">
        <f>IF('EA Evidencija'!P107="","",MAX('EA Evidencija'!E107,'EA Evidencija'!H107))</f>
        <v/>
      </c>
      <c r="E107" s="11" t="str">
        <f>IF('EA Evidencija'!P107="","",MAX('EA Evidencija'!K107,'EA Evidencija'!N107))</f>
        <v/>
      </c>
      <c r="F107" s="5" t="str">
        <f>IF('EA Evidencija'!P107="","",'EA Evidencija'!Q107)</f>
        <v/>
      </c>
    </row>
    <row r="108" spans="1:6" ht="12.75" customHeight="1" x14ac:dyDescent="0.35">
      <c r="A108" s="16" t="str">
        <f>'EA Evidencija'!A108</f>
        <v>32/2020</v>
      </c>
      <c r="B108" s="16" t="str">
        <f>'EA Evidencija'!B108</f>
        <v>Katarina Vuletić</v>
      </c>
      <c r="C108" s="10" t="str">
        <f>IF('EA Evidencija'!P108="","Nije polagala/o","")</f>
        <v>Nije polagala/o</v>
      </c>
      <c r="D108" s="11" t="str">
        <f>IF('EA Evidencija'!P108="","",MAX('EA Evidencija'!E108,'EA Evidencija'!H108))</f>
        <v/>
      </c>
      <c r="E108" s="11" t="str">
        <f>IF('EA Evidencija'!P108="","",MAX('EA Evidencija'!K108,'EA Evidencija'!N108))</f>
        <v/>
      </c>
      <c r="F108" s="5" t="str">
        <f>IF('EA Evidencija'!P108="","",'EA Evidencija'!Q108)</f>
        <v/>
      </c>
    </row>
    <row r="109" spans="1:6" ht="12.75" customHeight="1" x14ac:dyDescent="0.35">
      <c r="A109" s="16" t="str">
        <f>'EA Evidencija'!A109</f>
        <v>33/2020</v>
      </c>
      <c r="B109" s="16" t="str">
        <f>'EA Evidencija'!B109</f>
        <v>Slađa Zeković</v>
      </c>
      <c r="C109" s="10" t="str">
        <f>IF('EA Evidencija'!P109="","Nije polagala/o","")</f>
        <v>Nije polagala/o</v>
      </c>
      <c r="D109" s="11" t="str">
        <f>IF('EA Evidencija'!P109="","",MAX('EA Evidencija'!E109,'EA Evidencija'!H109))</f>
        <v/>
      </c>
      <c r="E109" s="11" t="str">
        <f>IF('EA Evidencija'!P109="","",MAX('EA Evidencija'!K109,'EA Evidencija'!N109))</f>
        <v/>
      </c>
      <c r="F109" s="5" t="str">
        <f>IF('EA Evidencija'!P109="","",'EA Evidencija'!Q109)</f>
        <v/>
      </c>
    </row>
    <row r="110" spans="1:6" ht="12.75" customHeight="1" x14ac:dyDescent="0.35">
      <c r="A110" s="16" t="str">
        <f>'EA Evidencija'!A110</f>
        <v>36/2020</v>
      </c>
      <c r="B110" s="16" t="str">
        <f>'EA Evidencija'!B110</f>
        <v>Vuk Bjelobrković</v>
      </c>
      <c r="C110" s="10" t="str">
        <f>IF('EA Evidencija'!P110="","Nije polagala/o","")</f>
        <v>Nije polagala/o</v>
      </c>
      <c r="D110" s="11" t="str">
        <f>IF('EA Evidencija'!P110="","",MAX('EA Evidencija'!E110,'EA Evidencija'!H110))</f>
        <v/>
      </c>
      <c r="E110" s="11" t="str">
        <f>IF('EA Evidencija'!P110="","",MAX('EA Evidencija'!K110,'EA Evidencija'!N110))</f>
        <v/>
      </c>
      <c r="F110" s="5" t="str">
        <f>IF('EA Evidencija'!P110="","",'EA Evidencija'!Q110)</f>
        <v/>
      </c>
    </row>
    <row r="111" spans="1:6" ht="12.75" customHeight="1" x14ac:dyDescent="0.35">
      <c r="A111" s="16" t="str">
        <f>'EA Evidencija'!A111</f>
        <v>51/2020</v>
      </c>
      <c r="B111" s="16" t="str">
        <f>'EA Evidencija'!B111</f>
        <v>Predrag Mašović</v>
      </c>
      <c r="C111" s="10" t="str">
        <f>IF('EA Evidencija'!P111="","Nije polagala/o","")</f>
        <v>Nije polagala/o</v>
      </c>
      <c r="D111" s="11" t="str">
        <f>IF('EA Evidencija'!P111="","",MAX('EA Evidencija'!E111,'EA Evidencija'!H111))</f>
        <v/>
      </c>
      <c r="E111" s="11" t="str">
        <f>IF('EA Evidencija'!P111="","",MAX('EA Evidencija'!K111,'EA Evidencija'!N111))</f>
        <v/>
      </c>
      <c r="F111" s="5" t="str">
        <f>IF('EA Evidencija'!P111="","",'EA Evidencija'!Q111)</f>
        <v/>
      </c>
    </row>
    <row r="112" spans="1:6" ht="12.75" customHeight="1" x14ac:dyDescent="0.35">
      <c r="A112" s="16" t="str">
        <f>'EA Evidencija'!A112</f>
        <v>75/2020</v>
      </c>
      <c r="B112" s="16" t="str">
        <f>'EA Evidencija'!B112</f>
        <v>Jelena Drljević</v>
      </c>
      <c r="C112" s="10" t="str">
        <f>IF('EA Evidencija'!P112="","Nije polagala/o","")</f>
        <v>Nije polagala/o</v>
      </c>
      <c r="D112" s="11" t="str">
        <f>IF('EA Evidencija'!P112="","",MAX('EA Evidencija'!E112,'EA Evidencija'!H112))</f>
        <v/>
      </c>
      <c r="E112" s="11" t="str">
        <f>IF('EA Evidencija'!P112="","",MAX('EA Evidencija'!K112,'EA Evidencija'!N112))</f>
        <v/>
      </c>
      <c r="F112" s="5" t="str">
        <f>IF('EA Evidencija'!P112="","",'EA Evidencija'!Q112)</f>
        <v/>
      </c>
    </row>
    <row r="113" spans="1:6" ht="12.75" customHeight="1" x14ac:dyDescent="0.35">
      <c r="A113" s="16" t="str">
        <f>'EA Evidencija'!A113</f>
        <v>99/2020</v>
      </c>
      <c r="B113" s="16" t="str">
        <f>'EA Evidencija'!B113</f>
        <v>Ibrahim Rastoder</v>
      </c>
      <c r="C113" s="10" t="str">
        <f>IF('EA Evidencija'!P113="","Nije polagala/o","")</f>
        <v>Nije polagala/o</v>
      </c>
      <c r="D113" s="11" t="str">
        <f>IF('EA Evidencija'!P113="","",MAX('EA Evidencija'!E113,'EA Evidencija'!H113))</f>
        <v/>
      </c>
      <c r="E113" s="11" t="str">
        <f>IF('EA Evidencija'!P113="","",MAX('EA Evidencija'!K113,'EA Evidencija'!N113))</f>
        <v/>
      </c>
      <c r="F113" s="5" t="str">
        <f>IF('EA Evidencija'!P113="","",'EA Evidencija'!Q113)</f>
        <v/>
      </c>
    </row>
    <row r="114" spans="1:6" ht="12.75" customHeight="1" x14ac:dyDescent="0.35">
      <c r="A114" s="16" t="str">
        <f>'EA Evidencija'!A114</f>
        <v>1/2019</v>
      </c>
      <c r="B114" s="16" t="str">
        <f>'EA Evidencija'!B114</f>
        <v>Lazar Savić</v>
      </c>
      <c r="C114" s="10" t="str">
        <f>IF('EA Evidencija'!P114="","Nije polagala/o","")</f>
        <v>Nije polagala/o</v>
      </c>
      <c r="D114" s="11" t="str">
        <f>IF('EA Evidencija'!P114="","",MAX('EA Evidencija'!E114,'EA Evidencija'!H114))</f>
        <v/>
      </c>
      <c r="E114" s="11" t="str">
        <f>IF('EA Evidencija'!P114="","",MAX('EA Evidencija'!K114,'EA Evidencija'!N114))</f>
        <v/>
      </c>
      <c r="F114" s="5" t="str">
        <f>IF('EA Evidencija'!P114="","",'EA Evidencija'!Q114)</f>
        <v/>
      </c>
    </row>
    <row r="115" spans="1:6" ht="12.75" customHeight="1" x14ac:dyDescent="0.35">
      <c r="A115" s="16" t="str">
        <f>'EA Evidencija'!A115</f>
        <v>19/2019</v>
      </c>
      <c r="B115" s="16" t="str">
        <f>'EA Evidencija'!B115</f>
        <v>Marko Vlaović</v>
      </c>
      <c r="C115" s="10" t="str">
        <f>IF('EA Evidencija'!P115="","Nije polagala/o","")</f>
        <v>Nije polagala/o</v>
      </c>
      <c r="D115" s="11" t="str">
        <f>IF('EA Evidencija'!P115="","",MAX('EA Evidencija'!E115,'EA Evidencija'!H115))</f>
        <v/>
      </c>
      <c r="E115" s="11" t="str">
        <f>IF('EA Evidencija'!P115="","",MAX('EA Evidencija'!K115,'EA Evidencija'!N115))</f>
        <v/>
      </c>
      <c r="F115" s="5" t="str">
        <f>IF('EA Evidencija'!P115="","",'EA Evidencija'!Q115)</f>
        <v/>
      </c>
    </row>
    <row r="116" spans="1:6" ht="12.75" customHeight="1" x14ac:dyDescent="0.35">
      <c r="A116" s="16" t="str">
        <f>'EA Evidencija'!A116</f>
        <v>20/2019</v>
      </c>
      <c r="B116" s="16" t="str">
        <f>'EA Evidencija'!B116</f>
        <v>Vlatko Vuković</v>
      </c>
      <c r="C116" s="10" t="str">
        <f>IF('EA Evidencija'!P116="","Nije polagala/o","")</f>
        <v>Nije polagala/o</v>
      </c>
      <c r="D116" s="11" t="str">
        <f>IF('EA Evidencija'!P116="","",MAX('EA Evidencija'!E116,'EA Evidencija'!H116))</f>
        <v/>
      </c>
      <c r="E116" s="11" t="str">
        <f>IF('EA Evidencija'!P116="","",MAX('EA Evidencija'!K116,'EA Evidencija'!N116))</f>
        <v/>
      </c>
      <c r="F116" s="5" t="str">
        <f>IF('EA Evidencija'!P116="","",'EA Evidencija'!Q116)</f>
        <v/>
      </c>
    </row>
    <row r="117" spans="1:6" ht="12.75" customHeight="1" x14ac:dyDescent="0.35">
      <c r="A117" s="16" t="str">
        <f>'EA Evidencija'!A117</f>
        <v>25/2019</v>
      </c>
      <c r="B117" s="16" t="str">
        <f>'EA Evidencija'!B117</f>
        <v>Nebojša Pejović</v>
      </c>
      <c r="C117" s="10" t="str">
        <f>IF('EA Evidencija'!P117="","Nije polagala/o","")</f>
        <v>Nije polagala/o</v>
      </c>
      <c r="D117" s="11" t="str">
        <f>IF('EA Evidencija'!P117="","",MAX('EA Evidencija'!E117,'EA Evidencija'!H117))</f>
        <v/>
      </c>
      <c r="E117" s="11" t="str">
        <f>IF('EA Evidencija'!P117="","",MAX('EA Evidencija'!K117,'EA Evidencija'!N117))</f>
        <v/>
      </c>
      <c r="F117" s="5" t="str">
        <f>IF('EA Evidencija'!P117="","",'EA Evidencija'!Q117)</f>
        <v/>
      </c>
    </row>
    <row r="118" spans="1:6" ht="12.75" customHeight="1" x14ac:dyDescent="0.35">
      <c r="A118" s="16" t="str">
        <f>'EA Evidencija'!A118</f>
        <v>36/2019</v>
      </c>
      <c r="B118" s="16" t="str">
        <f>'EA Evidencija'!B118</f>
        <v>Marko Stojanović</v>
      </c>
      <c r="C118" s="10" t="str">
        <f>IF('EA Evidencija'!P118="","Nije polagala/o","")</f>
        <v>Nije polagala/o</v>
      </c>
      <c r="D118" s="11" t="str">
        <f>IF('EA Evidencija'!P118="","",MAX('EA Evidencija'!E118,'EA Evidencija'!H118))</f>
        <v/>
      </c>
      <c r="E118" s="11" t="str">
        <f>IF('EA Evidencija'!P118="","",MAX('EA Evidencija'!K118,'EA Evidencija'!N118))</f>
        <v/>
      </c>
      <c r="F118" s="5" t="str">
        <f>IF('EA Evidencija'!P118="","",'EA Evidencija'!Q118)</f>
        <v/>
      </c>
    </row>
    <row r="119" spans="1:6" ht="12.75" customHeight="1" x14ac:dyDescent="0.35">
      <c r="A119" s="16" t="str">
        <f>'EA Evidencija'!A119</f>
        <v>65/2019</v>
      </c>
      <c r="B119" s="16" t="str">
        <f>'EA Evidencija'!B119</f>
        <v>Sara Bakrač</v>
      </c>
      <c r="C119" s="10" t="str">
        <f>IF('EA Evidencija'!P119="","Nije polagala/o","")</f>
        <v>Nije polagala/o</v>
      </c>
      <c r="D119" s="11" t="str">
        <f>IF('EA Evidencija'!P119="","",MAX('EA Evidencija'!E119,'EA Evidencija'!H119))</f>
        <v/>
      </c>
      <c r="E119" s="11" t="str">
        <f>IF('EA Evidencija'!P119="","",MAX('EA Evidencija'!K119,'EA Evidencija'!N119))</f>
        <v/>
      </c>
      <c r="F119" s="5" t="str">
        <f>IF('EA Evidencija'!P119="","",'EA Evidencija'!Q119)</f>
        <v/>
      </c>
    </row>
    <row r="120" spans="1:6" ht="12.75" customHeight="1" x14ac:dyDescent="0.35">
      <c r="A120" s="16" t="str">
        <f>'EA Evidencija'!A120</f>
        <v>68/2019</v>
      </c>
      <c r="B120" s="16" t="str">
        <f>'EA Evidencija'!B120</f>
        <v>Miladin Zeković</v>
      </c>
      <c r="C120" s="10" t="str">
        <f>IF('EA Evidencija'!P120="","Nije polagala/o","")</f>
        <v>Nije polagala/o</v>
      </c>
      <c r="D120" s="11" t="str">
        <f>IF('EA Evidencija'!P120="","",MAX('EA Evidencija'!E120,'EA Evidencija'!H120))</f>
        <v/>
      </c>
      <c r="E120" s="11" t="str">
        <f>IF('EA Evidencija'!P120="","",MAX('EA Evidencija'!K120,'EA Evidencija'!N120))</f>
        <v/>
      </c>
      <c r="F120" s="5" t="str">
        <f>IF('EA Evidencija'!P120="","",'EA Evidencija'!Q120)</f>
        <v/>
      </c>
    </row>
    <row r="121" spans="1:6" ht="12.75" customHeight="1" x14ac:dyDescent="0.35">
      <c r="A121" s="16" t="str">
        <f>'EA Evidencija'!A121</f>
        <v>76/2019</v>
      </c>
      <c r="B121" s="16" t="str">
        <f>'EA Evidencija'!B121</f>
        <v>Milija Obradović</v>
      </c>
      <c r="C121" s="10" t="str">
        <f>IF('EA Evidencija'!P121="","Nije polagala/o","")</f>
        <v>Nije polagala/o</v>
      </c>
      <c r="D121" s="11" t="str">
        <f>IF('EA Evidencija'!P121="","",MAX('EA Evidencija'!E121,'EA Evidencija'!H121))</f>
        <v/>
      </c>
      <c r="E121" s="11" t="str">
        <f>IF('EA Evidencija'!P121="","",MAX('EA Evidencija'!K121,'EA Evidencija'!N121))</f>
        <v/>
      </c>
      <c r="F121" s="5" t="str">
        <f>IF('EA Evidencija'!P121="","",'EA Evidencija'!Q121)</f>
        <v/>
      </c>
    </row>
    <row r="122" spans="1:6" ht="12.75" customHeight="1" x14ac:dyDescent="0.35">
      <c r="A122" s="16" t="str">
        <f>'EA Evidencija'!A122</f>
        <v>9/2018</v>
      </c>
      <c r="B122" s="16" t="str">
        <f>'EA Evidencija'!B122</f>
        <v>Jovan Jović</v>
      </c>
      <c r="C122" s="10" t="str">
        <f>IF('EA Evidencija'!P122="","Nije polagala/o","")</f>
        <v>Nije polagala/o</v>
      </c>
      <c r="D122" s="11" t="str">
        <f>IF('EA Evidencija'!P122="","",MAX('EA Evidencija'!E122,'EA Evidencija'!H122))</f>
        <v/>
      </c>
      <c r="E122" s="11" t="str">
        <f>IF('EA Evidencija'!P122="","",MAX('EA Evidencija'!K122,'EA Evidencija'!N122))</f>
        <v/>
      </c>
      <c r="F122" s="5" t="str">
        <f>IF('EA Evidencija'!P122="","",'EA Evidencija'!Q122)</f>
        <v/>
      </c>
    </row>
    <row r="123" spans="1:6" ht="12.75" customHeight="1" x14ac:dyDescent="0.35">
      <c r="A123" s="16" t="str">
        <f>'EA Evidencija'!A123</f>
        <v>23/2018</v>
      </c>
      <c r="B123" s="16" t="str">
        <f>'EA Evidencija'!B123</f>
        <v>Kristjan Ivanović</v>
      </c>
      <c r="C123" s="10" t="str">
        <f>IF('EA Evidencija'!P123="","Nije polagala/o","")</f>
        <v>Nije polagala/o</v>
      </c>
      <c r="D123" s="11" t="str">
        <f>IF('EA Evidencija'!P123="","",MAX('EA Evidencija'!E123,'EA Evidencija'!H123))</f>
        <v/>
      </c>
      <c r="E123" s="11" t="str">
        <f>IF('EA Evidencija'!P123="","",MAX('EA Evidencija'!K123,'EA Evidencija'!N123))</f>
        <v/>
      </c>
      <c r="F123" s="5" t="str">
        <f>IF('EA Evidencija'!P123="","",'EA Evidencija'!Q123)</f>
        <v/>
      </c>
    </row>
    <row r="124" spans="1:6" ht="12.75" customHeight="1" x14ac:dyDescent="0.35">
      <c r="A124" s="16" t="str">
        <f>'EA Evidencija'!A124</f>
        <v>35/2018</v>
      </c>
      <c r="B124" s="16" t="str">
        <f>'EA Evidencija'!B124</f>
        <v>Vid Krgušić</v>
      </c>
      <c r="C124" s="10" t="str">
        <f>IF('EA Evidencija'!P124="","Nije polagala/o","")</f>
        <v>Nije polagala/o</v>
      </c>
      <c r="D124" s="11" t="str">
        <f>IF('EA Evidencija'!P124="","",MAX('EA Evidencija'!E124,'EA Evidencija'!H124))</f>
        <v/>
      </c>
      <c r="E124" s="11" t="str">
        <f>IF('EA Evidencija'!P124="","",MAX('EA Evidencija'!K124,'EA Evidencija'!N124))</f>
        <v/>
      </c>
      <c r="F124" s="5" t="str">
        <f>IF('EA Evidencija'!P124="","",'EA Evidencija'!Q124)</f>
        <v/>
      </c>
    </row>
    <row r="125" spans="1:6" ht="12.75" customHeight="1" x14ac:dyDescent="0.35">
      <c r="A125" s="16" t="str">
        <f>'EA Evidencija'!A125</f>
        <v>78/2018</v>
      </c>
      <c r="B125" s="16" t="str">
        <f>'EA Evidencija'!B125</f>
        <v>Nemanja Čurović</v>
      </c>
      <c r="C125" s="10" t="str">
        <f>IF('EA Evidencija'!P125="","Nije polagala/o","")</f>
        <v>Nije polagala/o</v>
      </c>
      <c r="D125" s="11" t="str">
        <f>IF('EA Evidencija'!P125="","",MAX('EA Evidencija'!E125,'EA Evidencija'!H125))</f>
        <v/>
      </c>
      <c r="E125" s="11" t="str">
        <f>IF('EA Evidencija'!P125="","",MAX('EA Evidencija'!K125,'EA Evidencija'!N125))</f>
        <v/>
      </c>
      <c r="F125" s="5" t="str">
        <f>IF('EA Evidencija'!P125="","",'EA Evidencija'!Q125)</f>
        <v/>
      </c>
    </row>
    <row r="126" spans="1:6" ht="12.75" customHeight="1" x14ac:dyDescent="0.35">
      <c r="A126" s="16" t="str">
        <f>'EA Evidencija'!A126</f>
        <v>100/2018</v>
      </c>
      <c r="B126" s="16" t="str">
        <f>'EA Evidencija'!B126</f>
        <v>Jelena Malović</v>
      </c>
      <c r="C126" s="10" t="str">
        <f>IF('EA Evidencija'!P126="","Nije polagala/o","")</f>
        <v>Nije polagala/o</v>
      </c>
      <c r="D126" s="11" t="str">
        <f>IF('EA Evidencija'!P126="","",MAX('EA Evidencija'!E126,'EA Evidencija'!H126))</f>
        <v/>
      </c>
      <c r="E126" s="11" t="str">
        <f>IF('EA Evidencija'!P126="","",MAX('EA Evidencija'!K126,'EA Evidencija'!N126))</f>
        <v/>
      </c>
      <c r="F126" s="5" t="str">
        <f>IF('EA Evidencija'!P126="","",'EA Evidencija'!Q126)</f>
        <v/>
      </c>
    </row>
    <row r="127" spans="1:6" ht="12.75" customHeight="1" x14ac:dyDescent="0.35">
      <c r="A127" s="16" t="str">
        <f>'EA Evidencija'!A127</f>
        <v>101/2018</v>
      </c>
      <c r="B127" s="16" t="str">
        <f>'EA Evidencija'!B127</f>
        <v>Ivan Pejović</v>
      </c>
      <c r="C127" s="10" t="str">
        <f>IF('EA Evidencija'!P127="","Nije polagala/o","")</f>
        <v>Nije polagala/o</v>
      </c>
      <c r="D127" s="11" t="str">
        <f>IF('EA Evidencija'!P127="","",MAX('EA Evidencija'!E127,'EA Evidencija'!H127))</f>
        <v/>
      </c>
      <c r="E127" s="11" t="str">
        <f>IF('EA Evidencija'!P127="","",MAX('EA Evidencija'!K127,'EA Evidencija'!N127))</f>
        <v/>
      </c>
      <c r="F127" s="5" t="str">
        <f>IF('EA Evidencija'!P127="","",'EA Evidencija'!Q127)</f>
        <v/>
      </c>
    </row>
    <row r="128" spans="1:6" ht="12.75" customHeight="1" x14ac:dyDescent="0.35">
      <c r="A128" s="16" t="str">
        <f>'EA Evidencija'!A128</f>
        <v>2/2017</v>
      </c>
      <c r="B128" s="16" t="str">
        <f>'EA Evidencija'!B128</f>
        <v>Ratko Vukićević</v>
      </c>
      <c r="C128" s="10" t="str">
        <f>IF('EA Evidencija'!P128="","Nije polagala/o","")</f>
        <v>Nije polagala/o</v>
      </c>
      <c r="D128" s="11" t="str">
        <f>IF('EA Evidencija'!P128="","",MAX('EA Evidencija'!E128,'EA Evidencija'!H128))</f>
        <v/>
      </c>
      <c r="E128" s="11" t="str">
        <f>IF('EA Evidencija'!P128="","",MAX('EA Evidencija'!K128,'EA Evidencija'!N128))</f>
        <v/>
      </c>
      <c r="F128" s="5" t="str">
        <f>IF('EA Evidencija'!P128="","",'EA Evidencija'!Q128)</f>
        <v/>
      </c>
    </row>
    <row r="129" spans="1:6" ht="12.75" customHeight="1" x14ac:dyDescent="0.35">
      <c r="A129" s="16" t="str">
        <f>'EA Evidencija'!A129</f>
        <v>6/2017</v>
      </c>
      <c r="B129" s="16" t="str">
        <f>'EA Evidencija'!B129</f>
        <v>Jovan Marković</v>
      </c>
      <c r="C129" s="10" t="str">
        <f>IF('EA Evidencija'!P129="","Nije polagala/o","")</f>
        <v>Nije polagala/o</v>
      </c>
      <c r="D129" s="11" t="str">
        <f>IF('EA Evidencija'!P129="","",MAX('EA Evidencija'!E129,'EA Evidencija'!H129))</f>
        <v/>
      </c>
      <c r="E129" s="11" t="str">
        <f>IF('EA Evidencija'!P129="","",MAX('EA Evidencija'!K129,'EA Evidencija'!N129))</f>
        <v/>
      </c>
      <c r="F129" s="5" t="str">
        <f>IF('EA Evidencija'!P129="","",'EA Evidencija'!Q129)</f>
        <v/>
      </c>
    </row>
    <row r="130" spans="1:6" ht="12.75" customHeight="1" x14ac:dyDescent="0.35">
      <c r="A130" s="16" t="str">
        <f>'EA Evidencija'!A130</f>
        <v>67/2017</v>
      </c>
      <c r="B130" s="16" t="str">
        <f>'EA Evidencija'!B130</f>
        <v>Ivo Perišić</v>
      </c>
      <c r="C130" s="10" t="str">
        <f>IF('EA Evidencija'!P130="","Nije polagala/o","")</f>
        <v>Nije polagala/o</v>
      </c>
      <c r="D130" s="11" t="str">
        <f>IF('EA Evidencija'!P130="","",MAX('EA Evidencija'!E130,'EA Evidencija'!H130))</f>
        <v/>
      </c>
      <c r="E130" s="11" t="str">
        <f>IF('EA Evidencija'!P130="","",MAX('EA Evidencija'!K130,'EA Evidencija'!N130))</f>
        <v/>
      </c>
      <c r="F130" s="5" t="str">
        <f>IF('EA Evidencija'!P130="","",'EA Evidencija'!Q130)</f>
        <v/>
      </c>
    </row>
    <row r="131" spans="1:6" ht="12.75" customHeight="1" x14ac:dyDescent="0.35">
      <c r="A131" s="16" t="str">
        <f>'EA Evidencija'!A131</f>
        <v>97/2017</v>
      </c>
      <c r="B131" s="16" t="str">
        <f>'EA Evidencija'!B131</f>
        <v>Vukota Lakićević</v>
      </c>
      <c r="C131" s="10" t="str">
        <f>IF('EA Evidencija'!P131="","Nije polagala/o","")</f>
        <v>Nije polagala/o</v>
      </c>
      <c r="D131" s="11" t="str">
        <f>IF('EA Evidencija'!P131="","",MAX('EA Evidencija'!E131,'EA Evidencija'!H131))</f>
        <v/>
      </c>
      <c r="E131" s="11" t="str">
        <f>IF('EA Evidencija'!P131="","",MAX('EA Evidencija'!K131,'EA Evidencija'!N131))</f>
        <v/>
      </c>
      <c r="F131" s="5" t="str">
        <f>IF('EA Evidencija'!P131="","",'EA Evidencija'!Q131)</f>
        <v/>
      </c>
    </row>
    <row r="132" spans="1:6" ht="12.75" customHeight="1" x14ac:dyDescent="0.35">
      <c r="A132" s="16" t="str">
        <f>'EA Evidencija'!A132</f>
        <v>89/2016</v>
      </c>
      <c r="B132" s="16" t="str">
        <f>'EA Evidencija'!B132</f>
        <v>Maja Keković</v>
      </c>
      <c r="C132" s="10" t="str">
        <f>IF('EA Evidencija'!P132="","Nije polagala/o","")</f>
        <v>Nije polagala/o</v>
      </c>
      <c r="D132" s="11" t="str">
        <f>IF('EA Evidencija'!P132="","",MAX('EA Evidencija'!E132,'EA Evidencija'!H132))</f>
        <v/>
      </c>
      <c r="E132" s="11" t="str">
        <f>IF('EA Evidencija'!P132="","",MAX('EA Evidencija'!K132,'EA Evidencija'!N132))</f>
        <v/>
      </c>
      <c r="F132" s="5" t="str">
        <f>IF('EA Evidencija'!P132="","",'EA Evidencija'!Q132)</f>
        <v/>
      </c>
    </row>
    <row r="133" spans="1:6" ht="12.75" customHeight="1" x14ac:dyDescent="0.35">
      <c r="A133" s="16" t="str">
        <f>'EA Evidencija'!A133</f>
        <v>5/2015</v>
      </c>
      <c r="B133" s="16" t="str">
        <f>'EA Evidencija'!B133</f>
        <v>Andrija Krstajić</v>
      </c>
      <c r="C133" s="10" t="str">
        <f>IF('EA Evidencija'!P133="","Nije polagala/o","")</f>
        <v>Nije polagala/o</v>
      </c>
      <c r="D133" s="11" t="str">
        <f>IF('EA Evidencija'!P133="","",MAX('EA Evidencija'!E133,'EA Evidencija'!H133))</f>
        <v/>
      </c>
      <c r="E133" s="11" t="str">
        <f>IF('EA Evidencija'!P133="","",MAX('EA Evidencija'!K133,'EA Evidencija'!N133))</f>
        <v/>
      </c>
      <c r="F133" s="5" t="str">
        <f>IF('EA Evidencija'!P133="","",'EA Evidencija'!Q133)</f>
        <v/>
      </c>
    </row>
    <row r="134" spans="1:6" ht="12.75" customHeight="1" x14ac:dyDescent="0.35">
      <c r="A134" s="16" t="str">
        <f>'EA Evidencija'!A134</f>
        <v>87/2013</v>
      </c>
      <c r="B134" s="16" t="str">
        <f>'EA Evidencija'!B134</f>
        <v>Milena Mugoša</v>
      </c>
      <c r="C134" s="10" t="str">
        <f>IF('EA Evidencija'!P134="","Nije polagala/o","")</f>
        <v>Nije polagala/o</v>
      </c>
      <c r="D134" s="11" t="str">
        <f>IF('EA Evidencija'!P134="","",MAX('EA Evidencija'!E134,'EA Evidencija'!H134))</f>
        <v/>
      </c>
      <c r="E134" s="11" t="str">
        <f>IF('EA Evidencija'!P134="","",MAX('EA Evidencija'!K134,'EA Evidencija'!N134))</f>
        <v/>
      </c>
      <c r="F134" s="5" t="str">
        <f>IF('EA Evidencija'!P134="","",'EA Evidencija'!Q134)</f>
        <v/>
      </c>
    </row>
    <row r="135" spans="1:6" ht="12.75" customHeight="1" x14ac:dyDescent="0.35">
      <c r="A135" s="16" t="e">
        <f>'EA Evidencija'!#REF!</f>
        <v>#REF!</v>
      </c>
      <c r="B135" s="16" t="e">
        <f>'EA Evidencija'!#REF!</f>
        <v>#REF!</v>
      </c>
      <c r="C135" s="10" t="e">
        <f>IF('EA Evidencija'!#REF!="","Nije polagala/o","")</f>
        <v>#REF!</v>
      </c>
      <c r="D135" s="11" t="e">
        <f>IF('EA Evidencija'!#REF!="","",MAX('EA Evidencija'!#REF!,'EA Evidencija'!#REF!))</f>
        <v>#REF!</v>
      </c>
      <c r="E135" s="11" t="e">
        <f>IF('EA Evidencija'!#REF!="","",MAX('EA Evidencija'!#REF!,'EA Evidencija'!#REF!))</f>
        <v>#REF!</v>
      </c>
      <c r="F135" s="5" t="e">
        <f>IF('EA Evidencija'!#REF!="","",'EA Evidencija'!#REF!)</f>
        <v>#REF!</v>
      </c>
    </row>
    <row r="136" spans="1:6" ht="12.75" customHeight="1" x14ac:dyDescent="0.35">
      <c r="A136" s="16" t="e">
        <f>'EA Evidencija'!#REF!</f>
        <v>#REF!</v>
      </c>
      <c r="B136" s="16" t="e">
        <f>'EA Evidencija'!#REF!</f>
        <v>#REF!</v>
      </c>
      <c r="C136" s="10" t="e">
        <f>IF('EA Evidencija'!#REF!="","Nije polagala/o","")</f>
        <v>#REF!</v>
      </c>
      <c r="D136" s="11" t="e">
        <f>IF('EA Evidencija'!#REF!="","",MAX('EA Evidencija'!#REF!,'EA Evidencija'!#REF!))</f>
        <v>#REF!</v>
      </c>
      <c r="E136" s="11" t="e">
        <f>IF('EA Evidencija'!#REF!="","",MAX('EA Evidencija'!#REF!,'EA Evidencija'!#REF!))</f>
        <v>#REF!</v>
      </c>
      <c r="F136" s="5" t="e">
        <f>IF('EA Evidencija'!#REF!="","",'EA Evidencija'!#REF!)</f>
        <v>#REF!</v>
      </c>
    </row>
    <row r="137" spans="1:6" ht="12.75" customHeight="1" x14ac:dyDescent="0.35">
      <c r="A137" s="16" t="e">
        <f>'EA Evidencija'!#REF!</f>
        <v>#REF!</v>
      </c>
      <c r="B137" s="16" t="e">
        <f>'EA Evidencija'!#REF!</f>
        <v>#REF!</v>
      </c>
      <c r="C137" s="10" t="e">
        <f>IF('EA Evidencija'!#REF!="","Nije polagala/o","")</f>
        <v>#REF!</v>
      </c>
      <c r="D137" s="11" t="e">
        <f>IF('EA Evidencija'!#REF!="","",MAX('EA Evidencija'!#REF!,'EA Evidencija'!#REF!))</f>
        <v>#REF!</v>
      </c>
      <c r="E137" s="11" t="e">
        <f>IF('EA Evidencija'!#REF!="","",MAX('EA Evidencija'!#REF!,'EA Evidencija'!#REF!))</f>
        <v>#REF!</v>
      </c>
      <c r="F137" s="5" t="e">
        <f>IF('EA Evidencija'!#REF!="","",'EA Evidencija'!#REF!)</f>
        <v>#REF!</v>
      </c>
    </row>
    <row r="138" spans="1:6" ht="12.75" customHeight="1" x14ac:dyDescent="0.35">
      <c r="A138" s="16" t="e">
        <f>'EA Evidencija'!#REF!</f>
        <v>#REF!</v>
      </c>
      <c r="B138" s="16" t="e">
        <f>'EA Evidencija'!#REF!</f>
        <v>#REF!</v>
      </c>
      <c r="C138" s="10" t="e">
        <f>IF('EA Evidencija'!#REF!="","Nije polagala/o","")</f>
        <v>#REF!</v>
      </c>
      <c r="D138" s="11" t="e">
        <f>IF('EA Evidencija'!#REF!="","",MAX('EA Evidencija'!#REF!,'EA Evidencija'!#REF!))</f>
        <v>#REF!</v>
      </c>
      <c r="E138" s="11" t="e">
        <f>IF('EA Evidencija'!#REF!="","",MAX('EA Evidencija'!#REF!,'EA Evidencija'!#REF!))</f>
        <v>#REF!</v>
      </c>
      <c r="F138" s="5" t="e">
        <f>IF('EA Evidencija'!#REF!="","",'EA Evidencija'!#REF!)</f>
        <v>#REF!</v>
      </c>
    </row>
    <row r="139" spans="1:6" ht="12.75" customHeight="1" x14ac:dyDescent="0.35">
      <c r="A139" s="16" t="e">
        <f>'EA Evidencija'!#REF!</f>
        <v>#REF!</v>
      </c>
      <c r="B139" s="16" t="e">
        <f>'EA Evidencija'!#REF!</f>
        <v>#REF!</v>
      </c>
      <c r="C139" s="10" t="e">
        <f>IF('EA Evidencija'!#REF!="","Nije polagala/o","")</f>
        <v>#REF!</v>
      </c>
      <c r="D139" s="11" t="e">
        <f>IF('EA Evidencija'!#REF!="","",MAX('EA Evidencija'!#REF!,'EA Evidencija'!#REF!))</f>
        <v>#REF!</v>
      </c>
      <c r="E139" s="11" t="e">
        <f>IF('EA Evidencija'!#REF!="","",MAX('EA Evidencija'!#REF!,'EA Evidencija'!#REF!))</f>
        <v>#REF!</v>
      </c>
      <c r="F139" s="5" t="e">
        <f>IF('EA Evidencija'!#REF!="","",'EA Evidencija'!#REF!)</f>
        <v>#REF!</v>
      </c>
    </row>
    <row r="140" spans="1:6" ht="12.75" customHeight="1" x14ac:dyDescent="0.35">
      <c r="A140" s="16" t="e">
        <f>'EA Evidencija'!#REF!</f>
        <v>#REF!</v>
      </c>
      <c r="B140" s="16" t="e">
        <f>'EA Evidencija'!#REF!</f>
        <v>#REF!</v>
      </c>
      <c r="C140" s="10" t="e">
        <f>IF('EA Evidencija'!#REF!="","Nije polagala/o","")</f>
        <v>#REF!</v>
      </c>
      <c r="D140" s="11" t="e">
        <f>IF('EA Evidencija'!#REF!="","",MAX('EA Evidencija'!#REF!,'EA Evidencija'!#REF!))</f>
        <v>#REF!</v>
      </c>
      <c r="E140" s="11" t="e">
        <f>IF('EA Evidencija'!#REF!="","",MAX('EA Evidencija'!#REF!,'EA Evidencija'!#REF!))</f>
        <v>#REF!</v>
      </c>
      <c r="F140" s="5" t="e">
        <f>IF('EA Evidencija'!#REF!="","",'EA Evidencija'!#REF!)</f>
        <v>#REF!</v>
      </c>
    </row>
    <row r="141" spans="1:6" ht="12.75" customHeight="1" x14ac:dyDescent="0.35">
      <c r="A141" s="16" t="e">
        <f>'EA Evidencija'!#REF!</f>
        <v>#REF!</v>
      </c>
      <c r="B141" s="16" t="e">
        <f>'EA Evidencija'!#REF!</f>
        <v>#REF!</v>
      </c>
      <c r="C141" s="10" t="e">
        <f>IF('EA Evidencija'!#REF!="","Nije polagala/o","")</f>
        <v>#REF!</v>
      </c>
      <c r="D141" s="11" t="e">
        <f>IF('EA Evidencija'!#REF!="","",MAX('EA Evidencija'!#REF!,'EA Evidencija'!#REF!))</f>
        <v>#REF!</v>
      </c>
      <c r="E141" s="11" t="e">
        <f>IF('EA Evidencija'!#REF!="","",MAX('EA Evidencija'!#REF!,'EA Evidencija'!#REF!))</f>
        <v>#REF!</v>
      </c>
      <c r="F141" s="5" t="e">
        <f>IF('EA Evidencija'!#REF!="","",'EA Evidencija'!#REF!)</f>
        <v>#REF!</v>
      </c>
    </row>
    <row r="142" spans="1:6" ht="12.75" customHeight="1" x14ac:dyDescent="0.35">
      <c r="A142" s="16" t="e">
        <f>'EA Evidencija'!#REF!</f>
        <v>#REF!</v>
      </c>
      <c r="B142" s="16" t="e">
        <f>'EA Evidencija'!#REF!</f>
        <v>#REF!</v>
      </c>
      <c r="C142" s="10" t="e">
        <f>IF('EA Evidencija'!#REF!="","Nije polagala/o","")</f>
        <v>#REF!</v>
      </c>
      <c r="D142" s="11" t="e">
        <f>IF('EA Evidencija'!#REF!="","",MAX('EA Evidencija'!#REF!,'EA Evidencija'!#REF!))</f>
        <v>#REF!</v>
      </c>
      <c r="E142" s="11" t="e">
        <f>IF('EA Evidencija'!#REF!="","",MAX('EA Evidencija'!#REF!,'EA Evidencija'!#REF!))</f>
        <v>#REF!</v>
      </c>
      <c r="F142" s="5" t="e">
        <f>IF('EA Evidencija'!#REF!="","",'EA Evidencija'!#REF!)</f>
        <v>#REF!</v>
      </c>
    </row>
    <row r="143" spans="1:6" ht="12.75" customHeight="1" x14ac:dyDescent="0.35">
      <c r="A143" s="16" t="e">
        <f>'EA Evidencija'!#REF!</f>
        <v>#REF!</v>
      </c>
      <c r="B143" s="16" t="e">
        <f>'EA Evidencija'!#REF!</f>
        <v>#REF!</v>
      </c>
      <c r="C143" s="10" t="e">
        <f>IF('EA Evidencija'!#REF!="","Nije polagala/o","")</f>
        <v>#REF!</v>
      </c>
      <c r="D143" s="11" t="e">
        <f>IF('EA Evidencija'!#REF!="","",MAX('EA Evidencija'!#REF!,'EA Evidencija'!#REF!))</f>
        <v>#REF!</v>
      </c>
      <c r="E143" s="11" t="e">
        <f>IF('EA Evidencija'!#REF!="","",MAX('EA Evidencija'!#REF!,'EA Evidencija'!#REF!))</f>
        <v>#REF!</v>
      </c>
      <c r="F143" s="5" t="e">
        <f>IF('EA Evidencija'!#REF!="","",'EA Evidencija'!#REF!)</f>
        <v>#REF!</v>
      </c>
    </row>
    <row r="144" spans="1:6" ht="12.75" customHeight="1" x14ac:dyDescent="0.35">
      <c r="A144" s="16" t="e">
        <f>'EA Evidencija'!#REF!</f>
        <v>#REF!</v>
      </c>
      <c r="B144" s="16" t="e">
        <f>'EA Evidencija'!#REF!</f>
        <v>#REF!</v>
      </c>
      <c r="C144" s="10" t="e">
        <f>IF('EA Evidencija'!#REF!="","Nije polagala/o","")</f>
        <v>#REF!</v>
      </c>
      <c r="D144" s="11" t="e">
        <f>IF('EA Evidencija'!#REF!="","",MAX('EA Evidencija'!#REF!,'EA Evidencija'!#REF!))</f>
        <v>#REF!</v>
      </c>
      <c r="E144" s="11" t="e">
        <f>IF('EA Evidencija'!#REF!="","",MAX('EA Evidencija'!#REF!,'EA Evidencija'!#REF!))</f>
        <v>#REF!</v>
      </c>
      <c r="F144" s="5" t="e">
        <f>IF('EA Evidencija'!#REF!="","",'EA Evidencija'!#REF!)</f>
        <v>#REF!</v>
      </c>
    </row>
    <row r="145" spans="1:6" ht="12.75" customHeight="1" x14ac:dyDescent="0.35">
      <c r="A145" s="16" t="e">
        <f>'EA Evidencija'!#REF!</f>
        <v>#REF!</v>
      </c>
      <c r="B145" s="16" t="e">
        <f>'EA Evidencija'!#REF!</f>
        <v>#REF!</v>
      </c>
      <c r="C145" s="10" t="e">
        <f>IF('EA Evidencija'!#REF!="","Nije polagala/o","")</f>
        <v>#REF!</v>
      </c>
      <c r="D145" s="11" t="e">
        <f>IF('EA Evidencija'!#REF!="","",MAX('EA Evidencija'!#REF!,'EA Evidencija'!#REF!))</f>
        <v>#REF!</v>
      </c>
      <c r="E145" s="11" t="e">
        <f>IF('EA Evidencija'!#REF!="","",MAX('EA Evidencija'!#REF!,'EA Evidencija'!#REF!))</f>
        <v>#REF!</v>
      </c>
      <c r="F145" s="5" t="e">
        <f>IF('EA Evidencija'!#REF!="","",'EA Evidencija'!#REF!)</f>
        <v>#REF!</v>
      </c>
    </row>
    <row r="146" spans="1:6" ht="12.75" customHeight="1" x14ac:dyDescent="0.35">
      <c r="A146" s="16" t="e">
        <f>'EA Evidencija'!#REF!</f>
        <v>#REF!</v>
      </c>
      <c r="B146" s="16" t="e">
        <f>'EA Evidencija'!#REF!</f>
        <v>#REF!</v>
      </c>
      <c r="C146" s="10" t="e">
        <f>IF('EA Evidencija'!#REF!="","Nije polagala/o","")</f>
        <v>#REF!</v>
      </c>
      <c r="D146" s="11" t="e">
        <f>IF('EA Evidencija'!#REF!="","",MAX('EA Evidencija'!#REF!,'EA Evidencija'!#REF!))</f>
        <v>#REF!</v>
      </c>
      <c r="E146" s="11" t="e">
        <f>IF('EA Evidencija'!#REF!="","",MAX('EA Evidencija'!#REF!,'EA Evidencija'!#REF!))</f>
        <v>#REF!</v>
      </c>
      <c r="F146" s="5" t="e">
        <f>IF('EA Evidencija'!#REF!="","",'EA Evidencija'!#REF!)</f>
        <v>#REF!</v>
      </c>
    </row>
    <row r="147" spans="1:6" ht="12.75" customHeight="1" x14ac:dyDescent="0.35">
      <c r="A147" s="16" t="e">
        <f>'EA Evidencija'!#REF!</f>
        <v>#REF!</v>
      </c>
      <c r="B147" s="16" t="e">
        <f>'EA Evidencija'!#REF!</f>
        <v>#REF!</v>
      </c>
      <c r="C147" s="10" t="e">
        <f>IF('EA Evidencija'!#REF!="","Nije polagala/o","")</f>
        <v>#REF!</v>
      </c>
      <c r="D147" s="11" t="e">
        <f>IF('EA Evidencija'!#REF!="","",MAX('EA Evidencija'!#REF!,'EA Evidencija'!#REF!))</f>
        <v>#REF!</v>
      </c>
      <c r="E147" s="11" t="e">
        <f>IF('EA Evidencija'!#REF!="","",MAX('EA Evidencija'!#REF!,'EA Evidencija'!#REF!))</f>
        <v>#REF!</v>
      </c>
      <c r="F147" s="5" t="e">
        <f>IF('EA Evidencija'!#REF!="","",'EA Evidencija'!#REF!)</f>
        <v>#REF!</v>
      </c>
    </row>
    <row r="148" spans="1:6" ht="12.75" customHeight="1" x14ac:dyDescent="0.35">
      <c r="A148" s="16" t="e">
        <f>'EA Evidencija'!#REF!</f>
        <v>#REF!</v>
      </c>
      <c r="B148" s="16" t="e">
        <f>'EA Evidencija'!#REF!</f>
        <v>#REF!</v>
      </c>
      <c r="C148" s="10" t="e">
        <f>IF('EA Evidencija'!#REF!="","Nije polagala/o","")</f>
        <v>#REF!</v>
      </c>
      <c r="D148" s="11" t="e">
        <f>IF('EA Evidencija'!#REF!="","",MAX('EA Evidencija'!#REF!,'EA Evidencija'!#REF!))</f>
        <v>#REF!</v>
      </c>
      <c r="E148" s="11" t="e">
        <f>IF('EA Evidencija'!#REF!="","",MAX('EA Evidencija'!#REF!,'EA Evidencija'!#REF!))</f>
        <v>#REF!</v>
      </c>
      <c r="F148" s="5" t="e">
        <f>IF('EA Evidencija'!#REF!="","",'EA Evidencija'!#REF!)</f>
        <v>#REF!</v>
      </c>
    </row>
    <row r="149" spans="1:6" ht="12.75" customHeight="1" x14ac:dyDescent="0.35">
      <c r="A149" s="16" t="e">
        <f>'EA Evidencija'!#REF!</f>
        <v>#REF!</v>
      </c>
      <c r="B149" s="16" t="e">
        <f>'EA Evidencija'!#REF!</f>
        <v>#REF!</v>
      </c>
      <c r="C149" s="10" t="e">
        <f>IF('EA Evidencija'!#REF!="","Nije polagala/o","")</f>
        <v>#REF!</v>
      </c>
      <c r="D149" s="11" t="e">
        <f>IF('EA Evidencija'!#REF!="","",MAX('EA Evidencija'!#REF!,'EA Evidencija'!#REF!))</f>
        <v>#REF!</v>
      </c>
      <c r="E149" s="11" t="e">
        <f>IF('EA Evidencija'!#REF!="","",MAX('EA Evidencija'!#REF!,'EA Evidencija'!#REF!))</f>
        <v>#REF!</v>
      </c>
      <c r="F149" s="5" t="e">
        <f>IF('EA Evidencija'!#REF!="","",'EA Evidencija'!#REF!)</f>
        <v>#REF!</v>
      </c>
    </row>
    <row r="150" spans="1:6" ht="12.75" customHeight="1" x14ac:dyDescent="0.35">
      <c r="A150" s="16" t="e">
        <f>'EA Evidencija'!#REF!</f>
        <v>#REF!</v>
      </c>
      <c r="B150" s="16" t="e">
        <f>'EA Evidencija'!#REF!</f>
        <v>#REF!</v>
      </c>
      <c r="C150" s="10" t="e">
        <f>IF('EA Evidencija'!#REF!="","Nije polagala/o","")</f>
        <v>#REF!</v>
      </c>
      <c r="D150" s="11" t="e">
        <f>IF('EA Evidencija'!#REF!="","",MAX('EA Evidencija'!#REF!,'EA Evidencija'!#REF!))</f>
        <v>#REF!</v>
      </c>
      <c r="E150" s="11" t="e">
        <f>IF('EA Evidencija'!#REF!="","",MAX('EA Evidencija'!#REF!,'EA Evidencija'!#REF!))</f>
        <v>#REF!</v>
      </c>
      <c r="F150" s="5" t="e">
        <f>IF('EA Evidencija'!#REF!="","",'EA Evidencija'!#REF!)</f>
        <v>#REF!</v>
      </c>
    </row>
    <row r="151" spans="1:6" ht="12.75" customHeight="1" x14ac:dyDescent="0.35">
      <c r="A151" s="16" t="e">
        <f>'EA Evidencija'!#REF!</f>
        <v>#REF!</v>
      </c>
      <c r="B151" s="16" t="e">
        <f>'EA Evidencija'!#REF!</f>
        <v>#REF!</v>
      </c>
      <c r="C151" s="10" t="e">
        <f>IF('EA Evidencija'!#REF!="","Nije polagala/o","")</f>
        <v>#REF!</v>
      </c>
      <c r="D151" s="11" t="e">
        <f>IF('EA Evidencija'!#REF!="","",MAX('EA Evidencija'!#REF!,'EA Evidencija'!#REF!))</f>
        <v>#REF!</v>
      </c>
      <c r="E151" s="11" t="e">
        <f>IF('EA Evidencija'!#REF!="","",MAX('EA Evidencija'!#REF!,'EA Evidencija'!#REF!))</f>
        <v>#REF!</v>
      </c>
      <c r="F151" s="5" t="e">
        <f>IF('EA Evidencija'!#REF!="","",'EA Evidencija'!#REF!)</f>
        <v>#REF!</v>
      </c>
    </row>
    <row r="152" spans="1:6" ht="12.75" customHeight="1" x14ac:dyDescent="0.35">
      <c r="A152" s="16" t="e">
        <f>'EA Evidencija'!#REF!</f>
        <v>#REF!</v>
      </c>
      <c r="B152" s="16" t="e">
        <f>'EA Evidencija'!#REF!</f>
        <v>#REF!</v>
      </c>
      <c r="C152" s="10" t="e">
        <f>IF('EA Evidencija'!#REF!="","Nije polagala/o","")</f>
        <v>#REF!</v>
      </c>
      <c r="D152" s="11" t="e">
        <f>IF('EA Evidencija'!#REF!="","",MAX('EA Evidencija'!#REF!,'EA Evidencija'!#REF!))</f>
        <v>#REF!</v>
      </c>
      <c r="E152" s="11" t="e">
        <f>IF('EA Evidencija'!#REF!="","",MAX('EA Evidencija'!#REF!,'EA Evidencija'!#REF!))</f>
        <v>#REF!</v>
      </c>
      <c r="F152" s="5" t="e">
        <f>IF('EA Evidencija'!#REF!="","",'EA Evidencija'!#REF!)</f>
        <v>#REF!</v>
      </c>
    </row>
    <row r="153" spans="1:6" ht="12.75" customHeight="1" x14ac:dyDescent="0.35">
      <c r="A153" s="16" t="e">
        <f>'EA Evidencija'!#REF!</f>
        <v>#REF!</v>
      </c>
      <c r="B153" s="16" t="e">
        <f>'EA Evidencija'!#REF!</f>
        <v>#REF!</v>
      </c>
      <c r="C153" s="10" t="e">
        <f>IF('EA Evidencija'!#REF!="","Nije polagala/o","")</f>
        <v>#REF!</v>
      </c>
      <c r="D153" s="11" t="e">
        <f>IF('EA Evidencija'!#REF!="","",MAX('EA Evidencija'!#REF!,'EA Evidencija'!#REF!))</f>
        <v>#REF!</v>
      </c>
      <c r="E153" s="11" t="e">
        <f>IF('EA Evidencija'!#REF!="","",MAX('EA Evidencija'!#REF!,'EA Evidencija'!#REF!))</f>
        <v>#REF!</v>
      </c>
      <c r="F153" s="5" t="e">
        <f>IF('EA Evidencija'!#REF!="","",'EA Evidencija'!#REF!)</f>
        <v>#REF!</v>
      </c>
    </row>
    <row r="154" spans="1:6" ht="12.75" customHeight="1" x14ac:dyDescent="0.35">
      <c r="A154" s="16" t="e">
        <f>'EA Evidencija'!#REF!</f>
        <v>#REF!</v>
      </c>
      <c r="B154" s="16" t="e">
        <f>'EA Evidencija'!#REF!</f>
        <v>#REF!</v>
      </c>
      <c r="C154" s="10" t="e">
        <f>IF('EA Evidencija'!#REF!="","Nije polagala/o","")</f>
        <v>#REF!</v>
      </c>
      <c r="D154" s="11" t="e">
        <f>IF('EA Evidencija'!#REF!="","",MAX('EA Evidencija'!#REF!,'EA Evidencija'!#REF!))</f>
        <v>#REF!</v>
      </c>
      <c r="E154" s="11" t="e">
        <f>IF('EA Evidencija'!#REF!="","",MAX('EA Evidencija'!#REF!,'EA Evidencija'!#REF!))</f>
        <v>#REF!</v>
      </c>
      <c r="F154" s="5" t="e">
        <f>IF('EA Evidencija'!#REF!="","",'EA Evidencija'!#REF!)</f>
        <v>#REF!</v>
      </c>
    </row>
    <row r="155" spans="1:6" ht="12.75" customHeight="1" x14ac:dyDescent="0.35">
      <c r="A155" s="16" t="e">
        <f>'EA Evidencija'!#REF!</f>
        <v>#REF!</v>
      </c>
      <c r="B155" s="16" t="e">
        <f>'EA Evidencija'!#REF!</f>
        <v>#REF!</v>
      </c>
      <c r="C155" s="10" t="e">
        <f>IF('EA Evidencija'!#REF!="","Nije polagala/o","")</f>
        <v>#REF!</v>
      </c>
      <c r="D155" s="11" t="e">
        <f>IF('EA Evidencija'!#REF!="","",MAX('EA Evidencija'!#REF!,'EA Evidencija'!#REF!))</f>
        <v>#REF!</v>
      </c>
      <c r="E155" s="11" t="e">
        <f>IF('EA Evidencija'!#REF!="","",MAX('EA Evidencija'!#REF!,'EA Evidencija'!#REF!))</f>
        <v>#REF!</v>
      </c>
      <c r="F155" s="5" t="e">
        <f>IF('EA Evidencija'!#REF!="","",'EA Evidencija'!#REF!)</f>
        <v>#REF!</v>
      </c>
    </row>
    <row r="156" spans="1:6" ht="12.75" customHeight="1" x14ac:dyDescent="0.35">
      <c r="A156" s="16" t="e">
        <f>'EA Evidencija'!#REF!</f>
        <v>#REF!</v>
      </c>
      <c r="B156" s="16" t="e">
        <f>'EA Evidencija'!#REF!</f>
        <v>#REF!</v>
      </c>
      <c r="C156" s="10" t="e">
        <f>IF('EA Evidencija'!#REF!="","Nije polagala/o","")</f>
        <v>#REF!</v>
      </c>
      <c r="D156" s="11" t="e">
        <f>IF('EA Evidencija'!#REF!="","",MAX('EA Evidencija'!#REF!,'EA Evidencija'!#REF!))</f>
        <v>#REF!</v>
      </c>
      <c r="E156" s="11" t="e">
        <f>IF('EA Evidencija'!#REF!="","",MAX('EA Evidencija'!#REF!,'EA Evidencija'!#REF!))</f>
        <v>#REF!</v>
      </c>
      <c r="F156" s="5" t="e">
        <f>IF('EA Evidencija'!#REF!="","",'EA Evidencija'!#REF!)</f>
        <v>#REF!</v>
      </c>
    </row>
    <row r="157" spans="1:6" ht="12.75" customHeight="1" x14ac:dyDescent="0.35">
      <c r="A157" s="16" t="e">
        <f>'EA Evidencija'!#REF!</f>
        <v>#REF!</v>
      </c>
      <c r="B157" s="16" t="e">
        <f>'EA Evidencija'!#REF!</f>
        <v>#REF!</v>
      </c>
      <c r="C157" s="10" t="e">
        <f>IF('EA Evidencija'!#REF!="","Nije polagala/o","")</f>
        <v>#REF!</v>
      </c>
      <c r="D157" s="11" t="e">
        <f>IF('EA Evidencija'!#REF!="","",MAX('EA Evidencija'!#REF!,'EA Evidencija'!#REF!))</f>
        <v>#REF!</v>
      </c>
      <c r="E157" s="11" t="e">
        <f>IF('EA Evidencija'!#REF!="","",MAX('EA Evidencija'!#REF!,'EA Evidencija'!#REF!))</f>
        <v>#REF!</v>
      </c>
      <c r="F157" s="5" t="e">
        <f>IF('EA Evidencija'!#REF!="","",'EA Evidencija'!#REF!)</f>
        <v>#REF!</v>
      </c>
    </row>
    <row r="158" spans="1:6" ht="12.75" customHeight="1" x14ac:dyDescent="0.35">
      <c r="A158" s="16" t="e">
        <f>'EA Evidencija'!#REF!</f>
        <v>#REF!</v>
      </c>
      <c r="B158" s="16" t="e">
        <f>'EA Evidencija'!#REF!</f>
        <v>#REF!</v>
      </c>
      <c r="C158" s="10" t="e">
        <f>IF('EA Evidencija'!#REF!="","Nije polagala/o","")</f>
        <v>#REF!</v>
      </c>
      <c r="D158" s="11" t="e">
        <f>IF('EA Evidencija'!#REF!="","",MAX('EA Evidencija'!#REF!,'EA Evidencija'!#REF!))</f>
        <v>#REF!</v>
      </c>
      <c r="E158" s="11" t="e">
        <f>IF('EA Evidencija'!#REF!="","",MAX('EA Evidencija'!#REF!,'EA Evidencija'!#REF!))</f>
        <v>#REF!</v>
      </c>
      <c r="F158" s="5" t="e">
        <f>IF('EA Evidencija'!#REF!="","",'EA Evidencija'!#REF!)</f>
        <v>#REF!</v>
      </c>
    </row>
    <row r="159" spans="1:6" ht="12.75" customHeight="1" x14ac:dyDescent="0.35">
      <c r="A159" s="16" t="e">
        <f>'EA Evidencija'!#REF!</f>
        <v>#REF!</v>
      </c>
      <c r="B159" s="16" t="e">
        <f>'EA Evidencija'!#REF!</f>
        <v>#REF!</v>
      </c>
      <c r="C159" s="10" t="e">
        <f>IF('EA Evidencija'!#REF!="","Nije polagala/o","")</f>
        <v>#REF!</v>
      </c>
      <c r="D159" s="11" t="e">
        <f>IF('EA Evidencija'!#REF!="","",MAX('EA Evidencija'!#REF!,'EA Evidencija'!#REF!))</f>
        <v>#REF!</v>
      </c>
      <c r="E159" s="11" t="e">
        <f>IF('EA Evidencija'!#REF!="","",MAX('EA Evidencija'!#REF!,'EA Evidencija'!#REF!))</f>
        <v>#REF!</v>
      </c>
      <c r="F159" s="5" t="e">
        <f>IF('EA Evidencija'!#REF!="","",'EA Evidencija'!#REF!)</f>
        <v>#REF!</v>
      </c>
    </row>
    <row r="160" spans="1:6" ht="12.75" customHeight="1" x14ac:dyDescent="0.35">
      <c r="A160" s="16" t="e">
        <f>'EA Evidencija'!#REF!</f>
        <v>#REF!</v>
      </c>
      <c r="B160" s="16" t="e">
        <f>'EA Evidencija'!#REF!</f>
        <v>#REF!</v>
      </c>
      <c r="C160" s="10" t="e">
        <f>IF('EA Evidencija'!#REF!="","Nije polagala/o","")</f>
        <v>#REF!</v>
      </c>
      <c r="D160" s="11" t="e">
        <f>IF('EA Evidencija'!#REF!="","",MAX('EA Evidencija'!#REF!,'EA Evidencija'!#REF!))</f>
        <v>#REF!</v>
      </c>
      <c r="E160" s="11" t="e">
        <f>IF('EA Evidencija'!#REF!="","",MAX('EA Evidencija'!#REF!,'EA Evidencija'!#REF!))</f>
        <v>#REF!</v>
      </c>
      <c r="F160" s="5" t="e">
        <f>IF('EA Evidencija'!#REF!="","",'EA Evidencija'!#REF!)</f>
        <v>#REF!</v>
      </c>
    </row>
    <row r="161" spans="1:6" ht="12.75" customHeight="1" x14ac:dyDescent="0.35">
      <c r="A161" s="16"/>
      <c r="B161" s="16"/>
      <c r="C161" s="10"/>
      <c r="D161" s="11" t="str">
        <f>IF('EA Evidencija'!P135="","",MAX('EA Evidencija'!E135,'EA Evidencija'!H135))</f>
        <v/>
      </c>
      <c r="E161" s="11" t="str">
        <f>IF('EA Evidencija'!P135="","",MAX('EA Evidencija'!K135,'EA Evidencija'!N135))</f>
        <v/>
      </c>
      <c r="F161" s="5" t="str">
        <f>IF('EA Evidencija'!P135="","",'EA Evidencija'!Q135)</f>
        <v/>
      </c>
    </row>
    <row r="162" spans="1:6" ht="12.75" customHeight="1" x14ac:dyDescent="0.35">
      <c r="A162" s="16"/>
      <c r="B162" s="16"/>
      <c r="C162" s="10"/>
      <c r="D162" s="11" t="str">
        <f>IF('EA Evidencija'!P136="","",MAX('EA Evidencija'!E136,'EA Evidencija'!H136))</f>
        <v/>
      </c>
      <c r="E162" s="11" t="str">
        <f>IF('EA Evidencija'!P136="","",MAX('EA Evidencija'!K136,'EA Evidencija'!N136))</f>
        <v/>
      </c>
      <c r="F162" s="5" t="str">
        <f>IF('EA Evidencija'!P136="","",'EA Evidencija'!Q136)</f>
        <v/>
      </c>
    </row>
    <row r="163" spans="1:6" ht="12.75" customHeight="1" x14ac:dyDescent="0.35">
      <c r="A163" s="16"/>
      <c r="B163" s="16"/>
      <c r="C163" s="10"/>
      <c r="D163" s="11" t="str">
        <f>IF('EA Evidencija'!P137="","",MAX('EA Evidencija'!E137,'EA Evidencija'!H137))</f>
        <v/>
      </c>
      <c r="E163" s="11" t="str">
        <f>IF('EA Evidencija'!P137="","",MAX('EA Evidencija'!K137,'EA Evidencija'!N137))</f>
        <v/>
      </c>
      <c r="F163" s="5" t="str">
        <f>IF('EA Evidencija'!P137="","",'EA Evidencija'!Q137)</f>
        <v/>
      </c>
    </row>
    <row r="164" spans="1:6" ht="12.75" customHeight="1" x14ac:dyDescent="0.35">
      <c r="A164" s="16"/>
      <c r="B164" s="16"/>
      <c r="C164" s="10"/>
      <c r="D164" s="11" t="str">
        <f>IF('EA Evidencija'!P138="","",MAX('EA Evidencija'!E138,'EA Evidencija'!H138))</f>
        <v/>
      </c>
      <c r="E164" s="11" t="str">
        <f>IF('EA Evidencija'!P138="","",MAX('EA Evidencija'!K138,'EA Evidencija'!N138))</f>
        <v/>
      </c>
      <c r="F164" s="5" t="str">
        <f>IF('EA Evidencija'!P138="","",'EA Evidencija'!Q138)</f>
        <v/>
      </c>
    </row>
    <row r="165" spans="1:6" ht="12.75" customHeight="1" x14ac:dyDescent="0.35">
      <c r="A165" s="16"/>
      <c r="B165" s="16"/>
      <c r="C165" s="10"/>
      <c r="D165" s="11" t="str">
        <f>IF('EA Evidencija'!P139="","",MAX('EA Evidencija'!E139,'EA Evidencija'!H139))</f>
        <v/>
      </c>
      <c r="E165" s="11" t="str">
        <f>IF('EA Evidencija'!P139="","",MAX('EA Evidencija'!K139,'EA Evidencija'!N139))</f>
        <v/>
      </c>
      <c r="F165" s="5" t="str">
        <f>IF('EA Evidencija'!P139="","",'EA Evidencija'!Q139)</f>
        <v/>
      </c>
    </row>
    <row r="166" spans="1:6" ht="12.75" customHeight="1" x14ac:dyDescent="0.35">
      <c r="A166" s="16"/>
      <c r="B166" s="16"/>
      <c r="C166" s="10"/>
      <c r="D166" s="11" t="str">
        <f>IF('EA Evidencija'!P140="","",MAX('EA Evidencija'!E140,'EA Evidencija'!H140))</f>
        <v/>
      </c>
      <c r="E166" s="11" t="str">
        <f>IF('EA Evidencija'!P140="","",MAX('EA Evidencija'!K140,'EA Evidencija'!N140))</f>
        <v/>
      </c>
      <c r="F166" s="5" t="str">
        <f>IF('EA Evidencija'!P140="","",'EA Evidencija'!Q140)</f>
        <v/>
      </c>
    </row>
    <row r="167" spans="1:6" ht="12.75" customHeight="1" x14ac:dyDescent="0.35">
      <c r="A167" s="16"/>
      <c r="B167" s="16"/>
      <c r="C167" s="10"/>
      <c r="D167" s="11" t="str">
        <f>IF('EA Evidencija'!P141="","",MAX('EA Evidencija'!E141,'EA Evidencija'!H141))</f>
        <v/>
      </c>
      <c r="E167" s="11" t="str">
        <f>IF('EA Evidencija'!P141="","",MAX('EA Evidencija'!K141,'EA Evidencija'!N141))</f>
        <v/>
      </c>
      <c r="F167" s="5" t="str">
        <f>IF('EA Evidencija'!P141="","",'EA Evidencija'!Q141)</f>
        <v/>
      </c>
    </row>
  </sheetData>
  <sheetProtection selectLockedCells="1" selectUnlockedCells="1"/>
  <mergeCells count="12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ETR Evidencija</vt:lpstr>
      <vt:lpstr>EA Evidencija</vt:lpstr>
      <vt:lpstr>ETR Ocjene</vt:lpstr>
      <vt:lpstr>EA Ocjene</vt:lpstr>
      <vt:lpstr>'EA Evidencija'!Print_Titles</vt:lpstr>
      <vt:lpstr>'EA Ocjene'!Print_Titles</vt:lpstr>
      <vt:lpstr>'ETR Evidencija'!Print_Titles</vt:lpstr>
      <vt:lpstr>'ETR Ocjene'!Print_Titles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Trzalizza</dc:creator>
  <cp:keywords/>
  <dc:description/>
  <cp:lastModifiedBy>Oleg</cp:lastModifiedBy>
  <cp:revision/>
  <cp:lastPrinted>2023-06-29T20:05:02Z</cp:lastPrinted>
  <dcterms:created xsi:type="dcterms:W3CDTF">2013-11-01T07:44:24Z</dcterms:created>
  <dcterms:modified xsi:type="dcterms:W3CDTF">2024-06-28T14:11:19Z</dcterms:modified>
  <cp:category/>
  <cp:contentStatus/>
</cp:coreProperties>
</file>