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510" windowWidth="14700" windowHeight="8445"/>
  </bookViews>
  <sheets>
    <sheet name="Plate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3" i="1" l="1"/>
  <c r="G4" i="1"/>
  <c r="G5" i="1"/>
  <c r="H5" i="1"/>
  <c r="G6" i="1"/>
  <c r="G7" i="1"/>
  <c r="G8" i="1"/>
  <c r="G2" i="1"/>
  <c r="H6" i="1"/>
  <c r="H7" i="1"/>
  <c r="H8" i="1"/>
  <c r="E2" i="1"/>
  <c r="F2" i="1"/>
  <c r="E3" i="1"/>
  <c r="F3" i="1"/>
  <c r="H3" i="1"/>
  <c r="E4" i="1"/>
  <c r="E5" i="1"/>
  <c r="F5" i="1"/>
  <c r="E6" i="1"/>
  <c r="E7" i="1"/>
  <c r="F7" i="1"/>
  <c r="E8" i="1"/>
  <c r="H2" i="1"/>
  <c r="G10" i="1"/>
  <c r="F6" i="1"/>
  <c r="F8" i="1"/>
  <c r="F4" i="1"/>
  <c r="H4" i="1"/>
  <c r="E10" i="1"/>
  <c r="F10" i="1"/>
  <c r="H10" i="1"/>
</calcChain>
</file>

<file path=xl/sharedStrings.xml><?xml version="1.0" encoding="utf-8"?>
<sst xmlns="http://schemas.openxmlformats.org/spreadsheetml/2006/main" count="16" uniqueCount="16">
  <si>
    <t>Ime i prezime</t>
  </si>
  <si>
    <t>Osnovica</t>
  </si>
  <si>
    <t>Koeficijent</t>
  </si>
  <si>
    <t>Godine staža</t>
  </si>
  <si>
    <t>Bruto dohodak</t>
  </si>
  <si>
    <t>Neto dohodak</t>
  </si>
  <si>
    <t>Perišić Anita</t>
  </si>
  <si>
    <t>Marković Dejan</t>
  </si>
  <si>
    <t>Milić Predrag</t>
  </si>
  <si>
    <t>Radović Ana</t>
  </si>
  <si>
    <t>Pavlović Marina</t>
  </si>
  <si>
    <t>Vujović Željko</t>
  </si>
  <si>
    <t>Stanišić Mirko</t>
  </si>
  <si>
    <t>Ukupno:</t>
  </si>
  <si>
    <t>Olakšice</t>
  </si>
  <si>
    <t>Porezi i doprinosi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</si>
</sst>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2" formatCode="#,##0.00\ &quot;€&quot;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/>
    <xf numFmtId="0" fontId="2" fillId="2" borderId="1" xfId="0" applyFont="1" applyFill="1" applyBorder="1"/>
    <xf numFmtId="171" fontId="0" fillId="0" borderId="0" xfId="1" applyFont="1" applyBorder="1"/>
    <xf numFmtId="0" fontId="0" fillId="0" borderId="0" xfId="0" applyBorder="1" applyAlignment="1">
      <alignment vertical="center"/>
    </xf>
    <xf numFmtId="172" fontId="0" fillId="0" borderId="1" xfId="0" applyNumberFormat="1" applyBorder="1"/>
    <xf numFmtId="172" fontId="2" fillId="2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Plate!$A$2:$A$8</c:f>
              <c:strCache>
                <c:ptCount val="7"/>
                <c:pt idx="0">
                  <c:v>Perišić Anita</c:v>
                </c:pt>
                <c:pt idx="1">
                  <c:v>Marković Dejan</c:v>
                </c:pt>
                <c:pt idx="2">
                  <c:v>Milić Predrag</c:v>
                </c:pt>
                <c:pt idx="3">
                  <c:v>Radović Ana</c:v>
                </c:pt>
                <c:pt idx="4">
                  <c:v>Pavlović Marina</c:v>
                </c:pt>
                <c:pt idx="5">
                  <c:v>Vujović Željko</c:v>
                </c:pt>
                <c:pt idx="6">
                  <c:v>Stanišić Mirko</c:v>
                </c:pt>
              </c:strCache>
            </c:strRef>
          </c:cat>
          <c:val>
            <c:numRef>
              <c:f>Plate!$H$2:$H$8</c:f>
              <c:numCache>
                <c:formatCode>#,##0.00\ "€"</c:formatCode>
                <c:ptCount val="7"/>
                <c:pt idx="0">
                  <c:v>227.26400000000001</c:v>
                </c:pt>
                <c:pt idx="1">
                  <c:v>220.83200000000002</c:v>
                </c:pt>
                <c:pt idx="2">
                  <c:v>225.12</c:v>
                </c:pt>
                <c:pt idx="3">
                  <c:v>346.68000000000006</c:v>
                </c:pt>
                <c:pt idx="4">
                  <c:v>346.68000000000006</c:v>
                </c:pt>
                <c:pt idx="5">
                  <c:v>353.15999999999997</c:v>
                </c:pt>
                <c:pt idx="6">
                  <c:v>466.56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05600"/>
        <c:axId val="116107136"/>
        <c:axId val="0"/>
      </c:bar3DChart>
      <c:catAx>
        <c:axId val="11610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107136"/>
        <c:crosses val="autoZero"/>
        <c:auto val="1"/>
        <c:lblAlgn val="ctr"/>
        <c:lblOffset val="100"/>
        <c:noMultiLvlLbl val="0"/>
      </c:catAx>
      <c:valAx>
        <c:axId val="116107136"/>
        <c:scaling>
          <c:orientation val="minMax"/>
        </c:scaling>
        <c:delete val="0"/>
        <c:axPos val="l"/>
        <c:majorGridlines/>
        <c:numFmt formatCode="#,##0\ \€" sourceLinked="0"/>
        <c:majorTickMark val="out"/>
        <c:minorTickMark val="none"/>
        <c:tickLblPos val="nextTo"/>
        <c:crossAx val="11610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11</xdr:row>
      <xdr:rowOff>152400</xdr:rowOff>
    </xdr:from>
    <xdr:to>
      <xdr:col>7</xdr:col>
      <xdr:colOff>200025</xdr:colOff>
      <xdr:row>28</xdr:row>
      <xdr:rowOff>142875</xdr:rowOff>
    </xdr:to>
    <xdr:graphicFrame macro="">
      <xdr:nvGraphicFramePr>
        <xdr:cNvPr id="1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21" sqref="J21"/>
    </sheetView>
  </sheetViews>
  <sheetFormatPr defaultRowHeight="12.75" x14ac:dyDescent="0.2"/>
  <cols>
    <col min="1" max="1" width="14.5703125" style="6" customWidth="1"/>
    <col min="2" max="2" width="9.140625" style="6"/>
    <col min="3" max="3" width="10.85546875" style="6" customWidth="1"/>
    <col min="4" max="4" width="8.7109375" style="6" customWidth="1"/>
    <col min="5" max="5" width="9.85546875" style="6" customWidth="1"/>
    <col min="6" max="6" width="11.5703125" style="6" customWidth="1"/>
    <col min="7" max="7" width="10" style="6" customWidth="1"/>
    <col min="8" max="8" width="10.28515625" style="6" customWidth="1"/>
    <col min="9" max="16384" width="9.140625" style="6"/>
  </cols>
  <sheetData>
    <row r="1" spans="1:8" s="9" customFormat="1" ht="27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15</v>
      </c>
      <c r="G1" s="2" t="s">
        <v>14</v>
      </c>
      <c r="H1" s="2" t="s">
        <v>5</v>
      </c>
    </row>
    <row r="2" spans="1:8" x14ac:dyDescent="0.2">
      <c r="A2" s="3" t="s">
        <v>6</v>
      </c>
      <c r="B2" s="4">
        <v>80</v>
      </c>
      <c r="C2" s="5">
        <v>4</v>
      </c>
      <c r="D2" s="3">
        <v>6</v>
      </c>
      <c r="E2" s="10">
        <f>B2*C2*(1+D2%)</f>
        <v>339.20000000000005</v>
      </c>
      <c r="F2" s="10">
        <f>E2*40%</f>
        <v>135.68000000000004</v>
      </c>
      <c r="G2" s="10">
        <f>IF(E2&lt;550,7%*E2,0)</f>
        <v>23.744000000000007</v>
      </c>
      <c r="H2" s="10">
        <f>E2-(F2-G2)</f>
        <v>227.26400000000001</v>
      </c>
    </row>
    <row r="3" spans="1:8" x14ac:dyDescent="0.2">
      <c r="A3" s="3" t="s">
        <v>7</v>
      </c>
      <c r="B3" s="4">
        <v>80</v>
      </c>
      <c r="C3" s="5">
        <v>4</v>
      </c>
      <c r="D3" s="3">
        <v>3</v>
      </c>
      <c r="E3" s="10">
        <f t="shared" ref="E3:E8" si="0">B3*C3*(1+D3%)</f>
        <v>329.6</v>
      </c>
      <c r="F3" s="10">
        <f t="shared" ref="F3:F8" si="1">E3*40%</f>
        <v>131.84</v>
      </c>
      <c r="G3" s="10">
        <f t="shared" ref="G3:G8" si="2">IF(E3&lt;550,7%*E3,0)</f>
        <v>23.072000000000003</v>
      </c>
      <c r="H3" s="10">
        <f t="shared" ref="H3:H8" si="3">E3-(F3-G3)</f>
        <v>220.83200000000002</v>
      </c>
    </row>
    <row r="4" spans="1:8" x14ac:dyDescent="0.2">
      <c r="A4" s="3" t="s">
        <v>8</v>
      </c>
      <c r="B4" s="4">
        <v>80</v>
      </c>
      <c r="C4" s="5">
        <v>4</v>
      </c>
      <c r="D4" s="3">
        <v>5</v>
      </c>
      <c r="E4" s="10">
        <f t="shared" si="0"/>
        <v>336</v>
      </c>
      <c r="F4" s="10">
        <f t="shared" si="1"/>
        <v>134.4</v>
      </c>
      <c r="G4" s="10">
        <f t="shared" si="2"/>
        <v>23.520000000000003</v>
      </c>
      <c r="H4" s="10">
        <f t="shared" si="3"/>
        <v>225.12</v>
      </c>
    </row>
    <row r="5" spans="1:8" x14ac:dyDescent="0.2">
      <c r="A5" s="3" t="s">
        <v>9</v>
      </c>
      <c r="B5" s="4">
        <v>80</v>
      </c>
      <c r="C5" s="5">
        <v>6.75</v>
      </c>
      <c r="D5" s="3">
        <v>7</v>
      </c>
      <c r="E5" s="10">
        <f t="shared" si="0"/>
        <v>577.80000000000007</v>
      </c>
      <c r="F5" s="10">
        <f t="shared" si="1"/>
        <v>231.12000000000003</v>
      </c>
      <c r="G5" s="10">
        <f t="shared" si="2"/>
        <v>0</v>
      </c>
      <c r="H5" s="10">
        <f t="shared" si="3"/>
        <v>346.68000000000006</v>
      </c>
    </row>
    <row r="6" spans="1:8" x14ac:dyDescent="0.2">
      <c r="A6" s="3" t="s">
        <v>10</v>
      </c>
      <c r="B6" s="4">
        <v>80</v>
      </c>
      <c r="C6" s="5">
        <v>6.75</v>
      </c>
      <c r="D6" s="3">
        <v>7</v>
      </c>
      <c r="E6" s="10">
        <f t="shared" si="0"/>
        <v>577.80000000000007</v>
      </c>
      <c r="F6" s="10">
        <f t="shared" si="1"/>
        <v>231.12000000000003</v>
      </c>
      <c r="G6" s="10">
        <f t="shared" si="2"/>
        <v>0</v>
      </c>
      <c r="H6" s="10">
        <f t="shared" si="3"/>
        <v>346.68000000000006</v>
      </c>
    </row>
    <row r="7" spans="1:8" x14ac:dyDescent="0.2">
      <c r="A7" s="3" t="s">
        <v>11</v>
      </c>
      <c r="B7" s="4">
        <v>80</v>
      </c>
      <c r="C7" s="5">
        <v>6.75</v>
      </c>
      <c r="D7" s="3">
        <v>9</v>
      </c>
      <c r="E7" s="10">
        <f t="shared" si="0"/>
        <v>588.6</v>
      </c>
      <c r="F7" s="10">
        <f t="shared" si="1"/>
        <v>235.44000000000003</v>
      </c>
      <c r="G7" s="10">
        <f t="shared" si="2"/>
        <v>0</v>
      </c>
      <c r="H7" s="10">
        <f t="shared" si="3"/>
        <v>353.15999999999997</v>
      </c>
    </row>
    <row r="8" spans="1:8" x14ac:dyDescent="0.2">
      <c r="A8" s="3" t="s">
        <v>12</v>
      </c>
      <c r="B8" s="4">
        <v>80</v>
      </c>
      <c r="C8" s="5">
        <v>9</v>
      </c>
      <c r="D8" s="3">
        <v>8</v>
      </c>
      <c r="E8" s="10">
        <f t="shared" si="0"/>
        <v>777.6</v>
      </c>
      <c r="F8" s="10">
        <f t="shared" si="1"/>
        <v>311.04000000000002</v>
      </c>
      <c r="G8" s="10">
        <f t="shared" si="2"/>
        <v>0</v>
      </c>
      <c r="H8" s="10">
        <f t="shared" si="3"/>
        <v>466.56</v>
      </c>
    </row>
    <row r="10" spans="1:8" x14ac:dyDescent="0.2">
      <c r="D10" s="7" t="s">
        <v>13</v>
      </c>
      <c r="E10" s="11">
        <f>SUM(E2:E8)</f>
        <v>3526.6</v>
      </c>
      <c r="F10" s="11">
        <f>SUM(F2:F8)</f>
        <v>1410.64</v>
      </c>
      <c r="G10" s="11">
        <f>SUM(G2:G8)</f>
        <v>70.336000000000013</v>
      </c>
      <c r="H10" s="11">
        <f>SUM(H2:H8)</f>
        <v>2186.2959999999998</v>
      </c>
    </row>
    <row r="25" spans="10:10" x14ac:dyDescent="0.2">
      <c r="J25" s="8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Plate</vt:lpstr>
      <vt:lpstr>Sheet2</vt:lpstr>
      <vt:lpstr>Sheet3</vt:lpstr>
    </vt:vector>
  </TitlesOfParts>
  <Company>ETF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slobodj</dc:creator>
  <cp:lastModifiedBy>Slobodan</cp:lastModifiedBy>
  <dcterms:created xsi:type="dcterms:W3CDTF">2004-12-08T16:36:19Z</dcterms:created>
  <dcterms:modified xsi:type="dcterms:W3CDTF">2016-03-01T15:14:26Z</dcterms:modified>
</cp:coreProperties>
</file>