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rko\Downloads\"/>
    </mc:Choice>
  </mc:AlternateContent>
  <bookViews>
    <workbookView xWindow="0" yWindow="0" windowWidth="14380" windowHeight="5000" firstSheet="1" activeTab="4"/>
  </bookViews>
  <sheets>
    <sheet name="Evidencija B" sheetId="10" r:id="rId1"/>
    <sheet name="Zakljucne Ocjene B" sheetId="9" r:id="rId2"/>
    <sheet name="Evidencija A mas" sheetId="12" r:id="rId3"/>
    <sheet name="Zakljucne Ocjene A mas" sheetId="13" r:id="rId4"/>
    <sheet name="Evidencija B mas" sheetId="14" r:id="rId5"/>
    <sheet name="Zakljucne Ocjene B mas" sheetId="15" r:id="rId6"/>
  </sheets>
  <externalReferences>
    <externalReference r:id="rId7"/>
  </externalReferences>
  <definedNames>
    <definedName name="Excel_BuiltIn__FilterDatabase" localSheetId="0">[1]ele!#REF!</definedName>
    <definedName name="Excel_BuiltIn__FilterDatabase" localSheetId="4">[1]ele!#REF!</definedName>
    <definedName name="Excel_BuiltIn__FilterDatabase" localSheetId="3">[1]ele!#REF!</definedName>
    <definedName name="Excel_BuiltIn__FilterDatabase">[1]ele!#REF!</definedName>
    <definedName name="_xlnm.Print_Titles" localSheetId="2">'Evidencija A mas'!$5:$7</definedName>
    <definedName name="_xlnm.Print_Titles" localSheetId="0">'Evidencija B'!$5:$7</definedName>
    <definedName name="_xlnm.Print_Titles" localSheetId="4">'Evidencija B mas'!$5:$7</definedName>
    <definedName name="_xlnm.Print_Titles" localSheetId="3">'Zakljucne Ocjene A mas'!$6:$7</definedName>
    <definedName name="_xlnm.Print_Titles" localSheetId="1">'Zakljucne Ocjene B'!$6:$7</definedName>
    <definedName name="_xlnm.Print_Titles" localSheetId="5">'Zakljucne Ocjene B mas'!$6:$7</definedName>
  </definedNames>
  <calcPr calcId="152511"/>
</workbook>
</file>

<file path=xl/calcChain.xml><?xml version="1.0" encoding="utf-8"?>
<calcChain xmlns="http://schemas.openxmlformats.org/spreadsheetml/2006/main">
  <c r="U10" i="10" l="1"/>
  <c r="D9" i="13" l="1"/>
  <c r="E9" i="13"/>
  <c r="F9" i="13"/>
  <c r="D10" i="13"/>
  <c r="E10" i="13"/>
  <c r="D11" i="13"/>
  <c r="E11" i="13"/>
  <c r="F11" i="13"/>
  <c r="D12" i="13"/>
  <c r="E12" i="13"/>
  <c r="F12" i="13"/>
  <c r="D13" i="13"/>
  <c r="E13" i="13"/>
  <c r="E8" i="13"/>
  <c r="D8" i="13"/>
  <c r="U9" i="12"/>
  <c r="U10" i="12"/>
  <c r="V10" i="12"/>
  <c r="F10" i="13" s="1"/>
  <c r="V11" i="12"/>
  <c r="V12" i="12"/>
  <c r="F13" i="13"/>
  <c r="V8" i="12"/>
  <c r="F8" i="13" s="1"/>
  <c r="U8" i="14"/>
  <c r="E12" i="15"/>
  <c r="E9" i="15"/>
  <c r="U15" i="14"/>
  <c r="F15" i="15" s="1"/>
  <c r="D15" i="15"/>
  <c r="E14" i="15"/>
  <c r="E13" i="15"/>
  <c r="D12" i="15"/>
  <c r="E11" i="15"/>
  <c r="D11" i="15"/>
  <c r="D9" i="15"/>
  <c r="D8" i="15"/>
  <c r="U13" i="14" l="1"/>
  <c r="V13" i="14" s="1"/>
  <c r="F13" i="15" s="1"/>
  <c r="D14" i="15"/>
  <c r="E15" i="15"/>
  <c r="F8" i="15"/>
  <c r="E10" i="15"/>
  <c r="E8" i="15"/>
  <c r="D10" i="15"/>
  <c r="D13" i="15"/>
  <c r="V10" i="14"/>
  <c r="F10" i="15" s="1"/>
  <c r="U12" i="14"/>
  <c r="V12" i="14" s="1"/>
  <c r="F12" i="15" s="1"/>
  <c r="V11" i="14"/>
  <c r="F11" i="15" s="1"/>
  <c r="U9" i="14"/>
  <c r="V9" i="14" s="1"/>
  <c r="F9" i="15" s="1"/>
  <c r="V14" i="14"/>
  <c r="F14" i="15" s="1"/>
  <c r="E9" i="9"/>
  <c r="E12" i="9"/>
  <c r="E10" i="9" l="1"/>
  <c r="E13" i="9"/>
  <c r="E14" i="9"/>
  <c r="E8" i="9" l="1"/>
  <c r="U18" i="10"/>
  <c r="F18" i="9" s="1"/>
  <c r="D18" i="9"/>
  <c r="D12" i="9"/>
  <c r="U12" i="10"/>
  <c r="F12" i="9" s="1"/>
  <c r="D9" i="9"/>
  <c r="U9" i="10"/>
  <c r="V9" i="10" s="1"/>
  <c r="F9" i="9" s="1"/>
  <c r="E18" i="9"/>
  <c r="E16" i="9"/>
  <c r="D8" i="9"/>
  <c r="U8" i="10"/>
  <c r="V8" i="10" s="1"/>
  <c r="D19" i="9"/>
  <c r="U19" i="10"/>
  <c r="V19" i="10" s="1"/>
  <c r="F19" i="9" s="1"/>
  <c r="D16" i="9"/>
  <c r="U16" i="10"/>
  <c r="F16" i="9" s="1"/>
  <c r="D15" i="9"/>
  <c r="U15" i="10"/>
  <c r="V15" i="10" s="1"/>
  <c r="F15" i="9" s="1"/>
  <c r="D13" i="9"/>
  <c r="U13" i="10"/>
  <c r="F13" i="9" s="1"/>
  <c r="F10" i="9"/>
  <c r="D10" i="9"/>
  <c r="E19" i="9"/>
  <c r="E17" i="9"/>
  <c r="E15" i="9"/>
  <c r="E11" i="9"/>
  <c r="D17" i="9"/>
  <c r="U17" i="10"/>
  <c r="F17" i="9" s="1"/>
  <c r="U14" i="10"/>
  <c r="F14" i="9" s="1"/>
  <c r="D14" i="9"/>
  <c r="D11" i="9"/>
  <c r="F11" i="9"/>
  <c r="F8" i="9" l="1"/>
</calcChain>
</file>

<file path=xl/sharedStrings.xml><?xml version="1.0" encoding="utf-8"?>
<sst xmlns="http://schemas.openxmlformats.org/spreadsheetml/2006/main" count="263" uniqueCount="86">
  <si>
    <t>Popravni</t>
  </si>
  <si>
    <t>Redovni</t>
  </si>
  <si>
    <t>III</t>
  </si>
  <si>
    <t>II</t>
  </si>
  <si>
    <t>I</t>
  </si>
  <si>
    <t>V</t>
  </si>
  <si>
    <t>IV</t>
  </si>
  <si>
    <t>PRISUSTVO NASTAVI</t>
  </si>
  <si>
    <t>ZAVRŠNI ISPIT</t>
  </si>
  <si>
    <t>KOLOKVIJUMI</t>
  </si>
  <si>
    <t>Izlaganje 
na času</t>
  </si>
  <si>
    <t>DOMAĆI ZADACI</t>
  </si>
  <si>
    <t>PREDLOG OCJENE</t>
  </si>
  <si>
    <t>UKUPAN BROJ POENA</t>
  </si>
  <si>
    <t>BROJ OSVOJENIH POENA ZA SVAKI OBLIK PROVJERE ZNANJA STUDENTA</t>
  </si>
  <si>
    <t>PREZIME 
I IME STUDENTA</t>
  </si>
  <si>
    <t>Evidencioni broj</t>
  </si>
  <si>
    <t>STUDIJSKI PROGRAM: Matematika</t>
  </si>
  <si>
    <t>Popunjava predmetni 
nastavnik</t>
  </si>
  <si>
    <t>OBRAZAC za evidenciju osvojenih poena na predmetu i predlog ocjene</t>
  </si>
  <si>
    <t>NA ZAVRŠNOM ISPITU</t>
  </si>
  <si>
    <t>U TOKU SEMESTRA</t>
  </si>
  <si>
    <t>ZAKLJUČNA OCJENA</t>
  </si>
  <si>
    <t>OSVOJENI BROJ POENA</t>
  </si>
  <si>
    <t>PREZIME I IME STUDENTA</t>
  </si>
  <si>
    <t>Popunjava  se  i potpisuje  kao  odluka Vijeća</t>
  </si>
  <si>
    <t>OBRAZAC ZA ZAKLJUČNE OCJENE</t>
  </si>
  <si>
    <t>STUDIJSKI PROGRAM: Matematika i računarske nauke</t>
  </si>
  <si>
    <t>Dodatna pitanja</t>
  </si>
  <si>
    <r>
      <t>SARADNIK:</t>
    </r>
    <r>
      <rPr>
        <sz val="11"/>
        <rFont val="Arial"/>
        <family val="2"/>
        <charset val="238"/>
      </rPr>
      <t xml:space="preserve"> mr Nikola Konatar</t>
    </r>
  </si>
  <si>
    <t>STUDIJSKI PROGRAM: Matematika i Računarske nauke</t>
  </si>
  <si>
    <t>TESTOVI</t>
  </si>
  <si>
    <t>PI</t>
  </si>
  <si>
    <t>PII</t>
  </si>
  <si>
    <t>PREDMET: Jednačine matematičke fizike</t>
  </si>
  <si>
    <t>NASTAVNIK: prof. dr Darko Mitrović</t>
  </si>
  <si>
    <r>
      <t xml:space="preserve">NASTAVNIK: </t>
    </r>
    <r>
      <rPr>
        <sz val="11"/>
        <rFont val="Arial"/>
        <family val="2"/>
        <charset val="238"/>
      </rPr>
      <t>prof. dr Darko Mitrović</t>
    </r>
  </si>
  <si>
    <t>STUDIJE: AKADEMSKE SPECIJALISTIČKE</t>
  </si>
  <si>
    <t>BROJ ECTS KREDITA: 5</t>
  </si>
  <si>
    <t>Broj ECTS kredita
5</t>
  </si>
  <si>
    <t>1/20</t>
  </si>
  <si>
    <t>3/20</t>
  </si>
  <si>
    <t>11/20</t>
  </si>
  <si>
    <t>12/20</t>
  </si>
  <si>
    <t>22/20</t>
  </si>
  <si>
    <t>STUDIJE: AKADEMSKE  MASTER</t>
  </si>
  <si>
    <t>STUDIJE: AKADEMSKE MASTER</t>
  </si>
  <si>
    <t>1/21</t>
  </si>
  <si>
    <t>Darinka Božović</t>
  </si>
  <si>
    <t>2/21</t>
  </si>
  <si>
    <t>Jelena Beljkaš</t>
  </si>
  <si>
    <t>3/21</t>
  </si>
  <si>
    <t>Danilo Mrdak</t>
  </si>
  <si>
    <t>4/21</t>
  </si>
  <si>
    <t>Alen Novalić</t>
  </si>
  <si>
    <t>5/21</t>
  </si>
  <si>
    <t>Mara Milašinović</t>
  </si>
  <si>
    <t>7/21</t>
  </si>
  <si>
    <t>Đurđina Konatar</t>
  </si>
  <si>
    <t>8/21</t>
  </si>
  <si>
    <t>Nikola Peković</t>
  </si>
  <si>
    <t>9/21</t>
  </si>
  <si>
    <t>Miljan Radović</t>
  </si>
  <si>
    <t>Sara Jovović</t>
  </si>
  <si>
    <t>Milovan Anđelić</t>
  </si>
  <si>
    <t>Marija Marković</t>
  </si>
  <si>
    <t>Snežana Radović</t>
  </si>
  <si>
    <t>6/21</t>
  </si>
  <si>
    <t>Maja Kraljević</t>
  </si>
  <si>
    <t>Marija Savić</t>
  </si>
  <si>
    <t>Filip Šaranović</t>
  </si>
  <si>
    <t>Nada Milašinović</t>
  </si>
  <si>
    <t>Teuta Junčaj</t>
  </si>
  <si>
    <t>Vuk Jovović</t>
  </si>
  <si>
    <t>Marina Ljuljić</t>
  </si>
  <si>
    <t>Jovan Đurić</t>
  </si>
  <si>
    <t>Radojka Poleksić</t>
  </si>
  <si>
    <t>Jana Beljkaš</t>
  </si>
  <si>
    <t>Aleksandra Živković</t>
  </si>
  <si>
    <t>Ivanka Piper</t>
  </si>
  <si>
    <t>Anđela Božović</t>
  </si>
  <si>
    <t>Nikolina Šikmanović</t>
  </si>
  <si>
    <t>F</t>
  </si>
  <si>
    <t>E</t>
  </si>
  <si>
    <t>D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</si>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</sst>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  <charset val="238"/>
    </font>
    <font>
      <sz val="12"/>
      <name val="Arial"/>
      <family val="2"/>
    </font>
    <font>
      <sz val="8"/>
      <name val="Arial"/>
      <family val="2"/>
      <charset val="238"/>
    </font>
    <font>
      <b/>
      <i/>
      <sz val="14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8"/>
      <name val="Times New Roman"/>
      <family val="1"/>
      <charset val="238"/>
    </font>
    <font>
      <b/>
      <i/>
      <sz val="14"/>
      <color indexed="8"/>
      <name val="Arial"/>
      <family val="2"/>
    </font>
    <font>
      <sz val="11"/>
      <color rgb="FF000000"/>
      <name val="Calibri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27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64"/>
      </right>
      <top style="double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double">
        <color indexed="59"/>
      </top>
      <bottom style="thin">
        <color indexed="59"/>
      </bottom>
      <diagonal/>
    </border>
    <border>
      <left/>
      <right style="thin">
        <color indexed="59"/>
      </right>
      <top style="double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dotted">
        <color indexed="59"/>
      </right>
      <top/>
      <bottom style="double">
        <color indexed="59"/>
      </bottom>
      <diagonal/>
    </border>
    <border>
      <left/>
      <right/>
      <top/>
      <bottom style="thin">
        <color indexed="59"/>
      </bottom>
      <diagonal/>
    </border>
    <border>
      <left style="thin">
        <color indexed="59"/>
      </left>
      <right/>
      <top style="double">
        <color indexed="59"/>
      </top>
      <bottom style="thin">
        <color indexed="59"/>
      </bottom>
      <diagonal/>
    </border>
    <border>
      <left/>
      <right style="thin">
        <color indexed="64"/>
      </right>
      <top style="double">
        <color indexed="59"/>
      </top>
      <bottom style="thin">
        <color indexed="59"/>
      </bottom>
      <diagonal/>
    </border>
    <border>
      <left/>
      <right style="thin">
        <color indexed="64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30" fillId="0" borderId="0"/>
    <xf numFmtId="0" fontId="37" fillId="0" borderId="0"/>
  </cellStyleXfs>
  <cellXfs count="68">
    <xf numFmtId="0" fontId="0" fillId="0" borderId="0" xfId="0"/>
    <xf numFmtId="0" fontId="18" fillId="0" borderId="0" xfId="42"/>
    <xf numFmtId="0" fontId="18" fillId="0" borderId="10" xfId="42" applyNumberFormat="1" applyFont="1" applyBorder="1" applyAlignment="1">
      <alignment horizontal="center"/>
    </xf>
    <xf numFmtId="0" fontId="19" fillId="0" borderId="15" xfId="42" applyFont="1" applyBorder="1"/>
    <xf numFmtId="49" fontId="19" fillId="0" borderId="15" xfId="42" applyNumberFormat="1" applyFont="1" applyBorder="1" applyAlignment="1">
      <alignment horizontal="center"/>
    </xf>
    <xf numFmtId="0" fontId="21" fillId="0" borderId="16" xfId="42" applyFont="1" applyBorder="1" applyAlignment="1">
      <alignment horizontal="center" vertical="center"/>
    </xf>
    <xf numFmtId="0" fontId="22" fillId="0" borderId="16" xfId="42" applyFont="1" applyBorder="1" applyAlignment="1">
      <alignment horizontal="center" vertical="center" wrapText="1"/>
    </xf>
    <xf numFmtId="0" fontId="18" fillId="0" borderId="15" xfId="42" applyBorder="1" applyAlignment="1">
      <alignment vertical="center"/>
    </xf>
    <xf numFmtId="0" fontId="18" fillId="0" borderId="0" xfId="42" applyAlignment="1">
      <alignment horizontal="center"/>
    </xf>
    <xf numFmtId="0" fontId="30" fillId="0" borderId="0" xfId="43"/>
    <xf numFmtId="1" fontId="30" fillId="0" borderId="10" xfId="43" applyNumberFormat="1" applyBorder="1" applyAlignment="1">
      <alignment horizontal="center"/>
    </xf>
    <xf numFmtId="0" fontId="30" fillId="0" borderId="0" xfId="43" applyAlignment="1">
      <alignment horizontal="center" vertical="center"/>
    </xf>
    <xf numFmtId="0" fontId="31" fillId="0" borderId="20" xfId="43" applyFont="1" applyBorder="1" applyAlignment="1">
      <alignment horizontal="center" vertical="center" wrapText="1"/>
    </xf>
    <xf numFmtId="0" fontId="31" fillId="0" borderId="21" xfId="43" applyFont="1" applyBorder="1" applyAlignment="1">
      <alignment horizontal="center" vertical="center" wrapText="1"/>
    </xf>
    <xf numFmtId="0" fontId="30" fillId="0" borderId="0" xfId="43" applyAlignment="1">
      <alignment horizontal="left" vertical="center"/>
    </xf>
    <xf numFmtId="0" fontId="35" fillId="33" borderId="15" xfId="43" applyFont="1" applyFill="1" applyBorder="1" applyAlignment="1">
      <alignment horizontal="center" vertical="center" wrapText="1"/>
    </xf>
    <xf numFmtId="0" fontId="30" fillId="0" borderId="10" xfId="43" applyNumberFormat="1" applyFont="1" applyBorder="1" applyAlignment="1">
      <alignment horizontal="center"/>
    </xf>
    <xf numFmtId="0" fontId="18" fillId="0" borderId="14" xfId="42" applyNumberFormat="1" applyBorder="1"/>
    <xf numFmtId="0" fontId="18" fillId="0" borderId="13" xfId="42" applyNumberFormat="1" applyBorder="1"/>
    <xf numFmtId="0" fontId="18" fillId="0" borderId="12" xfId="42" applyNumberFormat="1" applyBorder="1"/>
    <xf numFmtId="0" fontId="18" fillId="0" borderId="10" xfId="42" applyNumberFormat="1" applyFont="1" applyFill="1" applyBorder="1" applyAlignment="1">
      <alignment horizontal="center"/>
    </xf>
    <xf numFmtId="0" fontId="18" fillId="0" borderId="11" xfId="42" applyNumberFormat="1" applyFont="1" applyBorder="1" applyAlignment="1">
      <alignment horizontal="center"/>
    </xf>
    <xf numFmtId="0" fontId="18" fillId="0" borderId="13" xfId="42" applyNumberFormat="1" applyBorder="1" applyAlignment="1"/>
    <xf numFmtId="49" fontId="30" fillId="0" borderId="10" xfId="43" applyNumberFormat="1" applyBorder="1" applyAlignment="1">
      <alignment horizontal="center"/>
    </xf>
    <xf numFmtId="0" fontId="18" fillId="0" borderId="27" xfId="42" applyNumberFormat="1" applyFont="1" applyFill="1" applyBorder="1" applyAlignment="1">
      <alignment horizontal="center"/>
    </xf>
    <xf numFmtId="0" fontId="29" fillId="0" borderId="15" xfId="42" applyFont="1" applyBorder="1" applyAlignment="1">
      <alignment horizontal="left" vertical="center"/>
    </xf>
    <xf numFmtId="0" fontId="28" fillId="33" borderId="19" xfId="42" applyFont="1" applyFill="1" applyBorder="1" applyAlignment="1">
      <alignment horizontal="center" vertical="top" wrapText="1"/>
    </xf>
    <xf numFmtId="0" fontId="18" fillId="33" borderId="18" xfId="42" applyFont="1" applyFill="1" applyBorder="1" applyAlignment="1">
      <alignment horizontal="center" vertical="top"/>
    </xf>
    <xf numFmtId="0" fontId="18" fillId="33" borderId="17" xfId="42" applyFont="1" applyFill="1" applyBorder="1" applyAlignment="1">
      <alignment horizontal="center" vertical="top"/>
    </xf>
    <xf numFmtId="0" fontId="21" fillId="0" borderId="15" xfId="42" applyFont="1" applyBorder="1" applyAlignment="1" applyProtection="1">
      <alignment horizontal="left" vertical="center"/>
      <protection locked="0"/>
    </xf>
    <xf numFmtId="0" fontId="25" fillId="0" borderId="15" xfId="42" applyFont="1" applyBorder="1" applyAlignment="1" applyProtection="1">
      <alignment horizontal="left" vertical="center"/>
      <protection locked="0"/>
    </xf>
    <xf numFmtId="0" fontId="27" fillId="0" borderId="15" xfId="42" applyFont="1" applyBorder="1" applyAlignment="1"/>
    <xf numFmtId="0" fontId="24" fillId="0" borderId="15" xfId="42" applyFont="1" applyBorder="1" applyAlignment="1">
      <alignment horizontal="center" vertical="top" wrapText="1"/>
    </xf>
    <xf numFmtId="0" fontId="24" fillId="0" borderId="15" xfId="42" applyFont="1" applyBorder="1" applyAlignment="1">
      <alignment horizontal="left" wrapText="1"/>
    </xf>
    <xf numFmtId="0" fontId="18" fillId="0" borderId="19" xfId="42" applyFont="1" applyBorder="1" applyAlignment="1">
      <alignment horizontal="center"/>
    </xf>
    <xf numFmtId="0" fontId="18" fillId="0" borderId="18" xfId="42" applyFont="1" applyBorder="1" applyAlignment="1">
      <alignment horizontal="center"/>
    </xf>
    <xf numFmtId="0" fontId="18" fillId="0" borderId="17" xfId="42" applyFont="1" applyBorder="1" applyAlignment="1">
      <alignment horizontal="center"/>
    </xf>
    <xf numFmtId="0" fontId="24" fillId="0" borderId="16" xfId="42" applyFont="1" applyBorder="1" applyAlignment="1">
      <alignment horizontal="center" vertical="center" wrapText="1"/>
    </xf>
    <xf numFmtId="0" fontId="23" fillId="0" borderId="16" xfId="42" applyFont="1" applyBorder="1" applyAlignment="1">
      <alignment horizontal="center" vertical="center" wrapText="1"/>
    </xf>
    <xf numFmtId="0" fontId="21" fillId="0" borderId="15" xfId="42" applyFont="1" applyBorder="1" applyAlignment="1">
      <alignment horizontal="center" vertical="center"/>
    </xf>
    <xf numFmtId="0" fontId="20" fillId="0" borderId="16" xfId="42" applyFont="1" applyBorder="1" applyAlignment="1">
      <alignment vertical="center" textRotation="90" wrapText="1"/>
    </xf>
    <xf numFmtId="0" fontId="20" fillId="0" borderId="16" xfId="42" applyFont="1" applyBorder="1" applyAlignment="1">
      <alignment horizontal="center" vertical="center" textRotation="90" wrapText="1"/>
    </xf>
    <xf numFmtId="0" fontId="25" fillId="0" borderId="15" xfId="42" applyFont="1" applyBorder="1" applyAlignment="1">
      <alignment horizontal="center" vertical="center"/>
    </xf>
    <xf numFmtId="0" fontId="25" fillId="0" borderId="15" xfId="42" applyFont="1" applyBorder="1" applyAlignment="1">
      <alignment horizontal="center" vertical="center" wrapText="1"/>
    </xf>
    <xf numFmtId="0" fontId="25" fillId="0" borderId="19" xfId="42" applyFont="1" applyBorder="1" applyAlignment="1">
      <alignment horizontal="center" vertical="center" wrapText="1"/>
    </xf>
    <xf numFmtId="0" fontId="25" fillId="0" borderId="18" xfId="42" applyFont="1" applyBorder="1" applyAlignment="1">
      <alignment horizontal="center" vertical="center" wrapText="1"/>
    </xf>
    <xf numFmtId="0" fontId="25" fillId="0" borderId="17" xfId="42" applyFont="1" applyBorder="1" applyAlignment="1">
      <alignment horizontal="center" vertical="center" wrapText="1"/>
    </xf>
    <xf numFmtId="0" fontId="19" fillId="0" borderId="22" xfId="43" applyFont="1" applyBorder="1" applyAlignment="1">
      <alignment wrapText="1"/>
    </xf>
    <xf numFmtId="0" fontId="32" fillId="0" borderId="16" xfId="43" applyFont="1" applyBorder="1" applyAlignment="1">
      <alignment horizontal="center" vertical="center" wrapText="1"/>
    </xf>
    <xf numFmtId="0" fontId="31" fillId="0" borderId="16" xfId="43" applyFont="1" applyBorder="1" applyAlignment="1">
      <alignment horizontal="center" vertical="center" wrapText="1"/>
    </xf>
    <xf numFmtId="0" fontId="31" fillId="0" borderId="15" xfId="43" applyFont="1" applyBorder="1" applyAlignment="1">
      <alignment horizontal="center" vertical="center" wrapText="1"/>
    </xf>
    <xf numFmtId="0" fontId="36" fillId="0" borderId="19" xfId="43" applyFont="1" applyBorder="1" applyAlignment="1">
      <alignment horizontal="left" vertical="center" wrapText="1"/>
    </xf>
    <xf numFmtId="0" fontId="36" fillId="0" borderId="18" xfId="43" applyFont="1" applyBorder="1" applyAlignment="1">
      <alignment horizontal="left" vertical="center" wrapText="1"/>
    </xf>
    <xf numFmtId="0" fontId="36" fillId="0" borderId="17" xfId="43" applyFont="1" applyBorder="1" applyAlignment="1">
      <alignment horizontal="left" vertical="center" wrapText="1"/>
    </xf>
    <xf numFmtId="0" fontId="34" fillId="0" borderId="19" xfId="43" applyFont="1" applyBorder="1" applyAlignment="1">
      <alignment wrapText="1"/>
    </xf>
    <xf numFmtId="0" fontId="34" fillId="0" borderId="18" xfId="43" applyFont="1" applyBorder="1" applyAlignment="1">
      <alignment wrapText="1"/>
    </xf>
    <xf numFmtId="0" fontId="34" fillId="0" borderId="17" xfId="43" applyFont="1" applyBorder="1" applyAlignment="1">
      <alignment wrapText="1"/>
    </xf>
    <xf numFmtId="0" fontId="31" fillId="0" borderId="19" xfId="43" applyFont="1" applyBorder="1" applyAlignment="1">
      <alignment wrapText="1"/>
    </xf>
    <xf numFmtId="0" fontId="31" fillId="0" borderId="17" xfId="43" applyFont="1" applyBorder="1" applyAlignment="1">
      <alignment wrapText="1"/>
    </xf>
    <xf numFmtId="0" fontId="33" fillId="0" borderId="19" xfId="43" applyFont="1" applyBorder="1" applyAlignment="1">
      <alignment wrapText="1"/>
    </xf>
    <xf numFmtId="0" fontId="33" fillId="0" borderId="18" xfId="43" applyFont="1" applyBorder="1" applyAlignment="1">
      <alignment wrapText="1"/>
    </xf>
    <xf numFmtId="0" fontId="33" fillId="0" borderId="17" xfId="43" applyFont="1" applyBorder="1" applyAlignment="1">
      <alignment wrapText="1"/>
    </xf>
    <xf numFmtId="0" fontId="33" fillId="0" borderId="15" xfId="43" applyFont="1" applyBorder="1" applyAlignment="1">
      <alignment wrapText="1"/>
    </xf>
    <xf numFmtId="0" fontId="19" fillId="0" borderId="23" xfId="42" applyFont="1" applyBorder="1" applyAlignment="1"/>
    <xf numFmtId="0" fontId="19" fillId="0" borderId="24" xfId="42" applyFont="1" applyBorder="1" applyAlignment="1"/>
    <xf numFmtId="0" fontId="19" fillId="0" borderId="19" xfId="42" applyFont="1" applyBorder="1" applyAlignment="1"/>
    <xf numFmtId="0" fontId="19" fillId="0" borderId="25" xfId="42" applyFont="1" applyBorder="1" applyAlignment="1"/>
    <xf numFmtId="0" fontId="31" fillId="0" borderId="26" xfId="43" applyFont="1" applyBorder="1" applyAlignment="1">
      <alignment horizontal="center" vertical="center"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4"/>
    <cellStyle name="Normal_OR1-2005-2006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zalizza/Desktop/Fax/ETF/M1_2013_PopravniDrugiK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"/>
      <sheetName val="ene"/>
      <sheetName val="EL"/>
      <sheetName val="obrazac elektronika"/>
      <sheetName val="L"/>
      <sheetName val="N"/>
      <sheetName val="L1"/>
      <sheetName val="N1"/>
    </sheetNames>
    <sheetDataSet>
      <sheetData sheetId="0">
        <row r="149">
          <cell r="W149">
            <v>0</v>
          </cell>
        </row>
      </sheetData>
      <sheetData sheetId="1">
        <row r="148">
          <cell r="P14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9"/>
  <sheetViews>
    <sheetView zoomScaleNormal="100" workbookViewId="0">
      <selection activeCell="V11" sqref="V11"/>
    </sheetView>
  </sheetViews>
  <sheetFormatPr defaultColWidth="9.08984375" defaultRowHeight="12.5" x14ac:dyDescent="0.25"/>
  <cols>
    <col min="1" max="1" width="8.54296875" style="1" customWidth="1"/>
    <col min="2" max="2" width="27.6328125" style="1" customWidth="1"/>
    <col min="3" max="3" width="8.08984375" style="1" customWidth="1"/>
    <col min="4" max="14" width="3.90625" style="1" customWidth="1"/>
    <col min="15" max="18" width="5.453125" style="1" customWidth="1"/>
    <col min="19" max="19" width="8.453125" style="1" customWidth="1"/>
    <col min="20" max="20" width="9.08984375" style="1"/>
    <col min="21" max="21" width="7.453125" style="1" customWidth="1"/>
    <col min="22" max="22" width="5.90625" style="1" customWidth="1"/>
    <col min="23" max="16384" width="9.08984375" style="1"/>
  </cols>
  <sheetData>
    <row r="1" spans="1:22" ht="23.25" customHeight="1" x14ac:dyDescent="0.25">
      <c r="A1" s="25" t="s">
        <v>19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6" t="s">
        <v>18</v>
      </c>
      <c r="U1" s="27"/>
      <c r="V1" s="28"/>
    </row>
    <row r="2" spans="1:22" ht="13" x14ac:dyDescent="0.25">
      <c r="A2" s="29" t="s">
        <v>30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30" t="s">
        <v>37</v>
      </c>
      <c r="P2" s="30"/>
      <c r="Q2" s="30"/>
      <c r="R2" s="30"/>
      <c r="S2" s="30"/>
      <c r="T2" s="30"/>
      <c r="U2" s="30"/>
      <c r="V2" s="30"/>
    </row>
    <row r="3" spans="1:22" ht="21" customHeight="1" x14ac:dyDescent="0.35">
      <c r="A3" s="31" t="s">
        <v>34</v>
      </c>
      <c r="B3" s="31"/>
      <c r="C3" s="31"/>
      <c r="D3" s="32" t="s">
        <v>39</v>
      </c>
      <c r="E3" s="32"/>
      <c r="F3" s="32"/>
      <c r="G3" s="32"/>
      <c r="H3" s="33" t="s">
        <v>36</v>
      </c>
      <c r="I3" s="33"/>
      <c r="J3" s="33"/>
      <c r="K3" s="33"/>
      <c r="L3" s="33"/>
      <c r="M3" s="33"/>
      <c r="N3" s="33"/>
      <c r="O3" s="33"/>
      <c r="P3" s="33"/>
      <c r="Q3" s="34" t="s">
        <v>29</v>
      </c>
      <c r="R3" s="35"/>
      <c r="S3" s="35"/>
      <c r="T3" s="35"/>
      <c r="U3" s="35"/>
      <c r="V3" s="36"/>
    </row>
    <row r="4" spans="1:22" ht="6.75" customHeight="1" x14ac:dyDescent="0.25">
      <c r="D4" s="8"/>
      <c r="E4" s="8"/>
      <c r="F4" s="8"/>
      <c r="G4" s="8"/>
      <c r="H4" s="8"/>
    </row>
    <row r="5" spans="1:22" ht="21" customHeight="1" thickBot="1" x14ac:dyDescent="0.3">
      <c r="A5" s="37" t="s">
        <v>16</v>
      </c>
      <c r="B5" s="38" t="s">
        <v>15</v>
      </c>
      <c r="C5" s="39" t="s">
        <v>14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40" t="s">
        <v>13</v>
      </c>
      <c r="V5" s="41" t="s">
        <v>12</v>
      </c>
    </row>
    <row r="6" spans="1:22" ht="21" customHeight="1" thickTop="1" thickBot="1" x14ac:dyDescent="0.3">
      <c r="A6" s="37"/>
      <c r="B6" s="38"/>
      <c r="C6" s="7"/>
      <c r="D6" s="42" t="s">
        <v>11</v>
      </c>
      <c r="E6" s="42"/>
      <c r="F6" s="42"/>
      <c r="G6" s="42"/>
      <c r="H6" s="42"/>
      <c r="I6" s="43" t="s">
        <v>10</v>
      </c>
      <c r="J6" s="42"/>
      <c r="K6" s="42"/>
      <c r="L6" s="44" t="s">
        <v>28</v>
      </c>
      <c r="M6" s="45"/>
      <c r="N6" s="46"/>
      <c r="O6" s="42" t="s">
        <v>9</v>
      </c>
      <c r="P6" s="42"/>
      <c r="Q6" s="42"/>
      <c r="R6" s="42"/>
      <c r="S6" s="42" t="s">
        <v>8</v>
      </c>
      <c r="T6" s="42"/>
      <c r="U6" s="40"/>
      <c r="V6" s="41"/>
    </row>
    <row r="7" spans="1:22" ht="21" customHeight="1" thickTop="1" thickBot="1" x14ac:dyDescent="0.3">
      <c r="A7" s="37"/>
      <c r="B7" s="38"/>
      <c r="C7" s="6" t="s">
        <v>7</v>
      </c>
      <c r="D7" s="5" t="s">
        <v>4</v>
      </c>
      <c r="E7" s="5" t="s">
        <v>3</v>
      </c>
      <c r="F7" s="5" t="s">
        <v>2</v>
      </c>
      <c r="G7" s="5" t="s">
        <v>6</v>
      </c>
      <c r="H7" s="5" t="s">
        <v>5</v>
      </c>
      <c r="I7" s="5" t="s">
        <v>4</v>
      </c>
      <c r="J7" s="5" t="s">
        <v>3</v>
      </c>
      <c r="K7" s="5" t="s">
        <v>2</v>
      </c>
      <c r="L7" s="5" t="s">
        <v>4</v>
      </c>
      <c r="M7" s="5" t="s">
        <v>3</v>
      </c>
      <c r="N7" s="5" t="s">
        <v>2</v>
      </c>
      <c r="O7" s="5" t="s">
        <v>4</v>
      </c>
      <c r="P7" s="5" t="s">
        <v>32</v>
      </c>
      <c r="Q7" s="5" t="s">
        <v>3</v>
      </c>
      <c r="R7" s="5" t="s">
        <v>33</v>
      </c>
      <c r="S7" s="5" t="s">
        <v>1</v>
      </c>
      <c r="T7" s="5" t="s">
        <v>0</v>
      </c>
      <c r="U7" s="40"/>
      <c r="V7" s="41"/>
    </row>
    <row r="8" spans="1:22" ht="16.5" thickTop="1" thickBot="1" x14ac:dyDescent="0.4">
      <c r="A8" s="4" t="s">
        <v>47</v>
      </c>
      <c r="B8" s="3" t="s">
        <v>48</v>
      </c>
      <c r="C8" s="17"/>
      <c r="D8" s="18"/>
      <c r="E8" s="18"/>
      <c r="F8" s="18"/>
      <c r="G8" s="18"/>
      <c r="H8" s="18"/>
      <c r="I8" s="18"/>
      <c r="J8" s="18"/>
      <c r="K8" s="18"/>
      <c r="L8" s="18"/>
      <c r="M8" s="18"/>
      <c r="N8" s="19"/>
      <c r="O8" s="20"/>
      <c r="P8" s="20"/>
      <c r="Q8" s="20"/>
      <c r="R8" s="20"/>
      <c r="S8" s="20"/>
      <c r="T8" s="20"/>
      <c r="U8" s="21" t="str">
        <f>IF(AND(O8="",P8="",S8="",T8=""),"",SUM(MAX(O8,P8), MAX(S8,T8),I8))</f>
        <v/>
      </c>
      <c r="V8" s="2" t="str">
        <f>IF(U8="","",IF(U8&gt;89,"A",IF(U8&gt;79,"B",IF(U8&gt;69,"C",IF(U8&gt;59,"D",IF(U8&gt;49,"E","F"))))))</f>
        <v/>
      </c>
    </row>
    <row r="9" spans="1:22" ht="16.5" thickTop="1" thickBot="1" x14ac:dyDescent="0.4">
      <c r="A9" s="4" t="s">
        <v>49</v>
      </c>
      <c r="B9" s="3" t="s">
        <v>50</v>
      </c>
      <c r="C9" s="17"/>
      <c r="D9" s="18"/>
      <c r="E9" s="18"/>
      <c r="F9" s="18"/>
      <c r="G9" s="18"/>
      <c r="H9" s="18"/>
      <c r="I9" s="18"/>
      <c r="J9" s="18"/>
      <c r="K9" s="18"/>
      <c r="L9" s="18"/>
      <c r="M9" s="18"/>
      <c r="N9" s="19"/>
      <c r="O9" s="20">
        <v>15</v>
      </c>
      <c r="P9" s="20">
        <v>30</v>
      </c>
      <c r="Q9" s="20"/>
      <c r="R9" s="20"/>
      <c r="S9" s="20">
        <v>25</v>
      </c>
      <c r="T9" s="20"/>
      <c r="U9" s="21">
        <f t="shared" ref="U9:U19" si="0">IF(AND(O9="",P9="",S9="",T9=""),"",SUM(MAX(O9,P9), MAX(S9,T9),I9))</f>
        <v>55</v>
      </c>
      <c r="V9" s="2" t="str">
        <f t="shared" ref="V9:V19" si="1">IF(U9="","",IF(U9&gt;89,"A",IF(U9&gt;79,"B",IF(U9&gt;69,"C",IF(U9&gt;59,"D",IF(U9&gt;49,"E","F"))))))</f>
        <v>E</v>
      </c>
    </row>
    <row r="10" spans="1:22" ht="16.5" thickTop="1" thickBot="1" x14ac:dyDescent="0.4">
      <c r="A10" s="4" t="s">
        <v>51</v>
      </c>
      <c r="B10" s="3" t="s">
        <v>52</v>
      </c>
      <c r="C10" s="17"/>
      <c r="D10" s="18"/>
      <c r="E10" s="18"/>
      <c r="F10" s="18"/>
      <c r="G10" s="18"/>
      <c r="H10" s="18"/>
      <c r="I10" s="18"/>
      <c r="J10" s="18"/>
      <c r="K10" s="18"/>
      <c r="L10" s="18">
        <v>0</v>
      </c>
      <c r="M10" s="18">
        <v>10</v>
      </c>
      <c r="N10" s="19">
        <v>25</v>
      </c>
      <c r="O10" s="20"/>
      <c r="P10" s="20"/>
      <c r="Q10" s="20"/>
      <c r="R10" s="20"/>
      <c r="S10" s="20"/>
      <c r="T10" s="20">
        <v>10</v>
      </c>
      <c r="U10" s="21">
        <f>SUM(L10,M10,N10,T10)</f>
        <v>45</v>
      </c>
      <c r="V10" s="2" t="s">
        <v>83</v>
      </c>
    </row>
    <row r="11" spans="1:22" ht="16.5" thickTop="1" thickBot="1" x14ac:dyDescent="0.4">
      <c r="A11" s="4" t="s">
        <v>53</v>
      </c>
      <c r="B11" s="3" t="s">
        <v>54</v>
      </c>
      <c r="C11" s="17"/>
      <c r="D11" s="18"/>
      <c r="E11" s="18"/>
      <c r="F11" s="18"/>
      <c r="G11" s="18"/>
      <c r="H11" s="18"/>
      <c r="I11" s="18">
        <v>10</v>
      </c>
      <c r="J11" s="18"/>
      <c r="K11" s="18"/>
      <c r="L11" s="18">
        <v>0</v>
      </c>
      <c r="M11" s="18">
        <v>10</v>
      </c>
      <c r="N11" s="19">
        <v>25</v>
      </c>
      <c r="O11" s="20"/>
      <c r="P11" s="20"/>
      <c r="Q11" s="20"/>
      <c r="R11" s="20"/>
      <c r="S11" s="20"/>
      <c r="T11" s="20">
        <v>15</v>
      </c>
      <c r="U11" s="21">
        <v>60</v>
      </c>
      <c r="V11" s="2" t="s">
        <v>84</v>
      </c>
    </row>
    <row r="12" spans="1:22" ht="16.5" thickTop="1" thickBot="1" x14ac:dyDescent="0.4">
      <c r="A12" s="4" t="s">
        <v>55</v>
      </c>
      <c r="B12" s="3" t="s">
        <v>56</v>
      </c>
      <c r="C12" s="17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9"/>
      <c r="O12" s="20"/>
      <c r="P12" s="20"/>
      <c r="Q12" s="20"/>
      <c r="R12" s="20"/>
      <c r="S12" s="20"/>
      <c r="T12" s="20"/>
      <c r="U12" s="21" t="str">
        <f t="shared" si="0"/>
        <v/>
      </c>
      <c r="V12" s="2" t="s">
        <v>83</v>
      </c>
    </row>
    <row r="13" spans="1:22" ht="16.5" thickTop="1" thickBot="1" x14ac:dyDescent="0.4">
      <c r="A13" s="4" t="s">
        <v>57</v>
      </c>
      <c r="B13" s="3" t="s">
        <v>58</v>
      </c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9"/>
      <c r="O13" s="20"/>
      <c r="P13" s="20"/>
      <c r="Q13" s="20"/>
      <c r="R13" s="20"/>
      <c r="S13" s="20"/>
      <c r="T13" s="20"/>
      <c r="U13" s="21" t="str">
        <f t="shared" si="0"/>
        <v/>
      </c>
      <c r="V13" s="2" t="s">
        <v>82</v>
      </c>
    </row>
    <row r="14" spans="1:22" ht="16.5" thickTop="1" thickBot="1" x14ac:dyDescent="0.4">
      <c r="A14" s="4" t="s">
        <v>59</v>
      </c>
      <c r="B14" s="3" t="s">
        <v>60</v>
      </c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9"/>
      <c r="O14" s="20"/>
      <c r="P14" s="20"/>
      <c r="Q14" s="20"/>
      <c r="R14" s="20"/>
      <c r="S14" s="20"/>
      <c r="T14" s="20"/>
      <c r="U14" s="21" t="str">
        <f t="shared" si="0"/>
        <v/>
      </c>
      <c r="V14" s="2" t="s">
        <v>83</v>
      </c>
    </row>
    <row r="15" spans="1:22" ht="16.5" thickTop="1" thickBot="1" x14ac:dyDescent="0.4">
      <c r="A15" s="4" t="s">
        <v>61</v>
      </c>
      <c r="B15" s="3" t="s">
        <v>62</v>
      </c>
      <c r="C15" s="17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9"/>
      <c r="O15" s="20">
        <v>50</v>
      </c>
      <c r="P15" s="20"/>
      <c r="Q15" s="20"/>
      <c r="R15" s="20"/>
      <c r="S15" s="20"/>
      <c r="T15" s="20"/>
      <c r="U15" s="21">
        <f t="shared" si="0"/>
        <v>50</v>
      </c>
      <c r="V15" s="2" t="str">
        <f t="shared" si="1"/>
        <v>E</v>
      </c>
    </row>
    <row r="16" spans="1:22" ht="16.5" thickTop="1" thickBot="1" x14ac:dyDescent="0.4">
      <c r="A16" s="4" t="s">
        <v>41</v>
      </c>
      <c r="B16" s="3" t="s">
        <v>63</v>
      </c>
      <c r="C16" s="17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9"/>
      <c r="O16" s="20"/>
      <c r="P16" s="20"/>
      <c r="Q16" s="20"/>
      <c r="R16" s="20"/>
      <c r="S16" s="20"/>
      <c r="T16" s="20"/>
      <c r="U16" s="21" t="str">
        <f t="shared" si="0"/>
        <v/>
      </c>
      <c r="V16" s="2" t="s">
        <v>82</v>
      </c>
    </row>
    <row r="17" spans="1:22" ht="16.5" thickTop="1" thickBot="1" x14ac:dyDescent="0.4">
      <c r="A17" s="4" t="s">
        <v>42</v>
      </c>
      <c r="B17" s="3" t="s">
        <v>64</v>
      </c>
      <c r="C17" s="1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9"/>
      <c r="O17" s="20"/>
      <c r="P17" s="20"/>
      <c r="Q17" s="20"/>
      <c r="R17" s="20"/>
      <c r="S17" s="20"/>
      <c r="T17" s="20"/>
      <c r="U17" s="21" t="str">
        <f t="shared" si="0"/>
        <v/>
      </c>
      <c r="V17" s="2" t="s">
        <v>82</v>
      </c>
    </row>
    <row r="18" spans="1:22" ht="16.5" thickTop="1" thickBot="1" x14ac:dyDescent="0.4">
      <c r="A18" s="4" t="s">
        <v>43</v>
      </c>
      <c r="B18" s="3" t="s">
        <v>65</v>
      </c>
      <c r="C18" s="17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9"/>
      <c r="O18" s="20"/>
      <c r="P18" s="20"/>
      <c r="Q18" s="20"/>
      <c r="R18" s="20"/>
      <c r="S18" s="20"/>
      <c r="T18" s="20"/>
      <c r="U18" s="21" t="str">
        <f t="shared" si="0"/>
        <v/>
      </c>
      <c r="V18" s="2" t="s">
        <v>83</v>
      </c>
    </row>
    <row r="19" spans="1:22" ht="16" thickTop="1" x14ac:dyDescent="0.35">
      <c r="A19" s="4" t="s">
        <v>44</v>
      </c>
      <c r="B19" s="3" t="s">
        <v>66</v>
      </c>
      <c r="C19" s="17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9"/>
      <c r="O19" s="20"/>
      <c r="P19" s="20"/>
      <c r="Q19" s="20"/>
      <c r="R19" s="20"/>
      <c r="S19" s="20"/>
      <c r="T19" s="20"/>
      <c r="U19" s="21" t="str">
        <f t="shared" si="0"/>
        <v/>
      </c>
      <c r="V19" s="2" t="str">
        <f t="shared" si="1"/>
        <v/>
      </c>
    </row>
  </sheetData>
  <sheetProtection selectLockedCells="1" selectUnlockedCells="1"/>
  <mergeCells count="18">
    <mergeCell ref="A5:A7"/>
    <mergeCell ref="B5:B7"/>
    <mergeCell ref="C5:T5"/>
    <mergeCell ref="U5:U7"/>
    <mergeCell ref="V5:V7"/>
    <mergeCell ref="D6:H6"/>
    <mergeCell ref="I6:K6"/>
    <mergeCell ref="L6:N6"/>
    <mergeCell ref="O6:R6"/>
    <mergeCell ref="S6:T6"/>
    <mergeCell ref="A1:S1"/>
    <mergeCell ref="T1:V1"/>
    <mergeCell ref="A2:N2"/>
    <mergeCell ref="O2:V2"/>
    <mergeCell ref="A3:C3"/>
    <mergeCell ref="D3:G3"/>
    <mergeCell ref="H3:P3"/>
    <mergeCell ref="Q3:V3"/>
  </mergeCells>
  <pageMargins left="0.7" right="0.7" top="0.75" bottom="0.75" header="0.3" footer="0.3"/>
  <pageSetup paperSize="9" scale="98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topLeftCell="A2" zoomScale="110" zoomScaleNormal="110" workbookViewId="0">
      <selection activeCell="B8" sqref="B8:C19"/>
    </sheetView>
  </sheetViews>
  <sheetFormatPr defaultColWidth="9.08984375" defaultRowHeight="12.75" customHeight="1" x14ac:dyDescent="0.25"/>
  <cols>
    <col min="1" max="1" width="11.08984375" style="9" customWidth="1"/>
    <col min="2" max="2" width="25.36328125" style="9" customWidth="1"/>
    <col min="3" max="3" width="13.36328125" style="9" customWidth="1"/>
    <col min="4" max="4" width="11.90625" style="9" customWidth="1"/>
    <col min="5" max="5" width="12.6328125" style="9" customWidth="1"/>
    <col min="6" max="6" width="13.54296875" style="9" customWidth="1"/>
    <col min="7" max="16384" width="9.08984375" style="9"/>
  </cols>
  <sheetData>
    <row r="1" spans="1:6" s="14" customFormat="1" ht="36" customHeight="1" x14ac:dyDescent="0.35">
      <c r="A1" s="51" t="s">
        <v>26</v>
      </c>
      <c r="B1" s="52"/>
      <c r="C1" s="52"/>
      <c r="D1" s="52"/>
      <c r="E1" s="53"/>
      <c r="F1" s="15" t="s">
        <v>25</v>
      </c>
    </row>
    <row r="2" spans="1:6" ht="17.25" customHeight="1" x14ac:dyDescent="0.3">
      <c r="A2" s="54" t="s">
        <v>27</v>
      </c>
      <c r="B2" s="55"/>
      <c r="C2" s="55"/>
      <c r="D2" s="55"/>
      <c r="E2" s="55"/>
      <c r="F2" s="56"/>
    </row>
    <row r="3" spans="1:6" ht="27" customHeight="1" x14ac:dyDescent="0.3">
      <c r="A3" s="57" t="s">
        <v>37</v>
      </c>
      <c r="B3" s="58"/>
      <c r="C3" s="59" t="s">
        <v>35</v>
      </c>
      <c r="D3" s="60"/>
      <c r="E3" s="60"/>
      <c r="F3" s="61"/>
    </row>
    <row r="4" spans="1:6" ht="17.25" customHeight="1" x14ac:dyDescent="0.25">
      <c r="A4" s="62" t="s">
        <v>34</v>
      </c>
      <c r="B4" s="62"/>
      <c r="C4" s="62"/>
      <c r="D4" s="62" t="s">
        <v>38</v>
      </c>
      <c r="E4" s="62"/>
      <c r="F4" s="62"/>
    </row>
    <row r="5" spans="1:6" ht="4.5" customHeight="1" x14ac:dyDescent="0.35">
      <c r="A5" s="47"/>
      <c r="B5" s="47"/>
      <c r="C5" s="47"/>
      <c r="D5" s="47"/>
      <c r="E5" s="47"/>
      <c r="F5" s="47"/>
    </row>
    <row r="6" spans="1:6" s="11" customFormat="1" ht="25.5" customHeight="1" thickBot="1" x14ac:dyDescent="0.4">
      <c r="A6" s="48" t="s">
        <v>16</v>
      </c>
      <c r="B6" s="49" t="s">
        <v>24</v>
      </c>
      <c r="C6" s="49"/>
      <c r="D6" s="50" t="s">
        <v>23</v>
      </c>
      <c r="E6" s="50"/>
      <c r="F6" s="49" t="s">
        <v>22</v>
      </c>
    </row>
    <row r="7" spans="1:6" s="11" customFormat="1" ht="42" customHeight="1" thickTop="1" thickBot="1" x14ac:dyDescent="0.4">
      <c r="A7" s="48"/>
      <c r="B7" s="49"/>
      <c r="C7" s="49"/>
      <c r="D7" s="13" t="s">
        <v>21</v>
      </c>
      <c r="E7" s="12" t="s">
        <v>20</v>
      </c>
      <c r="F7" s="49"/>
    </row>
    <row r="8" spans="1:6" ht="12.75" customHeight="1" thickTop="1" x14ac:dyDescent="0.35">
      <c r="A8" s="4" t="s">
        <v>47</v>
      </c>
      <c r="B8" s="63" t="s">
        <v>48</v>
      </c>
      <c r="C8" s="64"/>
      <c r="D8" s="23" t="str">
        <f>IF(AND('Evidencija B'!O8="",'Evidencija B'!P8=""),"",MAX('Evidencija B'!O8,'Evidencija B'!P8)+'Evidencija B'!I8)</f>
        <v/>
      </c>
      <c r="E8" s="23" t="str">
        <f>IF(AND('Evidencija B'!S8="",'Evidencija B'!T8=""),"",MAX('Evidencija B'!S8,'Evidencija B'!T8)+'Evidencija B'!L8)</f>
        <v/>
      </c>
      <c r="F8" s="16" t="str">
        <f>IF('Evidencija B'!V8="","",'Evidencija B'!V8)</f>
        <v/>
      </c>
    </row>
    <row r="9" spans="1:6" ht="12.75" customHeight="1" x14ac:dyDescent="0.35">
      <c r="A9" s="4" t="s">
        <v>49</v>
      </c>
      <c r="B9" s="65" t="s">
        <v>50</v>
      </c>
      <c r="C9" s="66"/>
      <c r="D9" s="23">
        <f>IF(AND('Evidencija B'!O9="",'Evidencija B'!P9=""),"",MAX('Evidencija B'!O9,'Evidencija B'!P9)+'Evidencija B'!I9)</f>
        <v>30</v>
      </c>
      <c r="E9" s="23">
        <f>IF(AND('Evidencija B'!S9="",'Evidencija B'!T9=""),"",MAX('Evidencija B'!S9,'Evidencija B'!T9)+'Evidencija B'!L9)</f>
        <v>25</v>
      </c>
      <c r="F9" s="16" t="str">
        <f>IF('Evidencija B'!V9="","",'Evidencija B'!V9)</f>
        <v>E</v>
      </c>
    </row>
    <row r="10" spans="1:6" ht="12.75" customHeight="1" x14ac:dyDescent="0.35">
      <c r="A10" s="4" t="s">
        <v>51</v>
      </c>
      <c r="B10" s="65" t="s">
        <v>52</v>
      </c>
      <c r="C10" s="66"/>
      <c r="D10" s="23" t="str">
        <f>IF(AND('Evidencija B'!O10="",'Evidencija B'!P10=""),"",MAX('Evidencija B'!O10,'Evidencija B'!P10)+'Evidencija B'!I10)</f>
        <v/>
      </c>
      <c r="E10" s="23">
        <f>IF(AND('Evidencija B'!S10="",'Evidencija B'!T10=""),"",MAX('Evidencija B'!S10,'Evidencija B'!T10)+'Evidencija B'!L10)</f>
        <v>10</v>
      </c>
      <c r="F10" s="16" t="str">
        <f>IF('Evidencija B'!V10="","",'Evidencija B'!V10)</f>
        <v>E</v>
      </c>
    </row>
    <row r="11" spans="1:6" ht="12.75" customHeight="1" x14ac:dyDescent="0.35">
      <c r="A11" s="4" t="s">
        <v>53</v>
      </c>
      <c r="B11" s="65" t="s">
        <v>54</v>
      </c>
      <c r="C11" s="66"/>
      <c r="D11" s="23" t="str">
        <f>IF(AND('Evidencija B'!O11="",'Evidencija B'!P11=""),"",MAX('Evidencija B'!O11,'Evidencija B'!P11)+'Evidencija B'!I11)</f>
        <v/>
      </c>
      <c r="E11" s="23">
        <f>IF(AND('Evidencija B'!S11="",'Evidencija B'!T11=""),"",MAX('Evidencija B'!S11,'Evidencija B'!T11)+'Evidencija B'!L11)</f>
        <v>15</v>
      </c>
      <c r="F11" s="16" t="str">
        <f>IF('Evidencija B'!V11="","",'Evidencija B'!V11)</f>
        <v>D</v>
      </c>
    </row>
    <row r="12" spans="1:6" ht="12.75" customHeight="1" x14ac:dyDescent="0.35">
      <c r="A12" s="4" t="s">
        <v>55</v>
      </c>
      <c r="B12" s="65" t="s">
        <v>56</v>
      </c>
      <c r="C12" s="66"/>
      <c r="D12" s="23" t="str">
        <f>IF(AND('Evidencija B'!O12="",'Evidencija B'!P12=""),"",MAX('Evidencija B'!O12,'Evidencija B'!P12)+'Evidencija B'!I12)</f>
        <v/>
      </c>
      <c r="E12" s="23" t="str">
        <f>IF(AND('Evidencija B'!S12="",'Evidencija B'!T12=""),"",MAX('Evidencija B'!S12,'Evidencija B'!T12)+'Evidencija B'!L12)</f>
        <v/>
      </c>
      <c r="F12" s="16" t="str">
        <f>IF('Evidencija B'!V12="","",'Evidencija B'!V12)</f>
        <v>E</v>
      </c>
    </row>
    <row r="13" spans="1:6" ht="12.75" customHeight="1" x14ac:dyDescent="0.35">
      <c r="A13" s="4" t="s">
        <v>57</v>
      </c>
      <c r="B13" s="65" t="s">
        <v>58</v>
      </c>
      <c r="C13" s="66"/>
      <c r="D13" s="23" t="str">
        <f>IF(AND('Evidencija B'!O13="",'Evidencija B'!P13=""),"",MAX('Evidencija B'!O13,'Evidencija B'!P13)+'Evidencija B'!I13)</f>
        <v/>
      </c>
      <c r="E13" s="23" t="str">
        <f>IF(AND('Evidencija B'!S13="",'Evidencija B'!T13=""),"",MAX('Evidencija B'!S13,'Evidencija B'!T13)+'Evidencija B'!L13)</f>
        <v/>
      </c>
      <c r="F13" s="16" t="str">
        <f>IF('Evidencija B'!V13="","",'Evidencija B'!V13)</f>
        <v>F</v>
      </c>
    </row>
    <row r="14" spans="1:6" ht="12.75" customHeight="1" x14ac:dyDescent="0.35">
      <c r="A14" s="4" t="s">
        <v>59</v>
      </c>
      <c r="B14" s="65" t="s">
        <v>60</v>
      </c>
      <c r="C14" s="66"/>
      <c r="D14" s="23" t="str">
        <f>IF(AND('Evidencija B'!O14="",'Evidencija B'!P14=""),"",MAX('Evidencija B'!O14,'Evidencija B'!P14)+'Evidencija B'!I14)</f>
        <v/>
      </c>
      <c r="E14" s="23" t="str">
        <f>IF(AND('Evidencija B'!S14="",'Evidencija B'!T14=""),"",MAX('Evidencija B'!S14,'Evidencija B'!T14)+'Evidencija B'!L14)</f>
        <v/>
      </c>
      <c r="F14" s="16" t="str">
        <f>IF('Evidencija B'!V14="","",'Evidencija B'!V14)</f>
        <v>E</v>
      </c>
    </row>
    <row r="15" spans="1:6" ht="12.75" customHeight="1" x14ac:dyDescent="0.35">
      <c r="A15" s="4" t="s">
        <v>61</v>
      </c>
      <c r="B15" s="65" t="s">
        <v>62</v>
      </c>
      <c r="C15" s="66"/>
      <c r="D15" s="23">
        <f>IF(AND('Evidencija B'!O15="",'Evidencija B'!P15=""),"",MAX('Evidencija B'!O15,'Evidencija B'!P15)+'Evidencija B'!I15)</f>
        <v>50</v>
      </c>
      <c r="E15" s="23" t="str">
        <f>IF(AND('Evidencija B'!S15="",'Evidencija B'!T15=""),"",MAX('Evidencija B'!S15,'Evidencija B'!T15)+'Evidencija B'!L15)</f>
        <v/>
      </c>
      <c r="F15" s="16" t="str">
        <f>IF('Evidencija B'!V15="","",'Evidencija B'!V15)</f>
        <v>E</v>
      </c>
    </row>
    <row r="16" spans="1:6" ht="12.75" customHeight="1" x14ac:dyDescent="0.35">
      <c r="A16" s="4" t="s">
        <v>41</v>
      </c>
      <c r="B16" s="65" t="s">
        <v>63</v>
      </c>
      <c r="C16" s="66"/>
      <c r="D16" s="23" t="str">
        <f>IF(AND('Evidencija B'!O16="",'Evidencija B'!P16=""),"",MAX('Evidencija B'!O16,'Evidencija B'!P16)+'Evidencija B'!I16)</f>
        <v/>
      </c>
      <c r="E16" s="23" t="str">
        <f>IF(AND('Evidencija B'!S16="",'Evidencija B'!T16=""),"",MAX('Evidencija B'!S16,'Evidencija B'!T16)+'Evidencija B'!L16)</f>
        <v/>
      </c>
      <c r="F16" s="16" t="str">
        <f>IF('Evidencija B'!V16="","",'Evidencija B'!V16)</f>
        <v>F</v>
      </c>
    </row>
    <row r="17" spans="1:6" ht="12.75" customHeight="1" x14ac:dyDescent="0.35">
      <c r="A17" s="4" t="s">
        <v>42</v>
      </c>
      <c r="B17" s="65" t="s">
        <v>64</v>
      </c>
      <c r="C17" s="66"/>
      <c r="D17" s="23" t="str">
        <f>IF(AND('Evidencija B'!O17="",'Evidencija B'!P17=""),"",MAX('Evidencija B'!O17,'Evidencija B'!P17)+'Evidencija B'!I17)</f>
        <v/>
      </c>
      <c r="E17" s="23" t="str">
        <f>IF(AND('Evidencija B'!S17="",'Evidencija B'!T17=""),"",MAX('Evidencija B'!S17,'Evidencija B'!T17)+'Evidencija B'!L17)</f>
        <v/>
      </c>
      <c r="F17" s="16" t="str">
        <f>IF('Evidencija B'!V17="","",'Evidencija B'!V17)</f>
        <v>F</v>
      </c>
    </row>
    <row r="18" spans="1:6" ht="12.75" customHeight="1" x14ac:dyDescent="0.35">
      <c r="A18" s="4" t="s">
        <v>43</v>
      </c>
      <c r="B18" s="65" t="s">
        <v>65</v>
      </c>
      <c r="C18" s="66"/>
      <c r="D18" s="23" t="str">
        <f>IF(AND('Evidencija B'!O18="",'Evidencija B'!P18=""),"",MAX('Evidencija B'!O18,'Evidencija B'!P18)+'Evidencija B'!I18)</f>
        <v/>
      </c>
      <c r="E18" s="23" t="str">
        <f>IF(AND('Evidencija B'!S18="",'Evidencija B'!T18=""),"",MAX('Evidencija B'!S18,'Evidencija B'!T18)+'Evidencija B'!L18)</f>
        <v/>
      </c>
      <c r="F18" s="16" t="str">
        <f>IF('Evidencija B'!V18="","",'Evidencija B'!V18)</f>
        <v>E</v>
      </c>
    </row>
    <row r="19" spans="1:6" ht="12.75" customHeight="1" x14ac:dyDescent="0.35">
      <c r="A19" s="4" t="s">
        <v>44</v>
      </c>
      <c r="B19" s="65" t="s">
        <v>66</v>
      </c>
      <c r="C19" s="66"/>
      <c r="D19" s="23" t="str">
        <f>IF(AND('Evidencija B'!O19="",'Evidencija B'!P19=""),"",MAX('Evidencija B'!O19,'Evidencija B'!P19)+'Evidencija B'!I19)</f>
        <v/>
      </c>
      <c r="E19" s="23" t="str">
        <f>IF(AND('Evidencija B'!S19="",'Evidencija B'!T19=""),"",MAX('Evidencija B'!S19,'Evidencija B'!T19)+'Evidencija B'!L19)</f>
        <v/>
      </c>
      <c r="F19" s="16" t="str">
        <f>IF('Evidencija B'!V19="","",'Evidencija B'!V19)</f>
        <v/>
      </c>
    </row>
  </sheetData>
  <sheetProtection selectLockedCells="1" selectUnlockedCells="1"/>
  <mergeCells count="24">
    <mergeCell ref="B18:C18"/>
    <mergeCell ref="B19:C19"/>
    <mergeCell ref="B13:C13"/>
    <mergeCell ref="B14:C14"/>
    <mergeCell ref="B15:C15"/>
    <mergeCell ref="B16:C16"/>
    <mergeCell ref="B17:C17"/>
    <mergeCell ref="B8:C8"/>
    <mergeCell ref="B9:C9"/>
    <mergeCell ref="B10:C10"/>
    <mergeCell ref="B11:C11"/>
    <mergeCell ref="B12:C12"/>
    <mergeCell ref="A1:E1"/>
    <mergeCell ref="A2:F2"/>
    <mergeCell ref="A3:B3"/>
    <mergeCell ref="C3:F3"/>
    <mergeCell ref="A4:C4"/>
    <mergeCell ref="D4:F4"/>
    <mergeCell ref="A5:C5"/>
    <mergeCell ref="D5:F5"/>
    <mergeCell ref="A6:A7"/>
    <mergeCell ref="B6:C7"/>
    <mergeCell ref="D6:E6"/>
    <mergeCell ref="F6:F7"/>
  </mergeCells>
  <pageMargins left="0.7" right="0.7" top="0.75" bottom="0.75" header="0.3" footer="0.3"/>
  <pageSetup paperSize="9" scale="99" firstPageNumber="0" fitToHeight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3"/>
  <sheetViews>
    <sheetView zoomScaleNormal="100" workbookViewId="0">
      <selection activeCell="V11" sqref="V11"/>
    </sheetView>
  </sheetViews>
  <sheetFormatPr defaultColWidth="9.08984375" defaultRowHeight="12.5" x14ac:dyDescent="0.25"/>
  <cols>
    <col min="1" max="1" width="8.54296875" style="1" customWidth="1"/>
    <col min="2" max="2" width="27.6328125" style="1" customWidth="1"/>
    <col min="3" max="3" width="8.08984375" style="1" customWidth="1"/>
    <col min="4" max="14" width="3.90625" style="1" customWidth="1"/>
    <col min="15" max="18" width="5.453125" style="1" customWidth="1"/>
    <col min="19" max="19" width="8.453125" style="1" customWidth="1"/>
    <col min="20" max="20" width="9.08984375" style="1"/>
    <col min="21" max="21" width="7.453125" style="1" customWidth="1"/>
    <col min="22" max="22" width="5.90625" style="1" customWidth="1"/>
    <col min="23" max="16384" width="9.08984375" style="1"/>
  </cols>
  <sheetData>
    <row r="1" spans="1:22" ht="23.25" customHeight="1" x14ac:dyDescent="0.25">
      <c r="A1" s="25" t="s">
        <v>19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6" t="s">
        <v>18</v>
      </c>
      <c r="U1" s="27"/>
      <c r="V1" s="28"/>
    </row>
    <row r="2" spans="1:22" ht="13" x14ac:dyDescent="0.25">
      <c r="A2" s="29" t="s">
        <v>17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30" t="s">
        <v>46</v>
      </c>
      <c r="P2" s="30"/>
      <c r="Q2" s="30"/>
      <c r="R2" s="30"/>
      <c r="S2" s="30"/>
      <c r="T2" s="30"/>
      <c r="U2" s="30"/>
      <c r="V2" s="30"/>
    </row>
    <row r="3" spans="1:22" ht="21" customHeight="1" x14ac:dyDescent="0.35">
      <c r="A3" s="31" t="s">
        <v>34</v>
      </c>
      <c r="B3" s="31"/>
      <c r="C3" s="31"/>
      <c r="D3" s="32" t="s">
        <v>39</v>
      </c>
      <c r="E3" s="32"/>
      <c r="F3" s="32"/>
      <c r="G3" s="32"/>
      <c r="H3" s="33" t="s">
        <v>36</v>
      </c>
      <c r="I3" s="33"/>
      <c r="J3" s="33"/>
      <c r="K3" s="33"/>
      <c r="L3" s="33"/>
      <c r="M3" s="33"/>
      <c r="N3" s="33"/>
      <c r="O3" s="33"/>
      <c r="P3" s="33"/>
      <c r="Q3" s="34" t="s">
        <v>29</v>
      </c>
      <c r="R3" s="35"/>
      <c r="S3" s="35"/>
      <c r="T3" s="35"/>
      <c r="U3" s="35"/>
      <c r="V3" s="36"/>
    </row>
    <row r="4" spans="1:22" ht="6.75" customHeight="1" x14ac:dyDescent="0.25">
      <c r="D4" s="8"/>
      <c r="E4" s="8"/>
      <c r="F4" s="8"/>
      <c r="G4" s="8"/>
      <c r="H4" s="8"/>
    </row>
    <row r="5" spans="1:22" ht="21" customHeight="1" thickBot="1" x14ac:dyDescent="0.3">
      <c r="A5" s="37" t="s">
        <v>16</v>
      </c>
      <c r="B5" s="38" t="s">
        <v>15</v>
      </c>
      <c r="C5" s="39" t="s">
        <v>14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40" t="s">
        <v>13</v>
      </c>
      <c r="V5" s="41" t="s">
        <v>12</v>
      </c>
    </row>
    <row r="6" spans="1:22" ht="21" customHeight="1" thickTop="1" thickBot="1" x14ac:dyDescent="0.3">
      <c r="A6" s="37"/>
      <c r="B6" s="38"/>
      <c r="C6" s="7"/>
      <c r="D6" s="42" t="s">
        <v>31</v>
      </c>
      <c r="E6" s="42"/>
      <c r="F6" s="42"/>
      <c r="G6" s="42"/>
      <c r="H6" s="42"/>
      <c r="I6" s="43" t="s">
        <v>10</v>
      </c>
      <c r="J6" s="42"/>
      <c r="K6" s="42"/>
      <c r="L6" s="44" t="s">
        <v>28</v>
      </c>
      <c r="M6" s="45"/>
      <c r="N6" s="46"/>
      <c r="O6" s="42" t="s">
        <v>9</v>
      </c>
      <c r="P6" s="42"/>
      <c r="Q6" s="42"/>
      <c r="R6" s="42"/>
      <c r="S6" s="42" t="s">
        <v>8</v>
      </c>
      <c r="T6" s="42"/>
      <c r="U6" s="40"/>
      <c r="V6" s="41"/>
    </row>
    <row r="7" spans="1:22" ht="21" customHeight="1" thickTop="1" thickBot="1" x14ac:dyDescent="0.3">
      <c r="A7" s="37"/>
      <c r="B7" s="38"/>
      <c r="C7" s="6" t="s">
        <v>7</v>
      </c>
      <c r="D7" s="5" t="s">
        <v>4</v>
      </c>
      <c r="E7" s="5" t="s">
        <v>3</v>
      </c>
      <c r="F7" s="5" t="s">
        <v>2</v>
      </c>
      <c r="G7" s="5" t="s">
        <v>6</v>
      </c>
      <c r="H7" s="5" t="s">
        <v>5</v>
      </c>
      <c r="I7" s="5" t="s">
        <v>4</v>
      </c>
      <c r="J7" s="5" t="s">
        <v>3</v>
      </c>
      <c r="K7" s="5" t="s">
        <v>2</v>
      </c>
      <c r="L7" s="5" t="s">
        <v>4</v>
      </c>
      <c r="M7" s="5" t="s">
        <v>3</v>
      </c>
      <c r="N7" s="5" t="s">
        <v>2</v>
      </c>
      <c r="O7" s="5" t="s">
        <v>4</v>
      </c>
      <c r="P7" s="5" t="s">
        <v>32</v>
      </c>
      <c r="Q7" s="5" t="s">
        <v>3</v>
      </c>
      <c r="R7" s="5" t="s">
        <v>33</v>
      </c>
      <c r="S7" s="5" t="s">
        <v>1</v>
      </c>
      <c r="T7" s="5" t="s">
        <v>0</v>
      </c>
      <c r="U7" s="40"/>
      <c r="V7" s="41"/>
    </row>
    <row r="8" spans="1:22" ht="16.5" thickTop="1" thickBot="1" x14ac:dyDescent="0.4">
      <c r="A8" s="4" t="s">
        <v>55</v>
      </c>
      <c r="B8" s="3" t="s">
        <v>68</v>
      </c>
      <c r="C8" s="17"/>
      <c r="D8" s="18"/>
      <c r="E8" s="18"/>
      <c r="F8" s="18"/>
      <c r="G8" s="18"/>
      <c r="H8" s="18"/>
      <c r="I8" s="22">
        <v>10</v>
      </c>
      <c r="J8" s="22"/>
      <c r="K8" s="18"/>
      <c r="L8" s="18">
        <v>5</v>
      </c>
      <c r="M8" s="18">
        <v>15</v>
      </c>
      <c r="N8" s="19">
        <v>25</v>
      </c>
      <c r="O8" s="20"/>
      <c r="P8" s="20"/>
      <c r="Q8" s="20"/>
      <c r="R8" s="20"/>
      <c r="S8" s="20"/>
      <c r="T8" s="20">
        <v>20</v>
      </c>
      <c r="U8" s="21">
        <v>75</v>
      </c>
      <c r="V8" s="2" t="str">
        <f>IF(U8="","",IF(U8&gt;89,"A",IF(U8&gt;79,"B",IF(U8&gt;69,"C",IF(U8&gt;59,"D",IF(U8&gt;49,"E","F"))))))</f>
        <v>C</v>
      </c>
    </row>
    <row r="9" spans="1:22" ht="16.5" thickTop="1" thickBot="1" x14ac:dyDescent="0.4">
      <c r="A9" s="4" t="s">
        <v>67</v>
      </c>
      <c r="B9" s="3" t="s">
        <v>69</v>
      </c>
      <c r="C9" s="17"/>
      <c r="D9" s="18"/>
      <c r="E9" s="18"/>
      <c r="F9" s="18"/>
      <c r="G9" s="18"/>
      <c r="H9" s="18"/>
      <c r="I9" s="22"/>
      <c r="J9" s="22"/>
      <c r="K9" s="18"/>
      <c r="L9" s="18"/>
      <c r="M9" s="18"/>
      <c r="N9" s="19"/>
      <c r="O9" s="24"/>
      <c r="P9" s="24"/>
      <c r="Q9" s="24"/>
      <c r="R9" s="24"/>
      <c r="S9" s="24"/>
      <c r="T9" s="24"/>
      <c r="U9" s="21" t="str">
        <f t="shared" ref="U9:U13" si="0">IF(AND(O9="",P9="",S9="",T9=""),"",SUM(MAX(O9,P9), MAX(S9,T9),I9))</f>
        <v/>
      </c>
      <c r="V9" s="2" t="s">
        <v>82</v>
      </c>
    </row>
    <row r="10" spans="1:22" ht="16.5" thickTop="1" thickBot="1" x14ac:dyDescent="0.4">
      <c r="A10" s="4" t="s">
        <v>57</v>
      </c>
      <c r="B10" s="3" t="s">
        <v>70</v>
      </c>
      <c r="C10" s="17"/>
      <c r="D10" s="18"/>
      <c r="E10" s="18"/>
      <c r="F10" s="18"/>
      <c r="G10" s="18"/>
      <c r="H10" s="18"/>
      <c r="I10" s="22"/>
      <c r="J10" s="22"/>
      <c r="K10" s="18"/>
      <c r="L10" s="18"/>
      <c r="M10" s="18"/>
      <c r="N10" s="19"/>
      <c r="O10" s="24"/>
      <c r="P10" s="24"/>
      <c r="Q10" s="24"/>
      <c r="R10" s="24"/>
      <c r="S10" s="24">
        <v>50</v>
      </c>
      <c r="T10" s="24"/>
      <c r="U10" s="21">
        <f t="shared" si="0"/>
        <v>50</v>
      </c>
      <c r="V10" s="2" t="str">
        <f t="shared" ref="V9:V13" si="1">IF(U10="","",IF(U10&gt;89,"A",IF(U10&gt;79,"B",IF(U10&gt;69,"C",IF(U10&gt;59,"D",IF(U10&gt;49,"E","F"))))))</f>
        <v>E</v>
      </c>
    </row>
    <row r="11" spans="1:22" ht="16.5" thickTop="1" thickBot="1" x14ac:dyDescent="0.4">
      <c r="A11" s="4" t="s">
        <v>59</v>
      </c>
      <c r="B11" s="3" t="s">
        <v>71</v>
      </c>
      <c r="C11" s="17"/>
      <c r="D11" s="18"/>
      <c r="E11" s="18"/>
      <c r="F11" s="18"/>
      <c r="G11" s="18"/>
      <c r="H11" s="18"/>
      <c r="I11" s="22">
        <v>10</v>
      </c>
      <c r="J11" s="22"/>
      <c r="K11" s="18"/>
      <c r="L11" s="18">
        <v>5</v>
      </c>
      <c r="M11" s="18">
        <v>10</v>
      </c>
      <c r="N11" s="19">
        <v>25</v>
      </c>
      <c r="O11" s="24"/>
      <c r="P11" s="24"/>
      <c r="Q11" s="24"/>
      <c r="R11" s="24"/>
      <c r="S11" s="24"/>
      <c r="T11" s="24">
        <v>10</v>
      </c>
      <c r="U11" s="21">
        <v>60</v>
      </c>
      <c r="V11" s="2" t="str">
        <f t="shared" si="1"/>
        <v>D</v>
      </c>
    </row>
    <row r="12" spans="1:22" ht="16.5" thickTop="1" thickBot="1" x14ac:dyDescent="0.4">
      <c r="A12" s="4" t="s">
        <v>40</v>
      </c>
      <c r="B12" s="3" t="s">
        <v>72</v>
      </c>
      <c r="C12" s="17"/>
      <c r="D12" s="18"/>
      <c r="E12" s="18"/>
      <c r="F12" s="18"/>
      <c r="G12" s="18"/>
      <c r="H12" s="18"/>
      <c r="I12" s="22">
        <v>10</v>
      </c>
      <c r="J12" s="22"/>
      <c r="K12" s="18"/>
      <c r="L12" s="18">
        <v>10</v>
      </c>
      <c r="M12" s="18">
        <v>10</v>
      </c>
      <c r="N12" s="19">
        <v>25</v>
      </c>
      <c r="O12" s="24"/>
      <c r="P12" s="24"/>
      <c r="Q12" s="24"/>
      <c r="R12" s="24"/>
      <c r="S12" s="24"/>
      <c r="T12" s="24">
        <v>25</v>
      </c>
      <c r="U12" s="21">
        <v>80</v>
      </c>
      <c r="V12" s="2" t="str">
        <f t="shared" si="1"/>
        <v>B</v>
      </c>
    </row>
    <row r="13" spans="1:22" ht="16" thickTop="1" x14ac:dyDescent="0.35">
      <c r="A13" s="4" t="s">
        <v>41</v>
      </c>
      <c r="B13" s="3" t="s">
        <v>73</v>
      </c>
      <c r="C13" s="17"/>
      <c r="D13" s="18"/>
      <c r="E13" s="18"/>
      <c r="F13" s="18"/>
      <c r="G13" s="18"/>
      <c r="H13" s="18"/>
      <c r="I13" s="22">
        <v>10</v>
      </c>
      <c r="J13" s="22"/>
      <c r="K13" s="18"/>
      <c r="L13" s="18">
        <v>5</v>
      </c>
      <c r="M13" s="18">
        <v>25</v>
      </c>
      <c r="N13" s="19">
        <v>25</v>
      </c>
      <c r="O13" s="20"/>
      <c r="P13" s="20"/>
      <c r="Q13" s="20"/>
      <c r="R13" s="20"/>
      <c r="S13" s="20"/>
      <c r="T13" s="20">
        <v>25</v>
      </c>
      <c r="U13" s="21">
        <v>90</v>
      </c>
      <c r="V13" s="2" t="s">
        <v>85</v>
      </c>
    </row>
  </sheetData>
  <sheetProtection selectLockedCells="1" selectUnlockedCells="1"/>
  <mergeCells count="18">
    <mergeCell ref="A1:S1"/>
    <mergeCell ref="T1:V1"/>
    <mergeCell ref="A2:N2"/>
    <mergeCell ref="O2:V2"/>
    <mergeCell ref="A3:C3"/>
    <mergeCell ref="D3:G3"/>
    <mergeCell ref="H3:P3"/>
    <mergeCell ref="Q3:V3"/>
    <mergeCell ref="A5:A7"/>
    <mergeCell ref="B5:B7"/>
    <mergeCell ref="C5:T5"/>
    <mergeCell ref="U5:U7"/>
    <mergeCell ref="V5:V7"/>
    <mergeCell ref="D6:H6"/>
    <mergeCell ref="I6:K6"/>
    <mergeCell ref="L6:N6"/>
    <mergeCell ref="O6:R6"/>
    <mergeCell ref="S6:T6"/>
  </mergeCells>
  <pageMargins left="0.7" right="0.7" top="0.75" bottom="0.75" header="0.3" footer="0.3"/>
  <pageSetup paperSize="9" scale="98" firstPageNumber="0" fitToHeight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"/>
  <sheetViews>
    <sheetView topLeftCell="A2" zoomScale="110" zoomScaleNormal="110" workbookViewId="0">
      <selection activeCell="D8" sqref="D8:F13"/>
    </sheetView>
  </sheetViews>
  <sheetFormatPr defaultColWidth="9.08984375" defaultRowHeight="12.75" customHeight="1" x14ac:dyDescent="0.25"/>
  <cols>
    <col min="1" max="1" width="11.08984375" style="9" customWidth="1"/>
    <col min="2" max="2" width="25.36328125" style="9" customWidth="1"/>
    <col min="3" max="3" width="13.36328125" style="9" customWidth="1"/>
    <col min="4" max="4" width="11.90625" style="9" customWidth="1"/>
    <col min="5" max="5" width="12.6328125" style="9" customWidth="1"/>
    <col min="6" max="6" width="13.54296875" style="9" customWidth="1"/>
    <col min="7" max="16384" width="9.08984375" style="9"/>
  </cols>
  <sheetData>
    <row r="1" spans="1:6" s="14" customFormat="1" ht="36" customHeight="1" x14ac:dyDescent="0.35">
      <c r="A1" s="51" t="s">
        <v>26</v>
      </c>
      <c r="B1" s="52"/>
      <c r="C1" s="52"/>
      <c r="D1" s="52"/>
      <c r="E1" s="53"/>
      <c r="F1" s="15" t="s">
        <v>25</v>
      </c>
    </row>
    <row r="2" spans="1:6" ht="17.25" customHeight="1" x14ac:dyDescent="0.3">
      <c r="A2" s="54" t="s">
        <v>17</v>
      </c>
      <c r="B2" s="55"/>
      <c r="C2" s="55"/>
      <c r="D2" s="55"/>
      <c r="E2" s="55"/>
      <c r="F2" s="56"/>
    </row>
    <row r="3" spans="1:6" ht="27" customHeight="1" x14ac:dyDescent="0.3">
      <c r="A3" s="57" t="s">
        <v>45</v>
      </c>
      <c r="B3" s="58"/>
      <c r="C3" s="59" t="s">
        <v>35</v>
      </c>
      <c r="D3" s="60"/>
      <c r="E3" s="60"/>
      <c r="F3" s="61"/>
    </row>
    <row r="4" spans="1:6" ht="17.25" customHeight="1" x14ac:dyDescent="0.25">
      <c r="A4" s="62" t="s">
        <v>34</v>
      </c>
      <c r="B4" s="62"/>
      <c r="C4" s="62"/>
      <c r="D4" s="62" t="s">
        <v>38</v>
      </c>
      <c r="E4" s="62"/>
      <c r="F4" s="62"/>
    </row>
    <row r="5" spans="1:6" ht="4.5" customHeight="1" x14ac:dyDescent="0.35">
      <c r="A5" s="47"/>
      <c r="B5" s="47"/>
      <c r="C5" s="47"/>
      <c r="D5" s="47"/>
      <c r="E5" s="47"/>
      <c r="F5" s="47"/>
    </row>
    <row r="6" spans="1:6" s="11" customFormat="1" ht="25.5" customHeight="1" thickBot="1" x14ac:dyDescent="0.4">
      <c r="A6" s="48" t="s">
        <v>16</v>
      </c>
      <c r="B6" s="49" t="s">
        <v>24</v>
      </c>
      <c r="C6" s="49"/>
      <c r="D6" s="50" t="s">
        <v>23</v>
      </c>
      <c r="E6" s="50"/>
      <c r="F6" s="49" t="s">
        <v>22</v>
      </c>
    </row>
    <row r="7" spans="1:6" s="11" customFormat="1" ht="42" customHeight="1" thickTop="1" thickBot="1" x14ac:dyDescent="0.4">
      <c r="A7" s="48"/>
      <c r="B7" s="67"/>
      <c r="C7" s="67"/>
      <c r="D7" s="13" t="s">
        <v>21</v>
      </c>
      <c r="E7" s="12" t="s">
        <v>20</v>
      </c>
      <c r="F7" s="49"/>
    </row>
    <row r="8" spans="1:6" ht="12.75" customHeight="1" thickTop="1" x14ac:dyDescent="0.35">
      <c r="A8" s="4" t="s">
        <v>55</v>
      </c>
      <c r="B8" s="63" t="s">
        <v>68</v>
      </c>
      <c r="C8" s="64"/>
      <c r="D8" s="10" t="str">
        <f>IF(AND('Evidencija A mas'!O8="",'Evidencija A mas'!P8=""),"",MAX('Evidencija A mas'!O8,'Evidencija A mas'!P8)+'Evidencija A mas'!I8)</f>
        <v/>
      </c>
      <c r="E8" s="10">
        <f>IF(AND('Evidencija A mas'!S8="",'Evidencija A mas'!T8=""),"",MAX('Evidencija A mas'!S8,'Evidencija A mas'!T8)+'Evidencija A mas'!L8)</f>
        <v>25</v>
      </c>
      <c r="F8" s="16" t="str">
        <f>IF('Evidencija A mas'!V8="","",'Evidencija A mas'!V8)</f>
        <v>C</v>
      </c>
    </row>
    <row r="9" spans="1:6" ht="12.75" customHeight="1" x14ac:dyDescent="0.35">
      <c r="A9" s="4" t="s">
        <v>67</v>
      </c>
      <c r="B9" s="65" t="s">
        <v>69</v>
      </c>
      <c r="C9" s="66"/>
      <c r="D9" s="10" t="str">
        <f>IF(AND('Evidencija A mas'!O9="",'Evidencija A mas'!P9=""),"",MAX('Evidencija A mas'!O9,'Evidencija A mas'!P9)+'Evidencija A mas'!I9)</f>
        <v/>
      </c>
      <c r="E9" s="10" t="str">
        <f>IF(AND('Evidencija A mas'!S9="",'Evidencija A mas'!T9=""),"",MAX('Evidencija A mas'!S9,'Evidencija A mas'!T9)+'Evidencija A mas'!L9)</f>
        <v/>
      </c>
      <c r="F9" s="16" t="str">
        <f>IF('Evidencija A mas'!V9="","",'Evidencija A mas'!V9)</f>
        <v>F</v>
      </c>
    </row>
    <row r="10" spans="1:6" ht="12.75" customHeight="1" x14ac:dyDescent="0.35">
      <c r="A10" s="4" t="s">
        <v>57</v>
      </c>
      <c r="B10" s="65" t="s">
        <v>70</v>
      </c>
      <c r="C10" s="66"/>
      <c r="D10" s="10" t="str">
        <f>IF(AND('Evidencija A mas'!O10="",'Evidencija A mas'!P10=""),"",MAX('Evidencija A mas'!O10,'Evidencija A mas'!P10)+'Evidencija A mas'!I10)</f>
        <v/>
      </c>
      <c r="E10" s="10">
        <f>IF(AND('Evidencija A mas'!S10="",'Evidencija A mas'!T10=""),"",MAX('Evidencija A mas'!S10,'Evidencija A mas'!T10)+'Evidencija A mas'!L10)</f>
        <v>50</v>
      </c>
      <c r="F10" s="16" t="str">
        <f>IF('Evidencija A mas'!V10="","",'Evidencija A mas'!V10)</f>
        <v>E</v>
      </c>
    </row>
    <row r="11" spans="1:6" ht="12.75" customHeight="1" x14ac:dyDescent="0.35">
      <c r="A11" s="4" t="s">
        <v>59</v>
      </c>
      <c r="B11" s="65" t="s">
        <v>71</v>
      </c>
      <c r="C11" s="66"/>
      <c r="D11" s="10" t="str">
        <f>IF(AND('Evidencija A mas'!O11="",'Evidencija A mas'!P11=""),"",MAX('Evidencija A mas'!O11,'Evidencija A mas'!P11)+'Evidencija A mas'!I11)</f>
        <v/>
      </c>
      <c r="E11" s="10">
        <f>IF(AND('Evidencija A mas'!S11="",'Evidencija A mas'!T11=""),"",MAX('Evidencija A mas'!S11,'Evidencija A mas'!T11)+'Evidencija A mas'!L11)</f>
        <v>15</v>
      </c>
      <c r="F11" s="16" t="str">
        <f>IF('Evidencija A mas'!V11="","",'Evidencija A mas'!V11)</f>
        <v>D</v>
      </c>
    </row>
    <row r="12" spans="1:6" ht="12.75" customHeight="1" x14ac:dyDescent="0.35">
      <c r="A12" s="4" t="s">
        <v>40</v>
      </c>
      <c r="B12" s="65" t="s">
        <v>72</v>
      </c>
      <c r="C12" s="66"/>
      <c r="D12" s="10" t="str">
        <f>IF(AND('Evidencija A mas'!O12="",'Evidencija A mas'!P12=""),"",MAX('Evidencija A mas'!O12,'Evidencija A mas'!P12)+'Evidencija A mas'!I12)</f>
        <v/>
      </c>
      <c r="E12" s="10">
        <f>IF(AND('Evidencija A mas'!S12="",'Evidencija A mas'!T12=""),"",MAX('Evidencija A mas'!S12,'Evidencija A mas'!T12)+'Evidencija A mas'!L12)</f>
        <v>35</v>
      </c>
      <c r="F12" s="16" t="str">
        <f>IF('Evidencija A mas'!V12="","",'Evidencija A mas'!V12)</f>
        <v>B</v>
      </c>
    </row>
    <row r="13" spans="1:6" ht="12.75" customHeight="1" x14ac:dyDescent="0.35">
      <c r="A13" s="4" t="s">
        <v>41</v>
      </c>
      <c r="B13" s="65" t="s">
        <v>73</v>
      </c>
      <c r="C13" s="66"/>
      <c r="D13" s="10" t="str">
        <f>IF(AND('Evidencija A mas'!O13="",'Evidencija A mas'!P13=""),"",MAX('Evidencija A mas'!O13,'Evidencija A mas'!P13)+'Evidencija A mas'!I13)</f>
        <v/>
      </c>
      <c r="E13" s="10">
        <f>IF(AND('Evidencija A mas'!S13="",'Evidencija A mas'!T13=""),"",MAX('Evidencija A mas'!S13,'Evidencija A mas'!T13)+'Evidencija A mas'!L13)</f>
        <v>30</v>
      </c>
      <c r="F13" s="16" t="str">
        <f>IF('Evidencija A mas'!V13="","",'Evidencija A mas'!V13)</f>
        <v>A</v>
      </c>
    </row>
  </sheetData>
  <sheetProtection selectLockedCells="1" selectUnlockedCells="1"/>
  <mergeCells count="18">
    <mergeCell ref="A1:E1"/>
    <mergeCell ref="A2:F2"/>
    <mergeCell ref="A3:B3"/>
    <mergeCell ref="C3:F3"/>
    <mergeCell ref="A4:C4"/>
    <mergeCell ref="D4:F4"/>
    <mergeCell ref="B13:C13"/>
    <mergeCell ref="A5:C5"/>
    <mergeCell ref="D5:F5"/>
    <mergeCell ref="A6:A7"/>
    <mergeCell ref="B6:C7"/>
    <mergeCell ref="D6:E6"/>
    <mergeCell ref="F6:F7"/>
    <mergeCell ref="B8:C8"/>
    <mergeCell ref="B9:C9"/>
    <mergeCell ref="B10:C10"/>
    <mergeCell ref="B11:C11"/>
    <mergeCell ref="B12:C12"/>
  </mergeCells>
  <pageMargins left="0.7" right="0.7" top="0.75" bottom="0.75" header="0.3" footer="0.3"/>
  <pageSetup paperSize="9" scale="99" firstPageNumber="0" fitToHeight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5"/>
  <sheetViews>
    <sheetView tabSelected="1" zoomScaleNormal="100" workbookViewId="0">
      <selection activeCell="V10" sqref="V10"/>
    </sheetView>
  </sheetViews>
  <sheetFormatPr defaultColWidth="9.08984375" defaultRowHeight="12.5" x14ac:dyDescent="0.25"/>
  <cols>
    <col min="1" max="1" width="8.54296875" style="1" customWidth="1"/>
    <col min="2" max="2" width="27.6328125" style="1" customWidth="1"/>
    <col min="3" max="3" width="8.08984375" style="1" customWidth="1"/>
    <col min="4" max="14" width="3.90625" style="1" customWidth="1"/>
    <col min="15" max="18" width="5.453125" style="1" customWidth="1"/>
    <col min="19" max="19" width="8.453125" style="1" customWidth="1"/>
    <col min="20" max="20" width="9.08984375" style="1"/>
    <col min="21" max="21" width="7.453125" style="1" customWidth="1"/>
    <col min="22" max="22" width="5.90625" style="1" customWidth="1"/>
    <col min="23" max="16384" width="9.08984375" style="1"/>
  </cols>
  <sheetData>
    <row r="1" spans="1:22" ht="23.25" customHeight="1" x14ac:dyDescent="0.25">
      <c r="A1" s="25" t="s">
        <v>19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6" t="s">
        <v>18</v>
      </c>
      <c r="U1" s="27"/>
      <c r="V1" s="28"/>
    </row>
    <row r="2" spans="1:22" ht="13" x14ac:dyDescent="0.25">
      <c r="A2" s="29" t="s">
        <v>30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30" t="s">
        <v>46</v>
      </c>
      <c r="P2" s="30"/>
      <c r="Q2" s="30"/>
      <c r="R2" s="30"/>
      <c r="S2" s="30"/>
      <c r="T2" s="30"/>
      <c r="U2" s="30"/>
      <c r="V2" s="30"/>
    </row>
    <row r="3" spans="1:22" ht="21" customHeight="1" x14ac:dyDescent="0.35">
      <c r="A3" s="31" t="s">
        <v>34</v>
      </c>
      <c r="B3" s="31"/>
      <c r="C3" s="31"/>
      <c r="D3" s="32" t="s">
        <v>39</v>
      </c>
      <c r="E3" s="32"/>
      <c r="F3" s="32"/>
      <c r="G3" s="32"/>
      <c r="H3" s="33" t="s">
        <v>36</v>
      </c>
      <c r="I3" s="33"/>
      <c r="J3" s="33"/>
      <c r="K3" s="33"/>
      <c r="L3" s="33"/>
      <c r="M3" s="33"/>
      <c r="N3" s="33"/>
      <c r="O3" s="33"/>
      <c r="P3" s="33"/>
      <c r="Q3" s="34" t="s">
        <v>29</v>
      </c>
      <c r="R3" s="35"/>
      <c r="S3" s="35"/>
      <c r="T3" s="35"/>
      <c r="U3" s="35"/>
      <c r="V3" s="36"/>
    </row>
    <row r="4" spans="1:22" ht="6.75" customHeight="1" x14ac:dyDescent="0.25">
      <c r="D4" s="8"/>
      <c r="E4" s="8"/>
      <c r="F4" s="8"/>
      <c r="G4" s="8"/>
      <c r="H4" s="8"/>
    </row>
    <row r="5" spans="1:22" ht="21" customHeight="1" thickBot="1" x14ac:dyDescent="0.3">
      <c r="A5" s="37" t="s">
        <v>16</v>
      </c>
      <c r="B5" s="38" t="s">
        <v>15</v>
      </c>
      <c r="C5" s="39" t="s">
        <v>14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40" t="s">
        <v>13</v>
      </c>
      <c r="V5" s="41" t="s">
        <v>12</v>
      </c>
    </row>
    <row r="6" spans="1:22" ht="21" customHeight="1" thickTop="1" thickBot="1" x14ac:dyDescent="0.3">
      <c r="A6" s="37"/>
      <c r="B6" s="38"/>
      <c r="C6" s="7"/>
      <c r="D6" s="42" t="s">
        <v>11</v>
      </c>
      <c r="E6" s="42"/>
      <c r="F6" s="42"/>
      <c r="G6" s="42"/>
      <c r="H6" s="42"/>
      <c r="I6" s="43" t="s">
        <v>10</v>
      </c>
      <c r="J6" s="42"/>
      <c r="K6" s="42"/>
      <c r="L6" s="44" t="s">
        <v>28</v>
      </c>
      <c r="M6" s="45"/>
      <c r="N6" s="46"/>
      <c r="O6" s="42" t="s">
        <v>9</v>
      </c>
      <c r="P6" s="42"/>
      <c r="Q6" s="42"/>
      <c r="R6" s="42"/>
      <c r="S6" s="42" t="s">
        <v>8</v>
      </c>
      <c r="T6" s="42"/>
      <c r="U6" s="40"/>
      <c r="V6" s="41"/>
    </row>
    <row r="7" spans="1:22" ht="21" customHeight="1" thickTop="1" thickBot="1" x14ac:dyDescent="0.3">
      <c r="A7" s="37"/>
      <c r="B7" s="38"/>
      <c r="C7" s="6" t="s">
        <v>7</v>
      </c>
      <c r="D7" s="5" t="s">
        <v>4</v>
      </c>
      <c r="E7" s="5" t="s">
        <v>3</v>
      </c>
      <c r="F7" s="5" t="s">
        <v>2</v>
      </c>
      <c r="G7" s="5" t="s">
        <v>6</v>
      </c>
      <c r="H7" s="5" t="s">
        <v>5</v>
      </c>
      <c r="I7" s="5" t="s">
        <v>4</v>
      </c>
      <c r="J7" s="5" t="s">
        <v>3</v>
      </c>
      <c r="K7" s="5" t="s">
        <v>2</v>
      </c>
      <c r="L7" s="5" t="s">
        <v>4</v>
      </c>
      <c r="M7" s="5" t="s">
        <v>3</v>
      </c>
      <c r="N7" s="5" t="s">
        <v>2</v>
      </c>
      <c r="O7" s="5" t="s">
        <v>4</v>
      </c>
      <c r="P7" s="5" t="s">
        <v>32</v>
      </c>
      <c r="Q7" s="5" t="s">
        <v>3</v>
      </c>
      <c r="R7" s="5" t="s">
        <v>33</v>
      </c>
      <c r="S7" s="5" t="s">
        <v>1</v>
      </c>
      <c r="T7" s="5" t="s">
        <v>0</v>
      </c>
      <c r="U7" s="40"/>
      <c r="V7" s="41"/>
    </row>
    <row r="8" spans="1:22" ht="16.5" thickTop="1" thickBot="1" x14ac:dyDescent="0.4">
      <c r="A8" s="4" t="s">
        <v>47</v>
      </c>
      <c r="B8" s="3" t="s">
        <v>74</v>
      </c>
      <c r="C8" s="17"/>
      <c r="D8" s="18"/>
      <c r="E8" s="18"/>
      <c r="F8" s="18"/>
      <c r="G8" s="18"/>
      <c r="H8" s="18"/>
      <c r="I8" s="18"/>
      <c r="J8" s="18"/>
      <c r="K8" s="18"/>
      <c r="L8" s="18"/>
      <c r="M8" s="18"/>
      <c r="N8" s="19"/>
      <c r="O8" s="20"/>
      <c r="P8" s="20"/>
      <c r="Q8" s="20"/>
      <c r="R8" s="20"/>
      <c r="S8" s="20"/>
      <c r="T8" s="20"/>
      <c r="U8" s="21" t="str">
        <f>IF(AND(O8="",P8="",S8="",T8=""),"",SUM(MAX(O8,P8), MAX(S8,T8),I8))</f>
        <v/>
      </c>
      <c r="V8" s="2" t="s">
        <v>83</v>
      </c>
    </row>
    <row r="9" spans="1:22" ht="16.5" thickTop="1" thickBot="1" x14ac:dyDescent="0.4">
      <c r="A9" s="4" t="s">
        <v>49</v>
      </c>
      <c r="B9" s="3" t="s">
        <v>75</v>
      </c>
      <c r="C9" s="17"/>
      <c r="D9" s="18"/>
      <c r="E9" s="18"/>
      <c r="F9" s="18"/>
      <c r="G9" s="18"/>
      <c r="H9" s="18"/>
      <c r="I9" s="18"/>
      <c r="J9" s="18"/>
      <c r="K9" s="18"/>
      <c r="L9" s="18"/>
      <c r="M9" s="18"/>
      <c r="N9" s="19"/>
      <c r="O9" s="20"/>
      <c r="P9" s="20"/>
      <c r="Q9" s="20"/>
      <c r="R9" s="20"/>
      <c r="S9" s="20"/>
      <c r="T9" s="20"/>
      <c r="U9" s="21" t="str">
        <f t="shared" ref="U9:U15" si="0">IF(AND(O9="",P9="",S9="",T9=""),"",SUM(MAX(O9,P9), MAX(S9,T9),I9))</f>
        <v/>
      </c>
      <c r="V9" s="2" t="str">
        <f t="shared" ref="V9:V15" si="1">IF(U9="","",IF(U9&gt;89,"A",IF(U9&gt;79,"B",IF(U9&gt;69,"C",IF(U9&gt;59,"D",IF(U9&gt;49,"E","F"))))))</f>
        <v/>
      </c>
    </row>
    <row r="10" spans="1:22" ht="16.5" thickTop="1" thickBot="1" x14ac:dyDescent="0.4">
      <c r="A10" s="4" t="s">
        <v>51</v>
      </c>
      <c r="B10" s="3" t="s">
        <v>76</v>
      </c>
      <c r="C10" s="17"/>
      <c r="D10" s="18"/>
      <c r="E10" s="18"/>
      <c r="F10" s="18"/>
      <c r="G10" s="18"/>
      <c r="H10" s="18"/>
      <c r="I10" s="18">
        <v>10</v>
      </c>
      <c r="J10" s="18"/>
      <c r="K10" s="18"/>
      <c r="L10" s="18"/>
      <c r="M10" s="18">
        <v>25</v>
      </c>
      <c r="N10" s="19">
        <v>25</v>
      </c>
      <c r="O10" s="20"/>
      <c r="P10" s="20"/>
      <c r="Q10" s="20"/>
      <c r="R10" s="20"/>
      <c r="S10" s="20"/>
      <c r="T10" s="20">
        <v>20</v>
      </c>
      <c r="U10" s="21">
        <v>80</v>
      </c>
      <c r="V10" s="2" t="str">
        <f t="shared" si="1"/>
        <v>B</v>
      </c>
    </row>
    <row r="11" spans="1:22" ht="16.5" thickTop="1" thickBot="1" x14ac:dyDescent="0.4">
      <c r="A11" s="4" t="s">
        <v>53</v>
      </c>
      <c r="B11" s="3" t="s">
        <v>77</v>
      </c>
      <c r="C11" s="17"/>
      <c r="D11" s="18"/>
      <c r="E11" s="18"/>
      <c r="F11" s="18"/>
      <c r="G11" s="18"/>
      <c r="H11" s="18"/>
      <c r="I11" s="18">
        <v>10</v>
      </c>
      <c r="J11" s="18"/>
      <c r="K11" s="18"/>
      <c r="L11" s="18">
        <v>15</v>
      </c>
      <c r="M11" s="18">
        <v>10</v>
      </c>
      <c r="N11" s="19">
        <v>25</v>
      </c>
      <c r="O11" s="20"/>
      <c r="P11" s="20"/>
      <c r="Q11" s="20"/>
      <c r="R11" s="20"/>
      <c r="S11" s="20"/>
      <c r="T11" s="20">
        <v>25</v>
      </c>
      <c r="U11" s="21">
        <v>85</v>
      </c>
      <c r="V11" s="2" t="str">
        <f t="shared" si="1"/>
        <v>B</v>
      </c>
    </row>
    <row r="12" spans="1:22" ht="16.5" thickTop="1" thickBot="1" x14ac:dyDescent="0.4">
      <c r="A12" s="4" t="s">
        <v>55</v>
      </c>
      <c r="B12" s="3" t="s">
        <v>78</v>
      </c>
      <c r="C12" s="17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9"/>
      <c r="O12" s="20"/>
      <c r="P12" s="20"/>
      <c r="Q12" s="20"/>
      <c r="R12" s="20"/>
      <c r="S12" s="20"/>
      <c r="T12" s="20"/>
      <c r="U12" s="21" t="str">
        <f t="shared" si="0"/>
        <v/>
      </c>
      <c r="V12" s="2" t="str">
        <f t="shared" si="1"/>
        <v/>
      </c>
    </row>
    <row r="13" spans="1:22" ht="16.5" thickTop="1" thickBot="1" x14ac:dyDescent="0.4">
      <c r="A13" s="4" t="s">
        <v>67</v>
      </c>
      <c r="B13" s="3" t="s">
        <v>79</v>
      </c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9"/>
      <c r="O13" s="20"/>
      <c r="P13" s="20"/>
      <c r="Q13" s="20"/>
      <c r="R13" s="20"/>
      <c r="S13" s="20"/>
      <c r="T13" s="20"/>
      <c r="U13" s="21" t="str">
        <f t="shared" si="0"/>
        <v/>
      </c>
      <c r="V13" s="2" t="str">
        <f t="shared" si="1"/>
        <v/>
      </c>
    </row>
    <row r="14" spans="1:22" ht="16.5" thickTop="1" thickBot="1" x14ac:dyDescent="0.4">
      <c r="A14" s="4" t="s">
        <v>57</v>
      </c>
      <c r="B14" s="3" t="s">
        <v>80</v>
      </c>
      <c r="C14" s="17"/>
      <c r="D14" s="18"/>
      <c r="E14" s="18"/>
      <c r="F14" s="18"/>
      <c r="G14" s="18"/>
      <c r="H14" s="18"/>
      <c r="I14" s="18">
        <v>10</v>
      </c>
      <c r="J14" s="18"/>
      <c r="K14" s="18"/>
      <c r="L14" s="18"/>
      <c r="M14" s="18">
        <v>10</v>
      </c>
      <c r="N14" s="19">
        <v>25</v>
      </c>
      <c r="O14" s="20"/>
      <c r="P14" s="20"/>
      <c r="Q14" s="20"/>
      <c r="R14" s="20"/>
      <c r="S14" s="20"/>
      <c r="T14" s="20">
        <v>15</v>
      </c>
      <c r="U14" s="21">
        <v>60</v>
      </c>
      <c r="V14" s="2" t="str">
        <f t="shared" si="1"/>
        <v>D</v>
      </c>
    </row>
    <row r="15" spans="1:22" ht="16" thickTop="1" x14ac:dyDescent="0.35">
      <c r="A15" s="4" t="s">
        <v>59</v>
      </c>
      <c r="B15" s="3" t="s">
        <v>81</v>
      </c>
      <c r="C15" s="17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9"/>
      <c r="O15" s="20"/>
      <c r="P15" s="20"/>
      <c r="Q15" s="20"/>
      <c r="R15" s="20"/>
      <c r="S15" s="20"/>
      <c r="T15" s="20"/>
      <c r="U15" s="21" t="str">
        <f t="shared" si="0"/>
        <v/>
      </c>
      <c r="V15" s="2" t="s">
        <v>83</v>
      </c>
    </row>
  </sheetData>
  <sheetProtection selectLockedCells="1" selectUnlockedCells="1"/>
  <mergeCells count="18">
    <mergeCell ref="A1:S1"/>
    <mergeCell ref="T1:V1"/>
    <mergeCell ref="A2:N2"/>
    <mergeCell ref="O2:V2"/>
    <mergeCell ref="A3:C3"/>
    <mergeCell ref="D3:G3"/>
    <mergeCell ref="H3:P3"/>
    <mergeCell ref="Q3:V3"/>
    <mergeCell ref="A5:A7"/>
    <mergeCell ref="B5:B7"/>
    <mergeCell ref="C5:T5"/>
    <mergeCell ref="U5:U7"/>
    <mergeCell ref="V5:V7"/>
    <mergeCell ref="D6:H6"/>
    <mergeCell ref="I6:K6"/>
    <mergeCell ref="L6:N6"/>
    <mergeCell ref="O6:R6"/>
    <mergeCell ref="S6:T6"/>
  </mergeCells>
  <pageMargins left="0.7" right="0.7" top="0.75" bottom="0.75" header="0.3" footer="0.3"/>
  <pageSetup paperSize="9" scale="98" firstPageNumber="0" fitToHeight="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"/>
  <sheetViews>
    <sheetView topLeftCell="A2" zoomScale="110" zoomScaleNormal="110" workbookViewId="0">
      <selection activeCell="D8" sqref="D8:F8"/>
    </sheetView>
  </sheetViews>
  <sheetFormatPr defaultColWidth="9.08984375" defaultRowHeight="12.75" customHeight="1" x14ac:dyDescent="0.25"/>
  <cols>
    <col min="1" max="1" width="11.08984375" style="9" customWidth="1"/>
    <col min="2" max="2" width="25.36328125" style="9" customWidth="1"/>
    <col min="3" max="3" width="13.36328125" style="9" customWidth="1"/>
    <col min="4" max="4" width="11.90625" style="9" customWidth="1"/>
    <col min="5" max="5" width="12.6328125" style="9" customWidth="1"/>
    <col min="6" max="6" width="13.54296875" style="9" customWidth="1"/>
    <col min="7" max="16384" width="9.08984375" style="9"/>
  </cols>
  <sheetData>
    <row r="1" spans="1:6" s="14" customFormat="1" ht="36" customHeight="1" x14ac:dyDescent="0.35">
      <c r="A1" s="51" t="s">
        <v>26</v>
      </c>
      <c r="B1" s="52"/>
      <c r="C1" s="52"/>
      <c r="D1" s="52"/>
      <c r="E1" s="53"/>
      <c r="F1" s="15" t="s">
        <v>25</v>
      </c>
    </row>
    <row r="2" spans="1:6" ht="17.25" customHeight="1" x14ac:dyDescent="0.3">
      <c r="A2" s="54" t="s">
        <v>27</v>
      </c>
      <c r="B2" s="55"/>
      <c r="C2" s="55"/>
      <c r="D2" s="55"/>
      <c r="E2" s="55"/>
      <c r="F2" s="56"/>
    </row>
    <row r="3" spans="1:6" ht="27" customHeight="1" x14ac:dyDescent="0.3">
      <c r="A3" s="57" t="s">
        <v>46</v>
      </c>
      <c r="B3" s="58"/>
      <c r="C3" s="59" t="s">
        <v>35</v>
      </c>
      <c r="D3" s="60"/>
      <c r="E3" s="60"/>
      <c r="F3" s="61"/>
    </row>
    <row r="4" spans="1:6" ht="17.25" customHeight="1" x14ac:dyDescent="0.25">
      <c r="A4" s="62" t="s">
        <v>34</v>
      </c>
      <c r="B4" s="62"/>
      <c r="C4" s="62"/>
      <c r="D4" s="62" t="s">
        <v>38</v>
      </c>
      <c r="E4" s="62"/>
      <c r="F4" s="62"/>
    </row>
    <row r="5" spans="1:6" ht="4.5" customHeight="1" x14ac:dyDescent="0.35">
      <c r="A5" s="47"/>
      <c r="B5" s="47"/>
      <c r="C5" s="47"/>
      <c r="D5" s="47"/>
      <c r="E5" s="47"/>
      <c r="F5" s="47"/>
    </row>
    <row r="6" spans="1:6" s="11" customFormat="1" ht="25.5" customHeight="1" thickBot="1" x14ac:dyDescent="0.4">
      <c r="A6" s="48" t="s">
        <v>16</v>
      </c>
      <c r="B6" s="49" t="s">
        <v>24</v>
      </c>
      <c r="C6" s="49"/>
      <c r="D6" s="50" t="s">
        <v>23</v>
      </c>
      <c r="E6" s="50"/>
      <c r="F6" s="49" t="s">
        <v>22</v>
      </c>
    </row>
    <row r="7" spans="1:6" s="11" customFormat="1" ht="42" customHeight="1" thickTop="1" thickBot="1" x14ac:dyDescent="0.4">
      <c r="A7" s="48"/>
      <c r="B7" s="49"/>
      <c r="C7" s="49"/>
      <c r="D7" s="13" t="s">
        <v>21</v>
      </c>
      <c r="E7" s="12" t="s">
        <v>20</v>
      </c>
      <c r="F7" s="49"/>
    </row>
    <row r="8" spans="1:6" ht="12.75" customHeight="1" thickTop="1" x14ac:dyDescent="0.35">
      <c r="A8" s="4" t="s">
        <v>47</v>
      </c>
      <c r="B8" s="63" t="s">
        <v>74</v>
      </c>
      <c r="C8" s="64"/>
      <c r="D8" s="23" t="str">
        <f>IF(AND('Evidencija B mas'!O8="",'Evidencija B mas'!P8=""),"",MAX('Evidencija B mas'!O8,'Evidencija B mas'!P8)+'Evidencija B mas'!I8)</f>
        <v/>
      </c>
      <c r="E8" s="23" t="str">
        <f>IF(AND('Evidencija B mas'!S8="",'Evidencija B mas'!T8=""),"",MAX('Evidencija B mas'!S8,'Evidencija B mas'!T8)+'Evidencija B mas'!L8)</f>
        <v/>
      </c>
      <c r="F8" s="16" t="str">
        <f>IF('Evidencija B mas'!V8="","",'Evidencija B mas'!V8)</f>
        <v>E</v>
      </c>
    </row>
    <row r="9" spans="1:6" ht="12.75" customHeight="1" x14ac:dyDescent="0.35">
      <c r="A9" s="4" t="s">
        <v>49</v>
      </c>
      <c r="B9" s="65" t="s">
        <v>75</v>
      </c>
      <c r="C9" s="66"/>
      <c r="D9" s="23" t="str">
        <f>IF(AND('Evidencija B mas'!O9="",'Evidencija B mas'!P9=""),"",MAX('Evidencija B mas'!O9,'Evidencija B mas'!P9)+'Evidencija B mas'!I9)</f>
        <v/>
      </c>
      <c r="E9" s="23" t="str">
        <f>IF(AND('Evidencija B mas'!S9="",'Evidencija B mas'!T9=""),"",MAX('Evidencija B mas'!S9,'Evidencija B mas'!T9)+'Evidencija B mas'!L9)</f>
        <v/>
      </c>
      <c r="F9" s="16" t="str">
        <f>IF('Evidencija B mas'!V9="","",'Evidencija B mas'!V9)</f>
        <v/>
      </c>
    </row>
    <row r="10" spans="1:6" ht="12.75" customHeight="1" x14ac:dyDescent="0.35">
      <c r="A10" s="4" t="s">
        <v>51</v>
      </c>
      <c r="B10" s="65" t="s">
        <v>76</v>
      </c>
      <c r="C10" s="66"/>
      <c r="D10" s="23" t="str">
        <f>IF(AND('Evidencija B mas'!O10="",'Evidencija B mas'!P10=""),"",MAX('Evidencija B mas'!O10,'Evidencija B mas'!P10)+'Evidencija B mas'!I10)</f>
        <v/>
      </c>
      <c r="E10" s="23">
        <f>IF(AND('Evidencija B mas'!S10="",'Evidencija B mas'!T10=""),"",MAX('Evidencija B mas'!S10,'Evidencija B mas'!T10)+'Evidencija B mas'!L10)</f>
        <v>20</v>
      </c>
      <c r="F10" s="16" t="str">
        <f>IF('Evidencija B mas'!V10="","",'Evidencija B mas'!V10)</f>
        <v>B</v>
      </c>
    </row>
    <row r="11" spans="1:6" ht="12.75" customHeight="1" x14ac:dyDescent="0.35">
      <c r="A11" s="4" t="s">
        <v>53</v>
      </c>
      <c r="B11" s="65" t="s">
        <v>77</v>
      </c>
      <c r="C11" s="66"/>
      <c r="D11" s="23" t="str">
        <f>IF(AND('Evidencija B mas'!O11="",'Evidencija B mas'!P11=""),"",MAX('Evidencija B mas'!O11,'Evidencija B mas'!P11)+'Evidencija B mas'!I11)</f>
        <v/>
      </c>
      <c r="E11" s="23">
        <f>IF(AND('Evidencija B mas'!S11="",'Evidencija B mas'!T11=""),"",MAX('Evidencija B mas'!S11,'Evidencija B mas'!T11)+'Evidencija B mas'!L11)</f>
        <v>40</v>
      </c>
      <c r="F11" s="16" t="str">
        <f>IF('Evidencija B mas'!V11="","",'Evidencija B mas'!V11)</f>
        <v>B</v>
      </c>
    </row>
    <row r="12" spans="1:6" ht="12.75" customHeight="1" x14ac:dyDescent="0.35">
      <c r="A12" s="4" t="s">
        <v>55</v>
      </c>
      <c r="B12" s="65" t="s">
        <v>78</v>
      </c>
      <c r="C12" s="66"/>
      <c r="D12" s="23" t="str">
        <f>IF(AND('Evidencija B mas'!O12="",'Evidencija B mas'!P12=""),"",MAX('Evidencija B mas'!O12,'Evidencija B mas'!P12)+'Evidencija B mas'!I12)</f>
        <v/>
      </c>
      <c r="E12" s="23" t="str">
        <f>IF(AND('Evidencija B mas'!S12="",'Evidencija B mas'!T12=""),"",MAX('Evidencija B mas'!S12,'Evidencija B mas'!T12)+'Evidencija B mas'!L12)</f>
        <v/>
      </c>
      <c r="F12" s="16" t="str">
        <f>IF('Evidencija B mas'!V12="","",'Evidencija B mas'!V12)</f>
        <v/>
      </c>
    </row>
    <row r="13" spans="1:6" ht="12.75" customHeight="1" x14ac:dyDescent="0.35">
      <c r="A13" s="4" t="s">
        <v>67</v>
      </c>
      <c r="B13" s="65" t="s">
        <v>79</v>
      </c>
      <c r="C13" s="66"/>
      <c r="D13" s="23" t="str">
        <f>IF(AND('Evidencija B mas'!O13="",'Evidencija B mas'!P13=""),"",MAX('Evidencija B mas'!O13,'Evidencija B mas'!P13)+'Evidencija B mas'!I13)</f>
        <v/>
      </c>
      <c r="E13" s="23" t="str">
        <f>IF(AND('Evidencija B mas'!S13="",'Evidencija B mas'!T13=""),"",MAX('Evidencija B mas'!S13,'Evidencija B mas'!T13)+'Evidencija B mas'!L13)</f>
        <v/>
      </c>
      <c r="F13" s="16" t="str">
        <f>IF('Evidencija B mas'!V13="","",'Evidencija B mas'!V13)</f>
        <v/>
      </c>
    </row>
    <row r="14" spans="1:6" ht="12.75" customHeight="1" x14ac:dyDescent="0.35">
      <c r="A14" s="4" t="s">
        <v>57</v>
      </c>
      <c r="B14" s="65" t="s">
        <v>80</v>
      </c>
      <c r="C14" s="66"/>
      <c r="D14" s="23" t="str">
        <f>IF(AND('Evidencija B mas'!O14="",'Evidencija B mas'!P14=""),"",MAX('Evidencija B mas'!O14,'Evidencija B mas'!P14)+'Evidencija B mas'!I14)</f>
        <v/>
      </c>
      <c r="E14" s="23">
        <f>IF(AND('Evidencija B mas'!S14="",'Evidencija B mas'!T14=""),"",MAX('Evidencija B mas'!S14,'Evidencija B mas'!T14)+'Evidencija B mas'!L14)</f>
        <v>15</v>
      </c>
      <c r="F14" s="16" t="str">
        <f>IF('Evidencija B mas'!V14="","",'Evidencija B mas'!V14)</f>
        <v>D</v>
      </c>
    </row>
    <row r="15" spans="1:6" ht="12.75" customHeight="1" x14ac:dyDescent="0.35">
      <c r="A15" s="4" t="s">
        <v>59</v>
      </c>
      <c r="B15" s="65" t="s">
        <v>81</v>
      </c>
      <c r="C15" s="66"/>
      <c r="D15" s="23" t="str">
        <f>IF(AND('Evidencija B mas'!O15="",'Evidencija B mas'!P15=""),"",MAX('Evidencija B mas'!O15,'Evidencija B mas'!P15)+'Evidencija B mas'!I15)</f>
        <v/>
      </c>
      <c r="E15" s="23" t="str">
        <f>IF(AND('Evidencija B mas'!S15="",'Evidencija B mas'!T15=""),"",MAX('Evidencija B mas'!S15,'Evidencija B mas'!T15)+'Evidencija B mas'!L15)</f>
        <v/>
      </c>
      <c r="F15" s="16" t="str">
        <f>IF('Evidencija B mas'!V15="","",'Evidencija B mas'!V15)</f>
        <v>E</v>
      </c>
    </row>
  </sheetData>
  <sheetProtection selectLockedCells="1" selectUnlockedCells="1"/>
  <mergeCells count="20">
    <mergeCell ref="A1:E1"/>
    <mergeCell ref="A2:F2"/>
    <mergeCell ref="A3:B3"/>
    <mergeCell ref="C3:F3"/>
    <mergeCell ref="A4:C4"/>
    <mergeCell ref="D4:F4"/>
    <mergeCell ref="A5:C5"/>
    <mergeCell ref="D5:F5"/>
    <mergeCell ref="A6:A7"/>
    <mergeCell ref="B6:C7"/>
    <mergeCell ref="D6:E6"/>
    <mergeCell ref="F6:F7"/>
    <mergeCell ref="B14:C14"/>
    <mergeCell ref="B15:C15"/>
    <mergeCell ref="B8:C8"/>
    <mergeCell ref="B9:C9"/>
    <mergeCell ref="B10:C10"/>
    <mergeCell ref="B11:C11"/>
    <mergeCell ref="B12:C12"/>
    <mergeCell ref="B13:C13"/>
  </mergeCells>
  <pageMargins left="0.7" right="0.7" top="0.75" bottom="0.75" header="0.3" footer="0.3"/>
  <pageSetup paperSize="9" scale="99" firstPageNumber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Evidencija B</vt:lpstr>
      <vt:lpstr>Zakljucne Ocjene B</vt:lpstr>
      <vt:lpstr>Evidencija A mas</vt:lpstr>
      <vt:lpstr>Zakljucne Ocjene A mas</vt:lpstr>
      <vt:lpstr>Evidencija B mas</vt:lpstr>
      <vt:lpstr>Zakljucne Ocjene B mas</vt:lpstr>
      <vt:lpstr>'Evidencija A mas'!Print_Titles</vt:lpstr>
      <vt:lpstr>'Evidencija B'!Print_Titles</vt:lpstr>
      <vt:lpstr>'Evidencija B mas'!Print_Titles</vt:lpstr>
      <vt:lpstr>'Zakljucne Ocjene A mas'!Print_Titles</vt:lpstr>
      <vt:lpstr>'Zakljucne Ocjene B'!Print_Titles</vt:lpstr>
      <vt:lpstr>'Zakljucne Ocjene B mas'!Print_Titles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Darko</cp:lastModifiedBy>
  <cp:lastPrinted>2021-01-30T15:44:24Z</cp:lastPrinted>
  <dcterms:created xsi:type="dcterms:W3CDTF">2013-11-01T07:44:24Z</dcterms:created>
  <dcterms:modified xsi:type="dcterms:W3CDTF">2022-03-20T16:51:34Z</dcterms:modified>
</cp:coreProperties>
</file>