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Spoljna politika\Master 21-22\"/>
    </mc:Choice>
  </mc:AlternateContent>
  <xr:revisionPtr revIDLastSave="0" documentId="8_{1856DBBB-5C87-4FA0-BEBA-989D761035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4" i="1" l="1"/>
  <c r="X34" i="1" s="1"/>
  <c r="Z34" i="1" s="1"/>
  <c r="AA34" i="1" s="1"/>
  <c r="T33" i="1"/>
  <c r="X33" i="1" s="1"/>
  <c r="Z33" i="1" s="1"/>
  <c r="AA33" i="1" s="1"/>
  <c r="T32" i="1"/>
  <c r="X32" i="1" s="1"/>
  <c r="Z32" i="1" s="1"/>
  <c r="AA32" i="1" s="1"/>
  <c r="T31" i="1"/>
  <c r="X31" i="1" s="1"/>
  <c r="Z31" i="1" s="1"/>
  <c r="AA31" i="1" s="1"/>
  <c r="T30" i="1"/>
  <c r="X30" i="1" s="1"/>
  <c r="Z30" i="1" s="1"/>
  <c r="AA30" i="1" s="1"/>
  <c r="T29" i="1"/>
  <c r="X29" i="1" s="1"/>
  <c r="Z29" i="1" s="1"/>
  <c r="AA29" i="1" s="1"/>
  <c r="T28" i="1"/>
  <c r="X28" i="1" s="1"/>
  <c r="Z28" i="1" s="1"/>
  <c r="AA28" i="1" s="1"/>
  <c r="J28" i="2"/>
  <c r="J27" i="2"/>
  <c r="J26" i="2"/>
  <c r="J25" i="2"/>
  <c r="J24" i="2"/>
  <c r="J23" i="2"/>
  <c r="J22" i="2"/>
  <c r="J21" i="2"/>
  <c r="J20" i="2"/>
  <c r="J19" i="2"/>
  <c r="J18" i="2"/>
  <c r="I28" i="2"/>
  <c r="I27" i="2"/>
  <c r="I26" i="2"/>
  <c r="I25" i="2"/>
  <c r="I24" i="2"/>
  <c r="I23" i="2"/>
  <c r="I22" i="2"/>
  <c r="I21" i="2"/>
  <c r="I20" i="2"/>
  <c r="I19" i="2"/>
  <c r="I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J1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I1" i="2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X27" i="1" l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Z27" i="1" l="1"/>
  <c r="AA27" i="1" s="1"/>
  <c r="Z26" i="1"/>
  <c r="AA26" i="1" s="1"/>
  <c r="Z25" i="1"/>
  <c r="AA25" i="1" s="1"/>
  <c r="Z24" i="1"/>
  <c r="AA24" i="1" s="1"/>
  <c r="Z23" i="1"/>
  <c r="AA23" i="1" s="1"/>
  <c r="Z22" i="1"/>
  <c r="AA22" i="1" s="1"/>
  <c r="Z21" i="1"/>
  <c r="AA21" i="1" s="1"/>
  <c r="Z20" i="1"/>
  <c r="AA20" i="1" s="1"/>
  <c r="Z19" i="1"/>
  <c r="AA19" i="1" s="1"/>
  <c r="Z18" i="1"/>
  <c r="AA18" i="1" s="1"/>
  <c r="Z17" i="1"/>
  <c r="AA17" i="1" s="1"/>
  <c r="Z16" i="1"/>
  <c r="AA16" i="1" s="1"/>
  <c r="Z15" i="1"/>
  <c r="AA15" i="1" s="1"/>
  <c r="Z14" i="1"/>
  <c r="AA14" i="1" s="1"/>
  <c r="Z13" i="1"/>
  <c r="AA13" i="1" s="1"/>
  <c r="Z12" i="1"/>
  <c r="AA12" i="1" s="1"/>
  <c r="Z11" i="1"/>
  <c r="AA11" i="1" s="1"/>
  <c r="Z10" i="1"/>
  <c r="AA10" i="1" s="1"/>
  <c r="Z9" i="1"/>
  <c r="AA9" i="1" s="1"/>
  <c r="Z8" i="1"/>
  <c r="AA8" i="1" s="1"/>
  <c r="Z7" i="1"/>
  <c r="AA7" i="1" s="1"/>
  <c r="Z6" i="1"/>
  <c r="AA6" i="1" s="1"/>
</calcChain>
</file>

<file path=xl/sharedStrings.xml><?xml version="1.0" encoding="utf-8"?>
<sst xmlns="http://schemas.openxmlformats.org/spreadsheetml/2006/main" count="141" uniqueCount="85">
  <si>
    <t>Redni broj</t>
  </si>
  <si>
    <t>Studijski program</t>
  </si>
  <si>
    <t>Broj indexa</t>
  </si>
  <si>
    <t>Aleksandra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</si>
  <si>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</si>
  <si>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</si>
  <si>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</si>
  <si>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</si>
  <si>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</si>
  <si>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</si>
  <si>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</si>
  <si>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</si>
  <si>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</si>
  <si>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</si>
  <si>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</si>
  <si>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</si>
  <si>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</si>
  <si>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</si>
  <si>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</si>
  <si>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</si>
  <si>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mo</t>
  </si>
  <si>
    <t>Ocjena</t>
  </si>
  <si>
    <t>Kol:</t>
  </si>
  <si>
    <t>KolP:</t>
  </si>
  <si>
    <t>Uk-Sem:</t>
  </si>
  <si>
    <t>ZI:</t>
  </si>
  <si>
    <t>UkBod:</t>
  </si>
  <si>
    <t>PREDMET: Spoljna politika</t>
  </si>
  <si>
    <t>Milena</t>
  </si>
  <si>
    <t>B</t>
  </si>
  <si>
    <t>Vježbe</t>
  </si>
  <si>
    <t>Esej</t>
  </si>
  <si>
    <t>Nikolina</t>
  </si>
  <si>
    <t>Belada</t>
  </si>
  <si>
    <t>Anita</t>
  </si>
  <si>
    <t>Šabotić</t>
  </si>
  <si>
    <t>Dijana</t>
  </si>
  <si>
    <t>Čvorović</t>
  </si>
  <si>
    <t>Ivan</t>
  </si>
  <si>
    <t>Marković</t>
  </si>
  <si>
    <t>Ksenija</t>
  </si>
  <si>
    <t>Vukadinović</t>
  </si>
  <si>
    <t>Sara</t>
  </si>
  <si>
    <t>Leković</t>
  </si>
  <si>
    <t>Gleb</t>
  </si>
  <si>
    <t>Baklanov</t>
  </si>
  <si>
    <t>Zec</t>
  </si>
  <si>
    <t>Matija</t>
  </si>
  <si>
    <t>Mirotić</t>
  </si>
  <si>
    <t>Vukan</t>
  </si>
  <si>
    <t>Vujačić</t>
  </si>
  <si>
    <t>Alem</t>
  </si>
  <si>
    <t>Šulović</t>
  </si>
  <si>
    <t>Sajma</t>
  </si>
  <si>
    <t>Averić</t>
  </si>
  <si>
    <t>Anastasija</t>
  </si>
  <si>
    <t>Novović</t>
  </si>
  <si>
    <t>Vukoman</t>
  </si>
  <si>
    <t>Šćekić</t>
  </si>
  <si>
    <t>Danilo</t>
  </si>
  <si>
    <t>Jeknić</t>
  </si>
  <si>
    <t>Nina</t>
  </si>
  <si>
    <t>Smolović</t>
  </si>
  <si>
    <t>Milojka</t>
  </si>
  <si>
    <t>Maraš</t>
  </si>
  <si>
    <t>Milica</t>
  </si>
  <si>
    <t>Janković</t>
  </si>
  <si>
    <t>Maša</t>
  </si>
  <si>
    <t>Radović</t>
  </si>
  <si>
    <t>Olga</t>
  </si>
  <si>
    <t>Danilović</t>
  </si>
  <si>
    <t>Jovana</t>
  </si>
  <si>
    <t>Mirković</t>
  </si>
  <si>
    <t>Tamara</t>
  </si>
  <si>
    <t>Todorović</t>
  </si>
  <si>
    <t>Ana</t>
  </si>
  <si>
    <t>Vujošević</t>
  </si>
  <si>
    <t>Anja</t>
  </si>
  <si>
    <t>Martinović</t>
  </si>
  <si>
    <t>Stefan</t>
  </si>
  <si>
    <t>Radoje</t>
  </si>
  <si>
    <t>Vojinović</t>
  </si>
  <si>
    <t>Amelija</t>
  </si>
  <si>
    <t>Šehović</t>
  </si>
  <si>
    <t>Radulović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</si>
</sst>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Garamond"/>
      <family val="1"/>
    </font>
    <font>
      <sz val="11"/>
      <name val="Garamond"/>
      <family val="1"/>
    </font>
    <font>
      <sz val="11"/>
      <color theme="1"/>
      <name val="Garamond"/>
      <family val="1"/>
    </font>
    <font>
      <sz val="11"/>
      <color rgb="FF333333"/>
      <name val="Garamond"/>
      <family val="1"/>
    </font>
    <font>
      <sz val="6"/>
      <color rgb="FF333333"/>
      <name val="Verdana"/>
      <family val="2"/>
    </font>
    <font>
      <sz val="10"/>
      <color theme="1"/>
      <name val="Garamond"/>
      <family val="1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>
      <left style="thin">
        <color rgb="FF000000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rgb="FF000000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20" applyNumberFormat="0" applyFill="0" applyAlignment="0" applyProtection="0"/>
    <xf numFmtId="0" fontId="5" fillId="0" borderId="21" applyNumberFormat="0" applyFill="0" applyAlignment="0" applyProtection="0"/>
    <xf numFmtId="0" fontId="6" fillId="0" borderId="22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3" applyNumberFormat="0" applyAlignment="0" applyProtection="0"/>
    <xf numFmtId="0" fontId="11" fillId="7" borderId="24" applyNumberFormat="0" applyAlignment="0" applyProtection="0"/>
    <xf numFmtId="0" fontId="12" fillId="7" borderId="23" applyNumberFormat="0" applyAlignment="0" applyProtection="0"/>
    <xf numFmtId="0" fontId="13" fillId="0" borderId="25" applyNumberFormat="0" applyFill="0" applyAlignment="0" applyProtection="0"/>
    <xf numFmtId="0" fontId="14" fillId="8" borderId="26" applyNumberFormat="0" applyAlignment="0" applyProtection="0"/>
    <xf numFmtId="0" fontId="15" fillId="0" borderId="0" applyNumberFormat="0" applyFill="0" applyBorder="0" applyAlignment="0" applyProtection="0"/>
    <xf numFmtId="0" fontId="2" fillId="9" borderId="27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8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/>
    </xf>
    <xf numFmtId="49" fontId="20" fillId="2" borderId="0" xfId="0" applyNumberFormat="1" applyFont="1" applyFill="1" applyAlignment="1">
      <alignment horizontal="left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/>
    <xf numFmtId="0" fontId="21" fillId="2" borderId="0" xfId="0" applyFont="1" applyFill="1"/>
    <xf numFmtId="0" fontId="21" fillId="2" borderId="0" xfId="0" applyFont="1" applyFill="1" applyBorder="1"/>
    <xf numFmtId="0" fontId="21" fillId="2" borderId="0" xfId="0" applyFont="1" applyFill="1" applyAlignment="1">
      <alignment horizontal="center" vertical="center"/>
    </xf>
    <xf numFmtId="0" fontId="21" fillId="2" borderId="8" xfId="0" applyFont="1" applyFill="1" applyBorder="1"/>
    <xf numFmtId="0" fontId="20" fillId="2" borderId="2" xfId="0" applyFont="1" applyFill="1" applyBorder="1" applyAlignment="1">
      <alignment horizontal="left" vertical="center" wrapText="1" shrinkToFit="1"/>
    </xf>
    <xf numFmtId="49" fontId="20" fillId="2" borderId="3" xfId="0" applyNumberFormat="1" applyFont="1" applyFill="1" applyBorder="1" applyAlignment="1">
      <alignment horizontal="left" vertical="center" shrinkToFit="1"/>
    </xf>
    <xf numFmtId="0" fontId="20" fillId="2" borderId="0" xfId="0" applyFont="1" applyFill="1" applyBorder="1" applyAlignment="1">
      <alignment vertical="center" wrapText="1" shrinkToFit="1"/>
    </xf>
    <xf numFmtId="0" fontId="21" fillId="2" borderId="1" xfId="0" applyFont="1" applyFill="1" applyBorder="1"/>
    <xf numFmtId="0" fontId="21" fillId="2" borderId="15" xfId="0" applyFont="1" applyFill="1" applyBorder="1"/>
    <xf numFmtId="0" fontId="21" fillId="0" borderId="14" xfId="0" applyFont="1" applyBorder="1" applyAlignment="1">
      <alignment horizontal="center" vertical="center"/>
    </xf>
    <xf numFmtId="0" fontId="21" fillId="2" borderId="12" xfId="0" applyFont="1" applyFill="1" applyBorder="1"/>
    <xf numFmtId="0" fontId="20" fillId="0" borderId="1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/>
    </xf>
    <xf numFmtId="0" fontId="20" fillId="2" borderId="29" xfId="0" applyFont="1" applyFill="1" applyBorder="1" applyAlignment="1">
      <alignment horizontal="center" wrapText="1"/>
    </xf>
    <xf numFmtId="0" fontId="20" fillId="2" borderId="30" xfId="0" applyFont="1" applyFill="1" applyBorder="1" applyAlignment="1">
      <alignment horizontal="center"/>
    </xf>
    <xf numFmtId="0" fontId="20" fillId="2" borderId="31" xfId="0" applyFont="1" applyFill="1" applyBorder="1" applyAlignment="1">
      <alignment horizontal="center"/>
    </xf>
    <xf numFmtId="0" fontId="20" fillId="2" borderId="44" xfId="0" applyFont="1" applyFill="1" applyBorder="1" applyAlignment="1">
      <alignment horizontal="center"/>
    </xf>
    <xf numFmtId="0" fontId="20" fillId="2" borderId="45" xfId="0" applyFont="1" applyFill="1" applyBorder="1" applyAlignment="1">
      <alignment horizontal="center"/>
    </xf>
    <xf numFmtId="0" fontId="21" fillId="2" borderId="30" xfId="0" applyFont="1" applyFill="1" applyBorder="1" applyAlignment="1">
      <alignment horizontal="center"/>
    </xf>
    <xf numFmtId="0" fontId="21" fillId="2" borderId="32" xfId="0" applyFont="1" applyFill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1" fillId="0" borderId="19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/>
    </xf>
    <xf numFmtId="0" fontId="20" fillId="2" borderId="34" xfId="0" applyFont="1" applyFill="1" applyBorder="1" applyAlignment="1">
      <alignment horizontal="center"/>
    </xf>
    <xf numFmtId="0" fontId="20" fillId="2" borderId="35" xfId="0" applyFont="1" applyFill="1" applyBorder="1" applyAlignment="1">
      <alignment horizontal="center"/>
    </xf>
    <xf numFmtId="0" fontId="20" fillId="2" borderId="46" xfId="0" applyFont="1" applyFill="1" applyBorder="1" applyAlignment="1">
      <alignment horizontal="center"/>
    </xf>
    <xf numFmtId="0" fontId="20" fillId="2" borderId="47" xfId="0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/>
    </xf>
    <xf numFmtId="0" fontId="21" fillId="2" borderId="36" xfId="0" applyFont="1" applyFill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21" fillId="0" borderId="42" xfId="0" applyFont="1" applyBorder="1" applyAlignment="1">
      <alignment horizontal="center" vertical="center"/>
    </xf>
    <xf numFmtId="0" fontId="21" fillId="0" borderId="42" xfId="0" applyFont="1" applyFill="1" applyBorder="1" applyAlignment="1">
      <alignment horizontal="center"/>
    </xf>
    <xf numFmtId="0" fontId="22" fillId="34" borderId="50" xfId="0" applyFont="1" applyFill="1" applyBorder="1" applyAlignment="1">
      <alignment vertical="center" wrapText="1"/>
    </xf>
    <xf numFmtId="0" fontId="20" fillId="2" borderId="37" xfId="0" applyFont="1" applyFill="1" applyBorder="1" applyAlignment="1">
      <alignment horizontal="center"/>
    </xf>
    <xf numFmtId="0" fontId="20" fillId="2" borderId="38" xfId="0" applyFont="1" applyFill="1" applyBorder="1" applyAlignment="1">
      <alignment horizontal="center"/>
    </xf>
    <xf numFmtId="0" fontId="20" fillId="2" borderId="39" xfId="0" applyFont="1" applyFill="1" applyBorder="1" applyAlignment="1">
      <alignment horizontal="center"/>
    </xf>
    <xf numFmtId="0" fontId="20" fillId="2" borderId="48" xfId="0" applyFont="1" applyFill="1" applyBorder="1" applyAlignment="1">
      <alignment horizontal="center"/>
    </xf>
    <xf numFmtId="0" fontId="20" fillId="2" borderId="49" xfId="0" applyFont="1" applyFill="1" applyBorder="1" applyAlignment="1">
      <alignment horizontal="center"/>
    </xf>
    <xf numFmtId="0" fontId="21" fillId="2" borderId="38" xfId="0" applyFont="1" applyFill="1" applyBorder="1" applyAlignment="1">
      <alignment horizontal="center"/>
    </xf>
    <xf numFmtId="0" fontId="21" fillId="2" borderId="40" xfId="0" applyFont="1" applyFill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21" fillId="0" borderId="43" xfId="0" applyFont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 wrapText="1" shrinkToFit="1"/>
    </xf>
    <xf numFmtId="0" fontId="20" fillId="2" borderId="12" xfId="0" applyFont="1" applyFill="1" applyBorder="1" applyAlignment="1">
      <alignment horizontal="center" vertical="center" wrapText="1" shrinkToFit="1"/>
    </xf>
    <xf numFmtId="0" fontId="23" fillId="34" borderId="0" xfId="0" applyFont="1" applyFill="1" applyAlignment="1">
      <alignment vertical="center" wrapText="1"/>
    </xf>
    <xf numFmtId="0" fontId="23" fillId="35" borderId="0" xfId="0" applyFont="1" applyFill="1" applyAlignment="1">
      <alignment vertical="center" wrapText="1"/>
    </xf>
    <xf numFmtId="0" fontId="23" fillId="34" borderId="51" xfId="0" applyFont="1" applyFill="1" applyBorder="1" applyAlignment="1">
      <alignment vertical="center" wrapText="1"/>
    </xf>
    <xf numFmtId="0" fontId="23" fillId="34" borderId="52" xfId="0" applyFont="1" applyFill="1" applyBorder="1" applyAlignment="1">
      <alignment vertical="center" wrapText="1"/>
    </xf>
    <xf numFmtId="0" fontId="23" fillId="34" borderId="53" xfId="0" applyFont="1" applyFill="1" applyBorder="1" applyAlignment="1">
      <alignment vertical="center" wrapText="1"/>
    </xf>
    <xf numFmtId="0" fontId="23" fillId="35" borderId="54" xfId="0" applyFont="1" applyFill="1" applyBorder="1" applyAlignment="1">
      <alignment vertical="center" wrapText="1"/>
    </xf>
    <xf numFmtId="0" fontId="23" fillId="35" borderId="55" xfId="0" applyFont="1" applyFill="1" applyBorder="1" applyAlignment="1">
      <alignment vertical="center" wrapText="1"/>
    </xf>
    <xf numFmtId="0" fontId="23" fillId="34" borderId="54" xfId="0" applyFont="1" applyFill="1" applyBorder="1" applyAlignment="1">
      <alignment vertical="center" wrapText="1"/>
    </xf>
    <xf numFmtId="0" fontId="23" fillId="34" borderId="55" xfId="0" applyFont="1" applyFill="1" applyBorder="1" applyAlignment="1">
      <alignment vertical="center" wrapText="1"/>
    </xf>
    <xf numFmtId="0" fontId="23" fillId="35" borderId="56" xfId="0" applyFont="1" applyFill="1" applyBorder="1" applyAlignment="1">
      <alignment vertical="center" wrapText="1"/>
    </xf>
    <xf numFmtId="0" fontId="23" fillId="35" borderId="57" xfId="0" applyFont="1" applyFill="1" applyBorder="1" applyAlignment="1">
      <alignment vertical="center" wrapText="1"/>
    </xf>
    <xf numFmtId="0" fontId="23" fillId="35" borderId="58" xfId="0" applyFont="1" applyFill="1" applyBorder="1" applyAlignment="1">
      <alignment vertical="center" wrapText="1"/>
    </xf>
    <xf numFmtId="0" fontId="24" fillId="0" borderId="13" xfId="0" applyFont="1" applyBorder="1"/>
    <xf numFmtId="0" fontId="20" fillId="2" borderId="14" xfId="0" applyFont="1" applyFill="1" applyBorder="1" applyAlignment="1">
      <alignment horizontal="center" vertical="center" wrapText="1" shrinkToFit="1"/>
    </xf>
    <xf numFmtId="0" fontId="20" fillId="2" borderId="4" xfId="0" applyFont="1" applyFill="1" applyBorder="1" applyAlignment="1">
      <alignment horizontal="center" vertical="center" textRotation="90" wrapText="1" shrinkToFit="1"/>
    </xf>
    <xf numFmtId="0" fontId="20" fillId="2" borderId="9" xfId="0" applyFont="1" applyFill="1" applyBorder="1" applyAlignment="1">
      <alignment horizontal="center" vertical="center" textRotation="90" wrapText="1" shrinkToFit="1"/>
    </xf>
    <xf numFmtId="0" fontId="20" fillId="2" borderId="16" xfId="0" applyFont="1" applyFill="1" applyBorder="1" applyAlignment="1">
      <alignment horizontal="center" vertical="center" textRotation="90" wrapText="1" shrinkToFit="1"/>
    </xf>
    <xf numFmtId="0" fontId="20" fillId="2" borderId="5" xfId="0" applyFont="1" applyFill="1" applyBorder="1" applyAlignment="1">
      <alignment horizontal="center" vertical="center" wrapText="1" shrinkToFit="1"/>
    </xf>
    <xf numFmtId="0" fontId="20" fillId="2" borderId="6" xfId="0" applyFont="1" applyFill="1" applyBorder="1" applyAlignment="1">
      <alignment horizontal="center" vertical="center" wrapText="1" shrinkToFit="1"/>
    </xf>
    <xf numFmtId="0" fontId="20" fillId="2" borderId="18" xfId="0" applyFont="1" applyFill="1" applyBorder="1" applyAlignment="1">
      <alignment horizontal="center" vertical="center" wrapText="1" shrinkToFit="1"/>
    </xf>
    <xf numFmtId="0" fontId="20" fillId="2" borderId="17" xfId="0" applyFont="1" applyFill="1" applyBorder="1" applyAlignment="1">
      <alignment horizontal="center" vertical="center" wrapText="1" shrinkToFit="1"/>
    </xf>
    <xf numFmtId="0" fontId="20" fillId="2" borderId="10" xfId="0" applyFont="1" applyFill="1" applyBorder="1" applyAlignment="1">
      <alignment horizontal="center" vertical="center" wrapText="1" shrinkToFit="1"/>
    </xf>
    <xf numFmtId="0" fontId="20" fillId="2" borderId="11" xfId="0" applyFont="1" applyFill="1" applyBorder="1" applyAlignment="1">
      <alignment horizontal="center" vertical="center" wrapText="1" shrinkToFit="1"/>
    </xf>
    <xf numFmtId="0" fontId="20" fillId="2" borderId="12" xfId="0" applyFont="1" applyFill="1" applyBorder="1" applyAlignment="1">
      <alignment horizontal="center" vertical="center" wrapText="1" shrinkToFit="1"/>
    </xf>
    <xf numFmtId="0" fontId="22" fillId="34" borderId="59" xfId="0" applyFont="1" applyFill="1" applyBorder="1" applyAlignment="1">
      <alignment vertical="center" wrapText="1"/>
    </xf>
    <xf numFmtId="0" fontId="24" fillId="0" borderId="7" xfId="0" applyFont="1" applyBorder="1"/>
    <xf numFmtId="0" fontId="24" fillId="0" borderId="8" xfId="0" applyFont="1" applyBorder="1"/>
    <xf numFmtId="0" fontId="24" fillId="0" borderId="15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5"/>
  <sheetViews>
    <sheetView tabSelected="1" workbookViewId="0">
      <selection activeCell="E1" sqref="E1:S1048576"/>
    </sheetView>
  </sheetViews>
  <sheetFormatPr defaultColWidth="9.140625" defaultRowHeight="15" x14ac:dyDescent="0.25"/>
  <cols>
    <col min="1" max="1" width="6" style="3" customWidth="1"/>
    <col min="2" max="2" width="5.5703125" style="1" customWidth="1"/>
    <col min="3" max="3" width="6.42578125" style="1" customWidth="1"/>
    <col min="4" max="4" width="4.140625" style="2" customWidth="1"/>
    <col min="5" max="19" width="3.42578125" style="1" hidden="1" customWidth="1"/>
    <col min="20" max="20" width="6.85546875" style="1" customWidth="1"/>
    <col min="21" max="23" width="5.140625" style="1" customWidth="1"/>
    <col min="24" max="24" width="6.7109375" style="3" customWidth="1"/>
    <col min="25" max="26" width="6.140625" style="3" customWidth="1"/>
    <col min="27" max="27" width="6.140625" style="1" customWidth="1"/>
    <col min="28" max="28" width="11.5703125" customWidth="1"/>
    <col min="29" max="34" width="5.42578125" customWidth="1"/>
    <col min="35" max="35" width="9.5703125" customWidth="1"/>
    <col min="36" max="16384" width="9.140625" style="1"/>
  </cols>
  <sheetData>
    <row r="1" spans="1:35" x14ac:dyDescent="0.25">
      <c r="A1" s="5" t="s">
        <v>27</v>
      </c>
      <c r="B1" s="6"/>
      <c r="C1" s="7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"/>
      <c r="Q1" s="10"/>
      <c r="R1" s="10"/>
      <c r="S1" s="10"/>
      <c r="T1" s="10"/>
      <c r="U1" s="11"/>
      <c r="V1" s="10"/>
      <c r="W1" s="10"/>
      <c r="X1" s="12"/>
      <c r="Y1" s="12"/>
      <c r="Z1" s="12"/>
      <c r="AA1" s="13"/>
    </row>
    <row r="2" spans="1:35" ht="15.75" thickBot="1" x14ac:dyDescent="0.3">
      <c r="A2" s="8"/>
      <c r="B2" s="6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0"/>
      <c r="Q2" s="10"/>
      <c r="R2" s="10"/>
      <c r="S2" s="10"/>
      <c r="T2" s="10"/>
      <c r="U2" s="11"/>
      <c r="V2" s="10"/>
      <c r="W2" s="10"/>
      <c r="X2" s="12"/>
      <c r="Y2" s="12"/>
      <c r="Z2" s="12"/>
      <c r="AA2" s="13"/>
    </row>
    <row r="3" spans="1:35" ht="16.5" thickTop="1" thickBot="1" x14ac:dyDescent="0.3">
      <c r="A3" s="71" t="s">
        <v>0</v>
      </c>
      <c r="B3" s="14"/>
      <c r="C3" s="15"/>
      <c r="D3" s="72" t="s">
        <v>1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1"/>
      <c r="Q3" s="11"/>
      <c r="R3" s="11"/>
      <c r="S3" s="11"/>
      <c r="T3" s="11"/>
      <c r="U3" s="17"/>
      <c r="V3" s="10"/>
      <c r="W3" s="10"/>
      <c r="X3" s="12"/>
      <c r="Y3" s="12"/>
      <c r="Z3" s="12"/>
      <c r="AA3" s="18"/>
    </row>
    <row r="4" spans="1:35" s="4" customFormat="1" ht="18" customHeight="1" thickTop="1" thickBot="1" x14ac:dyDescent="0.3">
      <c r="A4" s="71"/>
      <c r="B4" s="75" t="s">
        <v>2</v>
      </c>
      <c r="C4" s="76"/>
      <c r="D4" s="73"/>
      <c r="E4" s="79" t="s">
        <v>15</v>
      </c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57" t="s">
        <v>30</v>
      </c>
      <c r="U4" s="19" t="s">
        <v>31</v>
      </c>
      <c r="V4" s="19" t="s">
        <v>22</v>
      </c>
      <c r="W4" s="19" t="s">
        <v>23</v>
      </c>
      <c r="X4" s="19" t="s">
        <v>24</v>
      </c>
      <c r="Y4" s="19" t="s">
        <v>25</v>
      </c>
      <c r="Z4" s="19" t="s">
        <v>26</v>
      </c>
      <c r="AA4" s="19" t="s">
        <v>21</v>
      </c>
      <c r="AB4"/>
      <c r="AC4"/>
      <c r="AD4"/>
      <c r="AE4"/>
      <c r="AF4"/>
      <c r="AG4"/>
      <c r="AH4"/>
      <c r="AI4"/>
    </row>
    <row r="5" spans="1:35" ht="16.5" customHeight="1" thickTop="1" thickBot="1" x14ac:dyDescent="0.3">
      <c r="A5" s="71"/>
      <c r="B5" s="77"/>
      <c r="C5" s="78"/>
      <c r="D5" s="74"/>
      <c r="E5" s="56" t="s">
        <v>4</v>
      </c>
      <c r="F5" s="56" t="s">
        <v>5</v>
      </c>
      <c r="G5" s="56" t="s">
        <v>6</v>
      </c>
      <c r="H5" s="56" t="s">
        <v>7</v>
      </c>
      <c r="I5" s="56" t="s">
        <v>8</v>
      </c>
      <c r="J5" s="56" t="s">
        <v>9</v>
      </c>
      <c r="K5" s="56" t="s">
        <v>10</v>
      </c>
      <c r="L5" s="56" t="s">
        <v>11</v>
      </c>
      <c r="M5" s="56" t="s">
        <v>12</v>
      </c>
      <c r="N5" s="56" t="s">
        <v>13</v>
      </c>
      <c r="O5" s="56" t="s">
        <v>14</v>
      </c>
      <c r="P5" s="56" t="s">
        <v>17</v>
      </c>
      <c r="Q5" s="56" t="s">
        <v>18</v>
      </c>
      <c r="R5" s="56" t="s">
        <v>19</v>
      </c>
      <c r="S5" s="56" t="s">
        <v>16</v>
      </c>
      <c r="T5" s="56"/>
      <c r="U5" s="56"/>
      <c r="V5" s="10"/>
      <c r="W5" s="10"/>
      <c r="X5" s="12"/>
      <c r="Y5" s="12"/>
      <c r="Z5" s="12"/>
      <c r="AA5" s="20"/>
    </row>
    <row r="6" spans="1:35" ht="16.5" thickTop="1" thickBot="1" x14ac:dyDescent="0.3">
      <c r="A6" s="21">
        <v>1</v>
      </c>
      <c r="B6" s="82">
        <v>1</v>
      </c>
      <c r="C6" s="45">
        <v>2021</v>
      </c>
      <c r="D6" s="22" t="s">
        <v>20</v>
      </c>
      <c r="E6" s="23"/>
      <c r="F6" s="24"/>
      <c r="G6" s="24"/>
      <c r="H6" s="24"/>
      <c r="I6" s="24"/>
      <c r="J6" s="25"/>
      <c r="K6" s="26"/>
      <c r="L6" s="27"/>
      <c r="M6" s="27"/>
      <c r="N6" s="24"/>
      <c r="O6" s="24"/>
      <c r="P6" s="24"/>
      <c r="Q6" s="28"/>
      <c r="R6" s="28"/>
      <c r="S6" s="29"/>
      <c r="T6" s="30">
        <f>(ROUND(SUM(E6:S6)*1.66,1))</f>
        <v>0</v>
      </c>
      <c r="U6" s="31"/>
      <c r="V6" s="31"/>
      <c r="W6" s="31"/>
      <c r="X6" s="32">
        <f t="shared" ref="X6:X27" si="0">ROUND(IF(W6&gt;0, SUM(T6:U6, W6), SUM(T6:V6)),0)</f>
        <v>0</v>
      </c>
      <c r="Y6" s="33"/>
      <c r="Z6" s="33">
        <f>SUM(X6,Y6)</f>
        <v>0</v>
      </c>
      <c r="AA6" s="30" t="str">
        <f>IF(Z6=0, "Neakt.", IF(Z6&gt;89.9,"A",IF(Z6&gt;79.9,"B",IF(Z6&gt;69.9,"C",IF(Z6&gt;59.9,"D",IF(Z6&gt;49.9,"E","F"))))))</f>
        <v>Neakt.</v>
      </c>
    </row>
    <row r="7" spans="1:35" ht="16.5" thickTop="1" thickBot="1" x14ac:dyDescent="0.3">
      <c r="A7" s="34">
        <v>2</v>
      </c>
      <c r="B7" s="83">
        <v>2</v>
      </c>
      <c r="C7" s="84">
        <v>2021</v>
      </c>
      <c r="D7" s="22" t="s">
        <v>20</v>
      </c>
      <c r="E7" s="35"/>
      <c r="F7" s="36"/>
      <c r="G7" s="36"/>
      <c r="H7" s="36"/>
      <c r="I7" s="36"/>
      <c r="J7" s="37"/>
      <c r="K7" s="38"/>
      <c r="L7" s="39"/>
      <c r="M7" s="39"/>
      <c r="N7" s="36"/>
      <c r="O7" s="36"/>
      <c r="P7" s="36"/>
      <c r="Q7" s="40"/>
      <c r="R7" s="40"/>
      <c r="S7" s="41"/>
      <c r="T7" s="30">
        <f t="shared" ref="T7:T27" si="1">(ROUND(SUM(E7:S7)*1.66,1))</f>
        <v>0</v>
      </c>
      <c r="U7" s="42"/>
      <c r="V7" s="42"/>
      <c r="W7" s="42"/>
      <c r="X7" s="32">
        <f t="shared" si="0"/>
        <v>0</v>
      </c>
      <c r="Y7" s="43"/>
      <c r="Z7" s="43">
        <f t="shared" ref="Z7:Z27" si="2">SUM(X7,Y7)</f>
        <v>0</v>
      </c>
      <c r="AA7" s="30" t="str">
        <f t="shared" ref="AA7:AA27" si="3">IF(Z7=0, "Neakt.", IF(Z7&gt;89.9,"A",IF(Z7&gt;79.9,"B",IF(Z7&gt;69.9,"C",IF(Z7&gt;59.9,"D",IF(Z7&gt;49.9,"E","F"))))))</f>
        <v>Neakt.</v>
      </c>
    </row>
    <row r="8" spans="1:35" ht="16.5" thickTop="1" thickBot="1" x14ac:dyDescent="0.3">
      <c r="A8" s="34">
        <v>3</v>
      </c>
      <c r="B8" s="83">
        <v>3</v>
      </c>
      <c r="C8" s="84">
        <v>2021</v>
      </c>
      <c r="D8" s="22" t="s">
        <v>20</v>
      </c>
      <c r="E8" s="35"/>
      <c r="F8" s="36"/>
      <c r="G8" s="36"/>
      <c r="H8" s="36"/>
      <c r="I8" s="36"/>
      <c r="J8" s="37"/>
      <c r="K8" s="38"/>
      <c r="L8" s="39"/>
      <c r="M8" s="39"/>
      <c r="N8" s="36"/>
      <c r="O8" s="36"/>
      <c r="P8" s="36"/>
      <c r="Q8" s="40"/>
      <c r="R8" s="40"/>
      <c r="S8" s="41"/>
      <c r="T8" s="30">
        <f t="shared" si="1"/>
        <v>0</v>
      </c>
      <c r="U8" s="44">
        <v>6</v>
      </c>
      <c r="V8" s="44"/>
      <c r="W8" s="42">
        <v>29.5</v>
      </c>
      <c r="X8" s="32">
        <f t="shared" si="0"/>
        <v>36</v>
      </c>
      <c r="Y8" s="43"/>
      <c r="Z8" s="43">
        <f t="shared" si="2"/>
        <v>36</v>
      </c>
      <c r="AA8" s="30" t="str">
        <f t="shared" si="3"/>
        <v>F</v>
      </c>
    </row>
    <row r="9" spans="1:35" ht="16.5" thickTop="1" thickBot="1" x14ac:dyDescent="0.3">
      <c r="A9" s="34">
        <v>4</v>
      </c>
      <c r="B9" s="83">
        <v>4</v>
      </c>
      <c r="C9" s="84">
        <v>2021</v>
      </c>
      <c r="D9" s="22" t="s">
        <v>20</v>
      </c>
      <c r="E9" s="35"/>
      <c r="F9" s="36"/>
      <c r="G9" s="36"/>
      <c r="H9" s="36"/>
      <c r="I9" s="36"/>
      <c r="J9" s="37"/>
      <c r="K9" s="38"/>
      <c r="L9" s="39"/>
      <c r="M9" s="39"/>
      <c r="N9" s="36"/>
      <c r="O9" s="36"/>
      <c r="P9" s="36"/>
      <c r="Q9" s="40"/>
      <c r="R9" s="40"/>
      <c r="S9" s="41"/>
      <c r="T9" s="30">
        <f t="shared" si="1"/>
        <v>0</v>
      </c>
      <c r="U9" s="42">
        <v>4</v>
      </c>
      <c r="V9" s="42">
        <v>35.5</v>
      </c>
      <c r="W9" s="42"/>
      <c r="X9" s="32">
        <f t="shared" si="0"/>
        <v>40</v>
      </c>
      <c r="Y9" s="43">
        <v>25</v>
      </c>
      <c r="Z9" s="43">
        <f t="shared" si="2"/>
        <v>65</v>
      </c>
      <c r="AA9" s="30" t="str">
        <f t="shared" si="3"/>
        <v>D</v>
      </c>
    </row>
    <row r="10" spans="1:35" ht="16.5" thickTop="1" thickBot="1" x14ac:dyDescent="0.3">
      <c r="A10" s="21">
        <v>5</v>
      </c>
      <c r="B10" s="83">
        <v>5</v>
      </c>
      <c r="C10" s="84">
        <v>2021</v>
      </c>
      <c r="D10" s="22" t="s">
        <v>20</v>
      </c>
      <c r="E10" s="35"/>
      <c r="F10" s="36"/>
      <c r="G10" s="36"/>
      <c r="H10" s="36"/>
      <c r="I10" s="36"/>
      <c r="J10" s="37"/>
      <c r="K10" s="38"/>
      <c r="L10" s="39"/>
      <c r="M10" s="39"/>
      <c r="N10" s="36"/>
      <c r="O10" s="36"/>
      <c r="P10" s="36"/>
      <c r="Q10" s="40"/>
      <c r="R10" s="40"/>
      <c r="S10" s="41"/>
      <c r="T10" s="30">
        <f t="shared" si="1"/>
        <v>0</v>
      </c>
      <c r="U10" s="42">
        <v>7</v>
      </c>
      <c r="V10" s="42">
        <v>38</v>
      </c>
      <c r="W10" s="42"/>
      <c r="X10" s="32">
        <f t="shared" si="0"/>
        <v>45</v>
      </c>
      <c r="Y10" s="43">
        <v>30</v>
      </c>
      <c r="Z10" s="43">
        <f t="shared" si="2"/>
        <v>75</v>
      </c>
      <c r="AA10" s="30" t="str">
        <f t="shared" si="3"/>
        <v>C</v>
      </c>
    </row>
    <row r="11" spans="1:35" ht="16.5" thickTop="1" thickBot="1" x14ac:dyDescent="0.3">
      <c r="A11" s="34">
        <v>6</v>
      </c>
      <c r="B11" s="83">
        <v>6</v>
      </c>
      <c r="C11" s="84">
        <v>2021</v>
      </c>
      <c r="D11" s="22" t="s">
        <v>20</v>
      </c>
      <c r="E11" s="35">
        <v>1</v>
      </c>
      <c r="F11" s="36">
        <v>1</v>
      </c>
      <c r="G11" s="36"/>
      <c r="H11" s="36">
        <v>1</v>
      </c>
      <c r="I11" s="36">
        <v>1</v>
      </c>
      <c r="J11" s="37"/>
      <c r="K11" s="38"/>
      <c r="L11" s="39"/>
      <c r="M11" s="39"/>
      <c r="N11" s="36"/>
      <c r="O11" s="36"/>
      <c r="P11" s="36"/>
      <c r="Q11" s="40"/>
      <c r="R11" s="40"/>
      <c r="S11" s="41"/>
      <c r="T11" s="30">
        <f t="shared" si="1"/>
        <v>6.6</v>
      </c>
      <c r="U11" s="42">
        <v>7</v>
      </c>
      <c r="V11" s="42">
        <v>37</v>
      </c>
      <c r="W11" s="42"/>
      <c r="X11" s="32">
        <f t="shared" si="0"/>
        <v>51</v>
      </c>
      <c r="Y11" s="43">
        <v>30</v>
      </c>
      <c r="Z11" s="43">
        <f t="shared" si="2"/>
        <v>81</v>
      </c>
      <c r="AA11" s="30" t="str">
        <f t="shared" si="3"/>
        <v>B</v>
      </c>
    </row>
    <row r="12" spans="1:35" ht="16.5" thickTop="1" thickBot="1" x14ac:dyDescent="0.3">
      <c r="A12" s="34">
        <v>7</v>
      </c>
      <c r="B12" s="83">
        <v>7</v>
      </c>
      <c r="C12" s="84">
        <v>2021</v>
      </c>
      <c r="D12" s="22" t="s">
        <v>20</v>
      </c>
      <c r="E12" s="35"/>
      <c r="F12" s="36"/>
      <c r="G12" s="36"/>
      <c r="H12" s="36"/>
      <c r="I12" s="36"/>
      <c r="J12" s="37"/>
      <c r="K12" s="38"/>
      <c r="L12" s="39"/>
      <c r="M12" s="39"/>
      <c r="N12" s="36"/>
      <c r="O12" s="36"/>
      <c r="P12" s="36"/>
      <c r="Q12" s="40"/>
      <c r="R12" s="40"/>
      <c r="S12" s="41"/>
      <c r="T12" s="30">
        <f t="shared" si="1"/>
        <v>0</v>
      </c>
      <c r="U12" s="42">
        <v>8</v>
      </c>
      <c r="V12" s="42">
        <v>37.5</v>
      </c>
      <c r="W12" s="42"/>
      <c r="X12" s="32">
        <f t="shared" si="0"/>
        <v>46</v>
      </c>
      <c r="Y12" s="43">
        <v>25</v>
      </c>
      <c r="Z12" s="43">
        <f t="shared" si="2"/>
        <v>71</v>
      </c>
      <c r="AA12" s="30" t="str">
        <f t="shared" si="3"/>
        <v>C</v>
      </c>
    </row>
    <row r="13" spans="1:35" ht="16.5" thickTop="1" thickBot="1" x14ac:dyDescent="0.3">
      <c r="A13" s="34">
        <v>8</v>
      </c>
      <c r="B13" s="83">
        <v>10</v>
      </c>
      <c r="C13" s="84">
        <v>2021</v>
      </c>
      <c r="D13" s="22" t="s">
        <v>20</v>
      </c>
      <c r="E13" s="35"/>
      <c r="F13" s="36"/>
      <c r="G13" s="36"/>
      <c r="H13" s="36"/>
      <c r="I13" s="36"/>
      <c r="J13" s="37"/>
      <c r="K13" s="38"/>
      <c r="L13" s="39"/>
      <c r="M13" s="39"/>
      <c r="N13" s="36"/>
      <c r="O13" s="36"/>
      <c r="P13" s="36"/>
      <c r="Q13" s="40"/>
      <c r="R13" s="40"/>
      <c r="S13" s="41"/>
      <c r="T13" s="30">
        <f t="shared" si="1"/>
        <v>0</v>
      </c>
      <c r="U13" s="44"/>
      <c r="V13" s="44"/>
      <c r="W13" s="42"/>
      <c r="X13" s="32">
        <f t="shared" si="0"/>
        <v>0</v>
      </c>
      <c r="Y13" s="43"/>
      <c r="Z13" s="43">
        <f t="shared" si="2"/>
        <v>0</v>
      </c>
      <c r="AA13" s="30" t="str">
        <f t="shared" si="3"/>
        <v>Neakt.</v>
      </c>
    </row>
    <row r="14" spans="1:35" ht="16.5" thickTop="1" thickBot="1" x14ac:dyDescent="0.3">
      <c r="A14" s="21">
        <v>9</v>
      </c>
      <c r="B14" s="83">
        <v>11</v>
      </c>
      <c r="C14" s="84">
        <v>2021</v>
      </c>
      <c r="D14" s="22" t="s">
        <v>20</v>
      </c>
      <c r="E14" s="35">
        <v>1</v>
      </c>
      <c r="F14" s="36"/>
      <c r="G14" s="37">
        <v>1</v>
      </c>
      <c r="H14" s="36">
        <v>1</v>
      </c>
      <c r="I14" s="36"/>
      <c r="K14" s="38"/>
      <c r="L14" s="39"/>
      <c r="M14" s="39"/>
      <c r="N14" s="36"/>
      <c r="O14" s="36"/>
      <c r="P14" s="36"/>
      <c r="Q14" s="40"/>
      <c r="R14" s="40"/>
      <c r="S14" s="41"/>
      <c r="T14" s="30">
        <f t="shared" si="1"/>
        <v>5</v>
      </c>
      <c r="U14" s="42">
        <v>8</v>
      </c>
      <c r="V14" s="42">
        <v>37</v>
      </c>
      <c r="W14" s="42"/>
      <c r="X14" s="32">
        <f t="shared" si="0"/>
        <v>50</v>
      </c>
      <c r="Y14" s="43">
        <v>15</v>
      </c>
      <c r="Z14" s="43">
        <f t="shared" si="2"/>
        <v>65</v>
      </c>
      <c r="AA14" s="30" t="str">
        <f t="shared" si="3"/>
        <v>D</v>
      </c>
    </row>
    <row r="15" spans="1:35" ht="16.5" thickTop="1" thickBot="1" x14ac:dyDescent="0.3">
      <c r="A15" s="34">
        <v>10</v>
      </c>
      <c r="B15" s="83">
        <v>12</v>
      </c>
      <c r="C15" s="84">
        <v>2021</v>
      </c>
      <c r="D15" s="22" t="s">
        <v>20</v>
      </c>
      <c r="E15" s="35">
        <v>1</v>
      </c>
      <c r="F15" s="36">
        <v>1</v>
      </c>
      <c r="G15" s="37"/>
      <c r="H15" s="36"/>
      <c r="I15" s="36"/>
      <c r="J15" s="1">
        <v>1</v>
      </c>
      <c r="K15" s="38"/>
      <c r="L15" s="39"/>
      <c r="M15" s="39"/>
      <c r="N15" s="36"/>
      <c r="O15" s="36"/>
      <c r="P15" s="36"/>
      <c r="Q15" s="40"/>
      <c r="R15" s="40"/>
      <c r="S15" s="41"/>
      <c r="T15" s="30">
        <f t="shared" si="1"/>
        <v>5</v>
      </c>
      <c r="U15" s="42">
        <v>8</v>
      </c>
      <c r="V15" s="42">
        <v>33</v>
      </c>
      <c r="W15" s="42"/>
      <c r="X15" s="32">
        <f t="shared" si="0"/>
        <v>46</v>
      </c>
      <c r="Y15" s="43">
        <v>20</v>
      </c>
      <c r="Z15" s="43">
        <f t="shared" si="2"/>
        <v>66</v>
      </c>
      <c r="AA15" s="30" t="str">
        <f t="shared" si="3"/>
        <v>D</v>
      </c>
    </row>
    <row r="16" spans="1:35" ht="16.5" thickTop="1" thickBot="1" x14ac:dyDescent="0.3">
      <c r="A16" s="34">
        <v>11</v>
      </c>
      <c r="B16" s="83">
        <v>13</v>
      </c>
      <c r="C16" s="84">
        <v>2021</v>
      </c>
      <c r="D16" s="22" t="s">
        <v>20</v>
      </c>
      <c r="E16" s="35"/>
      <c r="F16" s="36"/>
      <c r="G16" s="37"/>
      <c r="H16" s="36"/>
      <c r="I16" s="36"/>
      <c r="K16" s="38"/>
      <c r="L16" s="39"/>
      <c r="M16" s="39"/>
      <c r="N16" s="36"/>
      <c r="O16" s="36"/>
      <c r="P16" s="36"/>
      <c r="Q16" s="40"/>
      <c r="R16" s="40"/>
      <c r="S16" s="41"/>
      <c r="T16" s="30">
        <f t="shared" si="1"/>
        <v>0</v>
      </c>
      <c r="U16" s="42"/>
      <c r="V16" s="42">
        <v>32</v>
      </c>
      <c r="W16" s="42"/>
      <c r="X16" s="32">
        <f t="shared" si="0"/>
        <v>32</v>
      </c>
      <c r="Y16" s="43">
        <v>30</v>
      </c>
      <c r="Z16" s="43">
        <f t="shared" si="2"/>
        <v>62</v>
      </c>
      <c r="AA16" s="30" t="str">
        <f t="shared" si="3"/>
        <v>D</v>
      </c>
    </row>
    <row r="17" spans="1:27" ht="16.5" thickTop="1" thickBot="1" x14ac:dyDescent="0.3">
      <c r="A17" s="34">
        <v>12</v>
      </c>
      <c r="B17" s="83">
        <v>14</v>
      </c>
      <c r="C17" s="84">
        <v>2021</v>
      </c>
      <c r="D17" s="22" t="s">
        <v>20</v>
      </c>
      <c r="E17" s="35">
        <v>1</v>
      </c>
      <c r="F17" s="36">
        <v>1</v>
      </c>
      <c r="G17" s="37">
        <v>1</v>
      </c>
      <c r="H17" s="36">
        <v>1</v>
      </c>
      <c r="I17" s="36"/>
      <c r="K17" s="38"/>
      <c r="L17" s="39"/>
      <c r="M17" s="39"/>
      <c r="N17" s="36"/>
      <c r="O17" s="36"/>
      <c r="P17" s="36"/>
      <c r="Q17" s="40"/>
      <c r="R17" s="40"/>
      <c r="S17" s="41"/>
      <c r="T17" s="30">
        <f t="shared" si="1"/>
        <v>6.6</v>
      </c>
      <c r="U17" s="44">
        <v>7</v>
      </c>
      <c r="V17" s="44">
        <v>22.5</v>
      </c>
      <c r="W17" s="42">
        <v>30</v>
      </c>
      <c r="X17" s="32">
        <f t="shared" si="0"/>
        <v>44</v>
      </c>
      <c r="Y17" s="43">
        <v>10</v>
      </c>
      <c r="Z17" s="43">
        <f t="shared" si="2"/>
        <v>54</v>
      </c>
      <c r="AA17" s="30" t="str">
        <f t="shared" si="3"/>
        <v>E</v>
      </c>
    </row>
    <row r="18" spans="1:27" ht="16.5" thickTop="1" thickBot="1" x14ac:dyDescent="0.3">
      <c r="A18" s="21">
        <v>13</v>
      </c>
      <c r="B18" s="83">
        <v>15</v>
      </c>
      <c r="C18" s="84">
        <v>2021</v>
      </c>
      <c r="D18" s="22" t="s">
        <v>20</v>
      </c>
      <c r="E18" s="35"/>
      <c r="F18" s="36">
        <v>1</v>
      </c>
      <c r="G18" s="37"/>
      <c r="H18" s="36"/>
      <c r="I18" s="36"/>
      <c r="K18" s="38"/>
      <c r="L18" s="39"/>
      <c r="M18" s="39"/>
      <c r="N18" s="36"/>
      <c r="O18" s="36"/>
      <c r="P18" s="36"/>
      <c r="Q18" s="40"/>
      <c r="R18" s="40"/>
      <c r="S18" s="41"/>
      <c r="T18" s="30">
        <f t="shared" si="1"/>
        <v>1.7</v>
      </c>
      <c r="U18" s="42">
        <v>6</v>
      </c>
      <c r="V18" s="42">
        <v>39</v>
      </c>
      <c r="W18" s="42"/>
      <c r="X18" s="32">
        <f t="shared" si="0"/>
        <v>47</v>
      </c>
      <c r="Y18" s="43">
        <v>25</v>
      </c>
      <c r="Z18" s="43">
        <f t="shared" si="2"/>
        <v>72</v>
      </c>
      <c r="AA18" s="30" t="str">
        <f t="shared" si="3"/>
        <v>C</v>
      </c>
    </row>
    <row r="19" spans="1:27" ht="16.5" thickTop="1" thickBot="1" x14ac:dyDescent="0.3">
      <c r="A19" s="34">
        <v>14</v>
      </c>
      <c r="B19" s="83">
        <v>16</v>
      </c>
      <c r="C19" s="84">
        <v>2021</v>
      </c>
      <c r="D19" s="22" t="s">
        <v>20</v>
      </c>
      <c r="E19" s="35">
        <v>1</v>
      </c>
      <c r="F19" s="36">
        <v>1</v>
      </c>
      <c r="G19" s="37"/>
      <c r="H19" s="36"/>
      <c r="I19" s="36"/>
      <c r="K19" s="38"/>
      <c r="L19" s="39"/>
      <c r="M19" s="39"/>
      <c r="N19" s="36"/>
      <c r="O19" s="36"/>
      <c r="P19" s="36"/>
      <c r="Q19" s="40"/>
      <c r="R19" s="40"/>
      <c r="S19" s="41"/>
      <c r="T19" s="30">
        <f t="shared" si="1"/>
        <v>3.3</v>
      </c>
      <c r="U19" s="44">
        <v>6</v>
      </c>
      <c r="V19" s="44"/>
      <c r="W19" s="42">
        <v>27</v>
      </c>
      <c r="X19" s="32">
        <f t="shared" si="0"/>
        <v>36</v>
      </c>
      <c r="Y19" s="43">
        <v>15</v>
      </c>
      <c r="Z19" s="43">
        <f t="shared" si="2"/>
        <v>51</v>
      </c>
      <c r="AA19" s="30" t="str">
        <f t="shared" si="3"/>
        <v>E</v>
      </c>
    </row>
    <row r="20" spans="1:27" ht="16.5" thickTop="1" thickBot="1" x14ac:dyDescent="0.3">
      <c r="A20" s="34">
        <v>15</v>
      </c>
      <c r="B20" s="83">
        <v>17</v>
      </c>
      <c r="C20" s="84">
        <v>2021</v>
      </c>
      <c r="D20" s="22" t="s">
        <v>20</v>
      </c>
      <c r="E20" s="35"/>
      <c r="F20" s="36"/>
      <c r="G20" s="37"/>
      <c r="H20" s="36"/>
      <c r="I20" s="36"/>
      <c r="K20" s="38"/>
      <c r="L20" s="39"/>
      <c r="M20" s="39"/>
      <c r="N20" s="36"/>
      <c r="O20" s="36"/>
      <c r="P20" s="36"/>
      <c r="Q20" s="40"/>
      <c r="R20" s="40"/>
      <c r="S20" s="41"/>
      <c r="T20" s="30">
        <f t="shared" si="1"/>
        <v>0</v>
      </c>
      <c r="U20" s="42"/>
      <c r="V20" s="42">
        <v>27</v>
      </c>
      <c r="W20" s="42"/>
      <c r="X20" s="32">
        <f t="shared" si="0"/>
        <v>27</v>
      </c>
      <c r="Y20" s="43">
        <v>0</v>
      </c>
      <c r="Z20" s="43">
        <f t="shared" si="2"/>
        <v>27</v>
      </c>
      <c r="AA20" s="30" t="str">
        <f t="shared" si="3"/>
        <v>F</v>
      </c>
    </row>
    <row r="21" spans="1:27" ht="16.5" thickTop="1" thickBot="1" x14ac:dyDescent="0.3">
      <c r="A21" s="34">
        <v>16</v>
      </c>
      <c r="B21" s="83">
        <v>18</v>
      </c>
      <c r="C21" s="84">
        <v>2021</v>
      </c>
      <c r="D21" s="22" t="s">
        <v>20</v>
      </c>
      <c r="E21" s="35"/>
      <c r="F21" s="36"/>
      <c r="G21" s="37"/>
      <c r="H21" s="36"/>
      <c r="I21" s="36"/>
      <c r="K21" s="38"/>
      <c r="L21" s="39"/>
      <c r="M21" s="39"/>
      <c r="N21" s="36"/>
      <c r="O21" s="36"/>
      <c r="P21" s="36"/>
      <c r="Q21" s="40"/>
      <c r="R21" s="40"/>
      <c r="S21" s="41"/>
      <c r="T21" s="30">
        <f t="shared" si="1"/>
        <v>0</v>
      </c>
      <c r="U21" s="42"/>
      <c r="V21" s="42"/>
      <c r="W21" s="42"/>
      <c r="X21" s="32">
        <f t="shared" si="0"/>
        <v>0</v>
      </c>
      <c r="Y21" s="43"/>
      <c r="Z21" s="43">
        <f t="shared" si="2"/>
        <v>0</v>
      </c>
      <c r="AA21" s="30" t="str">
        <f t="shared" si="3"/>
        <v>Neakt.</v>
      </c>
    </row>
    <row r="22" spans="1:27" ht="16.5" thickTop="1" thickBot="1" x14ac:dyDescent="0.3">
      <c r="A22" s="21">
        <v>17</v>
      </c>
      <c r="B22" s="83">
        <v>19</v>
      </c>
      <c r="C22" s="84">
        <v>2021</v>
      </c>
      <c r="D22" s="22" t="s">
        <v>20</v>
      </c>
      <c r="E22" s="35"/>
      <c r="F22" s="36"/>
      <c r="G22" s="37"/>
      <c r="H22" s="36"/>
      <c r="I22" s="36"/>
      <c r="K22" s="38"/>
      <c r="L22" s="39"/>
      <c r="M22" s="39"/>
      <c r="N22" s="36"/>
      <c r="O22" s="36"/>
      <c r="P22" s="36"/>
      <c r="Q22" s="40"/>
      <c r="R22" s="40"/>
      <c r="S22" s="41"/>
      <c r="T22" s="30">
        <f t="shared" si="1"/>
        <v>0</v>
      </c>
      <c r="U22" s="42">
        <v>7</v>
      </c>
      <c r="V22" s="42">
        <v>31.5</v>
      </c>
      <c r="W22" s="42"/>
      <c r="X22" s="32">
        <f t="shared" si="0"/>
        <v>39</v>
      </c>
      <c r="Y22" s="43">
        <v>25</v>
      </c>
      <c r="Z22" s="43">
        <f t="shared" si="2"/>
        <v>64</v>
      </c>
      <c r="AA22" s="30" t="str">
        <f t="shared" si="3"/>
        <v>D</v>
      </c>
    </row>
    <row r="23" spans="1:27" ht="16.5" thickTop="1" thickBot="1" x14ac:dyDescent="0.3">
      <c r="A23" s="34">
        <v>18</v>
      </c>
      <c r="B23" s="83">
        <v>20</v>
      </c>
      <c r="C23" s="84">
        <v>2021</v>
      </c>
      <c r="D23" s="22" t="s">
        <v>20</v>
      </c>
      <c r="E23" s="35">
        <v>1</v>
      </c>
      <c r="F23" s="36"/>
      <c r="G23" s="37">
        <v>1</v>
      </c>
      <c r="H23" s="36">
        <v>1</v>
      </c>
      <c r="I23" s="36">
        <v>1</v>
      </c>
      <c r="J23" s="1">
        <v>1</v>
      </c>
      <c r="K23" s="38"/>
      <c r="L23" s="39"/>
      <c r="M23" s="39"/>
      <c r="N23" s="36"/>
      <c r="O23" s="36"/>
      <c r="P23" s="36"/>
      <c r="Q23" s="40"/>
      <c r="R23" s="40"/>
      <c r="S23" s="41"/>
      <c r="T23" s="30">
        <f t="shared" si="1"/>
        <v>8.3000000000000007</v>
      </c>
      <c r="U23" s="42">
        <v>4</v>
      </c>
      <c r="V23" s="42">
        <v>28</v>
      </c>
      <c r="W23" s="42"/>
      <c r="X23" s="32">
        <f t="shared" si="0"/>
        <v>40</v>
      </c>
      <c r="Y23" s="43">
        <v>20</v>
      </c>
      <c r="Z23" s="43">
        <f t="shared" si="2"/>
        <v>60</v>
      </c>
      <c r="AA23" s="30" t="str">
        <f t="shared" si="3"/>
        <v>D</v>
      </c>
    </row>
    <row r="24" spans="1:27" ht="16.5" thickTop="1" thickBot="1" x14ac:dyDescent="0.3">
      <c r="A24" s="34">
        <v>19</v>
      </c>
      <c r="B24" s="83">
        <v>21</v>
      </c>
      <c r="C24" s="84">
        <v>2021</v>
      </c>
      <c r="D24" s="22" t="s">
        <v>20</v>
      </c>
      <c r="E24" s="35"/>
      <c r="F24" s="36"/>
      <c r="G24" s="36"/>
      <c r="H24" s="36"/>
      <c r="I24" s="36"/>
      <c r="J24" s="37"/>
      <c r="K24" s="38"/>
      <c r="L24" s="39"/>
      <c r="M24" s="39"/>
      <c r="N24" s="36"/>
      <c r="O24" s="36"/>
      <c r="P24" s="36"/>
      <c r="Q24" s="40"/>
      <c r="R24" s="40"/>
      <c r="S24" s="41"/>
      <c r="T24" s="30">
        <f t="shared" si="1"/>
        <v>0</v>
      </c>
      <c r="U24" s="42"/>
      <c r="V24" s="42"/>
      <c r="W24" s="42"/>
      <c r="X24" s="32">
        <f t="shared" si="0"/>
        <v>0</v>
      </c>
      <c r="Y24" s="43"/>
      <c r="Z24" s="43">
        <f t="shared" si="2"/>
        <v>0</v>
      </c>
      <c r="AA24" s="30" t="str">
        <f t="shared" si="3"/>
        <v>Neakt.</v>
      </c>
    </row>
    <row r="25" spans="1:27" ht="16.5" thickTop="1" thickBot="1" x14ac:dyDescent="0.3">
      <c r="A25" s="34">
        <v>20</v>
      </c>
      <c r="B25" s="83">
        <v>23</v>
      </c>
      <c r="C25" s="84">
        <v>2021</v>
      </c>
      <c r="D25" s="22" t="s">
        <v>20</v>
      </c>
      <c r="E25" s="35"/>
      <c r="F25" s="36"/>
      <c r="G25" s="36"/>
      <c r="H25" s="36"/>
      <c r="I25" s="36"/>
      <c r="J25" s="37"/>
      <c r="K25" s="38"/>
      <c r="L25" s="39"/>
      <c r="M25" s="39"/>
      <c r="N25" s="36"/>
      <c r="O25" s="36"/>
      <c r="P25" s="36"/>
      <c r="Q25" s="40"/>
      <c r="R25" s="40"/>
      <c r="S25" s="41"/>
      <c r="T25" s="30">
        <f t="shared" si="1"/>
        <v>0</v>
      </c>
      <c r="U25" s="42">
        <v>6</v>
      </c>
      <c r="V25" s="42">
        <v>36</v>
      </c>
      <c r="W25" s="42"/>
      <c r="X25" s="32">
        <f t="shared" si="0"/>
        <v>42</v>
      </c>
      <c r="Y25" s="43">
        <v>20</v>
      </c>
      <c r="Z25" s="43">
        <f t="shared" si="2"/>
        <v>62</v>
      </c>
      <c r="AA25" s="30" t="str">
        <f t="shared" si="3"/>
        <v>D</v>
      </c>
    </row>
    <row r="26" spans="1:27" ht="16.5" thickTop="1" thickBot="1" x14ac:dyDescent="0.3">
      <c r="A26" s="21">
        <v>21</v>
      </c>
      <c r="B26" s="83">
        <v>69</v>
      </c>
      <c r="C26" s="84">
        <v>2021</v>
      </c>
      <c r="D26" s="22" t="s">
        <v>20</v>
      </c>
      <c r="E26" s="35"/>
      <c r="F26" s="36"/>
      <c r="G26" s="36"/>
      <c r="H26" s="36"/>
      <c r="I26" s="36"/>
      <c r="J26" s="37"/>
      <c r="K26" s="38"/>
      <c r="L26" s="39"/>
      <c r="M26" s="39"/>
      <c r="N26" s="36"/>
      <c r="O26" s="36"/>
      <c r="P26" s="36"/>
      <c r="Q26" s="40"/>
      <c r="R26" s="40"/>
      <c r="S26" s="41"/>
      <c r="T26" s="30">
        <f t="shared" si="1"/>
        <v>0</v>
      </c>
      <c r="U26" s="42">
        <v>5</v>
      </c>
      <c r="V26" s="42">
        <v>21</v>
      </c>
      <c r="W26" s="42"/>
      <c r="X26" s="32">
        <f t="shared" si="0"/>
        <v>26</v>
      </c>
      <c r="Y26" s="43">
        <v>35</v>
      </c>
      <c r="Z26" s="43">
        <f t="shared" si="2"/>
        <v>61</v>
      </c>
      <c r="AA26" s="30" t="str">
        <f t="shared" si="3"/>
        <v>D</v>
      </c>
    </row>
    <row r="27" spans="1:27" ht="16.5" thickTop="1" thickBot="1" x14ac:dyDescent="0.3">
      <c r="A27" s="34">
        <v>23</v>
      </c>
      <c r="B27" s="83">
        <v>70</v>
      </c>
      <c r="C27" s="84">
        <v>2021</v>
      </c>
      <c r="D27" s="22" t="s">
        <v>20</v>
      </c>
      <c r="E27" s="46"/>
      <c r="F27" s="47"/>
      <c r="G27" s="47"/>
      <c r="H27" s="47"/>
      <c r="I27" s="47"/>
      <c r="J27" s="48"/>
      <c r="K27" s="49"/>
      <c r="L27" s="50"/>
      <c r="M27" s="50"/>
      <c r="N27" s="47"/>
      <c r="O27" s="47"/>
      <c r="P27" s="47"/>
      <c r="Q27" s="51"/>
      <c r="R27" s="51"/>
      <c r="S27" s="52"/>
      <c r="T27" s="53">
        <f t="shared" si="1"/>
        <v>0</v>
      </c>
      <c r="U27" s="54">
        <v>5</v>
      </c>
      <c r="V27" s="54">
        <v>37.5</v>
      </c>
      <c r="W27" s="54"/>
      <c r="X27" s="19">
        <f t="shared" si="0"/>
        <v>43</v>
      </c>
      <c r="Y27" s="55">
        <v>30</v>
      </c>
      <c r="Z27" s="55">
        <f t="shared" si="2"/>
        <v>73</v>
      </c>
      <c r="AA27" s="53" t="str">
        <f t="shared" si="3"/>
        <v>C</v>
      </c>
    </row>
    <row r="28" spans="1:27" ht="16.5" thickTop="1" thickBot="1" x14ac:dyDescent="0.3">
      <c r="A28" s="34">
        <v>24</v>
      </c>
      <c r="B28" s="83">
        <v>71</v>
      </c>
      <c r="C28" s="84">
        <v>2021</v>
      </c>
      <c r="D28" s="22" t="s">
        <v>20</v>
      </c>
      <c r="E28" s="35"/>
      <c r="F28" s="36"/>
      <c r="G28" s="36"/>
      <c r="H28" s="36">
        <v>1</v>
      </c>
      <c r="I28" s="36">
        <v>1</v>
      </c>
      <c r="J28" s="37">
        <v>1</v>
      </c>
      <c r="K28" s="38"/>
      <c r="L28" s="39"/>
      <c r="M28" s="39"/>
      <c r="N28" s="36"/>
      <c r="O28" s="36"/>
      <c r="P28" s="36"/>
      <c r="Q28" s="40"/>
      <c r="R28" s="40"/>
      <c r="S28" s="41"/>
      <c r="T28" s="30">
        <f t="shared" ref="T28:T34" si="4">(ROUND(SUM(E28:S28)*1.66,1))</f>
        <v>5</v>
      </c>
      <c r="U28" s="42">
        <v>7</v>
      </c>
      <c r="V28" s="42"/>
      <c r="W28" s="42"/>
      <c r="X28" s="32">
        <f t="shared" ref="X28:X34" si="5">ROUND(IF(W28&gt;0, SUM(T28:U28, W28), SUM(T28:V28)),0)</f>
        <v>12</v>
      </c>
      <c r="Y28" s="43"/>
      <c r="Z28" s="43">
        <f t="shared" ref="Z28:Z34" si="6">SUM(X28,Y28)</f>
        <v>12</v>
      </c>
      <c r="AA28" s="30" t="str">
        <f t="shared" ref="AA28:AA34" si="7">IF(Z28=0, "Neakt.", IF(Z28&gt;89.9,"A",IF(Z28&gt;79.9,"B",IF(Z28&gt;69.9,"C",IF(Z28&gt;59.9,"D",IF(Z28&gt;49.9,"E","F"))))))</f>
        <v>F</v>
      </c>
    </row>
    <row r="29" spans="1:27" ht="16.5" thickTop="1" thickBot="1" x14ac:dyDescent="0.3">
      <c r="A29" s="34">
        <v>25</v>
      </c>
      <c r="B29" s="83">
        <v>73</v>
      </c>
      <c r="C29" s="84">
        <v>2021</v>
      </c>
      <c r="D29" s="22" t="s">
        <v>20</v>
      </c>
      <c r="E29" s="35"/>
      <c r="F29" s="36"/>
      <c r="G29" s="36"/>
      <c r="H29" s="36"/>
      <c r="I29" s="36"/>
      <c r="J29" s="37"/>
      <c r="K29" s="38"/>
      <c r="L29" s="39"/>
      <c r="M29" s="39"/>
      <c r="N29" s="36"/>
      <c r="O29" s="36"/>
      <c r="P29" s="36"/>
      <c r="Q29" s="40"/>
      <c r="R29" s="40"/>
      <c r="S29" s="41"/>
      <c r="T29" s="30">
        <f t="shared" si="4"/>
        <v>0</v>
      </c>
      <c r="U29" s="42">
        <v>4</v>
      </c>
      <c r="V29" s="42">
        <v>23</v>
      </c>
      <c r="W29" s="42"/>
      <c r="X29" s="32">
        <f t="shared" si="5"/>
        <v>27</v>
      </c>
      <c r="Y29" s="43"/>
      <c r="Z29" s="43">
        <f t="shared" si="6"/>
        <v>27</v>
      </c>
      <c r="AA29" s="30" t="str">
        <f t="shared" si="7"/>
        <v>F</v>
      </c>
    </row>
    <row r="30" spans="1:27" ht="16.5" thickTop="1" thickBot="1" x14ac:dyDescent="0.3">
      <c r="A30" s="34">
        <v>26</v>
      </c>
      <c r="B30" s="83">
        <v>74</v>
      </c>
      <c r="C30" s="84">
        <v>2021</v>
      </c>
      <c r="D30" s="22" t="s">
        <v>20</v>
      </c>
      <c r="E30" s="35"/>
      <c r="F30" s="36"/>
      <c r="G30" s="36"/>
      <c r="H30" s="36"/>
      <c r="I30" s="36"/>
      <c r="J30" s="37"/>
      <c r="K30" s="38"/>
      <c r="L30" s="39"/>
      <c r="M30" s="39"/>
      <c r="N30" s="36"/>
      <c r="O30" s="36"/>
      <c r="P30" s="36"/>
      <c r="Q30" s="40"/>
      <c r="R30" s="40"/>
      <c r="S30" s="41"/>
      <c r="T30" s="30">
        <f t="shared" si="4"/>
        <v>0</v>
      </c>
      <c r="U30" s="42"/>
      <c r="V30" s="42"/>
      <c r="W30" s="42"/>
      <c r="X30" s="32">
        <f t="shared" si="5"/>
        <v>0</v>
      </c>
      <c r="Y30" s="43"/>
      <c r="Z30" s="43">
        <f t="shared" si="6"/>
        <v>0</v>
      </c>
      <c r="AA30" s="30" t="str">
        <f t="shared" si="7"/>
        <v>Neakt.</v>
      </c>
    </row>
    <row r="31" spans="1:27" ht="16.5" thickTop="1" thickBot="1" x14ac:dyDescent="0.3">
      <c r="A31" s="34">
        <v>27</v>
      </c>
      <c r="B31" s="83">
        <v>75</v>
      </c>
      <c r="C31" s="84">
        <v>2021</v>
      </c>
      <c r="D31" s="22" t="s">
        <v>20</v>
      </c>
      <c r="E31" s="35"/>
      <c r="F31" s="36"/>
      <c r="G31" s="36"/>
      <c r="H31" s="36"/>
      <c r="I31" s="36"/>
      <c r="J31" s="37"/>
      <c r="K31" s="38"/>
      <c r="L31" s="39"/>
      <c r="M31" s="39"/>
      <c r="N31" s="36"/>
      <c r="O31" s="36"/>
      <c r="P31" s="36"/>
      <c r="Q31" s="40"/>
      <c r="R31" s="40"/>
      <c r="S31" s="41"/>
      <c r="T31" s="30">
        <f t="shared" si="4"/>
        <v>0</v>
      </c>
      <c r="U31" s="42"/>
      <c r="V31" s="42">
        <v>4.5</v>
      </c>
      <c r="W31" s="42">
        <v>21</v>
      </c>
      <c r="X31" s="32">
        <f t="shared" si="5"/>
        <v>21</v>
      </c>
      <c r="Y31" s="43"/>
      <c r="Z31" s="43">
        <f t="shared" si="6"/>
        <v>21</v>
      </c>
      <c r="AA31" s="30" t="str">
        <f t="shared" si="7"/>
        <v>F</v>
      </c>
    </row>
    <row r="32" spans="1:27" ht="16.5" thickTop="1" thickBot="1" x14ac:dyDescent="0.3">
      <c r="A32" s="34">
        <v>28</v>
      </c>
      <c r="B32" s="83">
        <v>76</v>
      </c>
      <c r="C32" s="84">
        <v>2021</v>
      </c>
      <c r="D32" s="22" t="s">
        <v>20</v>
      </c>
      <c r="E32" s="35"/>
      <c r="F32" s="36"/>
      <c r="G32" s="36"/>
      <c r="H32" s="36"/>
      <c r="I32" s="36"/>
      <c r="J32" s="37"/>
      <c r="K32" s="38"/>
      <c r="L32" s="39"/>
      <c r="M32" s="39"/>
      <c r="N32" s="36"/>
      <c r="O32" s="36"/>
      <c r="P32" s="36"/>
      <c r="Q32" s="40"/>
      <c r="R32" s="40"/>
      <c r="S32" s="41"/>
      <c r="T32" s="30">
        <f t="shared" si="4"/>
        <v>0</v>
      </c>
      <c r="U32" s="42"/>
      <c r="V32" s="42">
        <v>14.5</v>
      </c>
      <c r="W32" s="42">
        <v>22.5</v>
      </c>
      <c r="X32" s="32">
        <f t="shared" si="5"/>
        <v>23</v>
      </c>
      <c r="Y32" s="43"/>
      <c r="Z32" s="43">
        <f t="shared" si="6"/>
        <v>23</v>
      </c>
      <c r="AA32" s="30" t="str">
        <f t="shared" si="7"/>
        <v>F</v>
      </c>
    </row>
    <row r="33" spans="1:27" ht="16.5" thickTop="1" thickBot="1" x14ac:dyDescent="0.3">
      <c r="A33" s="34">
        <v>29</v>
      </c>
      <c r="B33" s="83">
        <v>77</v>
      </c>
      <c r="C33" s="84">
        <v>2021</v>
      </c>
      <c r="D33" s="22" t="s">
        <v>20</v>
      </c>
      <c r="E33" s="35"/>
      <c r="F33" s="36"/>
      <c r="G33" s="36"/>
      <c r="H33" s="36"/>
      <c r="I33" s="36"/>
      <c r="J33" s="37"/>
      <c r="K33" s="38"/>
      <c r="L33" s="39"/>
      <c r="M33" s="39"/>
      <c r="N33" s="36"/>
      <c r="O33" s="36"/>
      <c r="P33" s="36"/>
      <c r="Q33" s="40"/>
      <c r="R33" s="40"/>
      <c r="S33" s="41"/>
      <c r="T33" s="30">
        <f t="shared" si="4"/>
        <v>0</v>
      </c>
      <c r="U33" s="42">
        <v>7</v>
      </c>
      <c r="V33" s="42">
        <v>19.5</v>
      </c>
      <c r="W33" s="42"/>
      <c r="X33" s="32">
        <f t="shared" si="5"/>
        <v>27</v>
      </c>
      <c r="Y33" s="43">
        <v>25</v>
      </c>
      <c r="Z33" s="43">
        <f t="shared" si="6"/>
        <v>52</v>
      </c>
      <c r="AA33" s="30" t="str">
        <f t="shared" si="7"/>
        <v>E</v>
      </c>
    </row>
    <row r="34" spans="1:27" ht="16.5" thickTop="1" thickBot="1" x14ac:dyDescent="0.3">
      <c r="A34" s="34">
        <v>30</v>
      </c>
      <c r="B34" s="70">
        <v>80</v>
      </c>
      <c r="C34" s="85">
        <v>2021</v>
      </c>
      <c r="D34" s="22" t="s">
        <v>20</v>
      </c>
      <c r="E34" s="46"/>
      <c r="F34" s="47"/>
      <c r="G34" s="47"/>
      <c r="H34" s="47"/>
      <c r="I34" s="47"/>
      <c r="J34" s="48"/>
      <c r="K34" s="49"/>
      <c r="L34" s="50"/>
      <c r="M34" s="50"/>
      <c r="N34" s="47"/>
      <c r="O34" s="47"/>
      <c r="P34" s="47"/>
      <c r="Q34" s="51"/>
      <c r="R34" s="51"/>
      <c r="S34" s="52"/>
      <c r="T34" s="53">
        <f t="shared" si="4"/>
        <v>0</v>
      </c>
      <c r="U34" s="54"/>
      <c r="V34" s="54"/>
      <c r="W34" s="54"/>
      <c r="X34" s="19">
        <f t="shared" si="5"/>
        <v>0</v>
      </c>
      <c r="Y34" s="55"/>
      <c r="Z34" s="55">
        <f t="shared" si="6"/>
        <v>0</v>
      </c>
      <c r="AA34" s="53" t="str">
        <f t="shared" si="7"/>
        <v>Neakt.</v>
      </c>
    </row>
    <row r="35" spans="1:27" ht="15.75" thickTop="1" x14ac:dyDescent="0.25"/>
  </sheetData>
  <mergeCells count="4">
    <mergeCell ref="A3:A5"/>
    <mergeCell ref="D3:D5"/>
    <mergeCell ref="B4:C5"/>
    <mergeCell ref="E4:S4"/>
  </mergeCells>
  <conditionalFormatting sqref="AA1:AA27">
    <cfRule type="containsText" dxfId="5" priority="6" operator="containsText" text="F">
      <formula>NOT(ISERROR(SEARCH("F",AA1)))</formula>
    </cfRule>
  </conditionalFormatting>
  <conditionalFormatting sqref="AA1:AA27 AA35:AA1048576">
    <cfRule type="cellIs" dxfId="4" priority="5" operator="equal">
      <formula>"Neakt."</formula>
    </cfRule>
  </conditionalFormatting>
  <conditionalFormatting sqref="AA28:AA33">
    <cfRule type="containsText" dxfId="3" priority="4" operator="containsText" text="F">
      <formula>NOT(ISERROR(SEARCH("F",AA28)))</formula>
    </cfRule>
  </conditionalFormatting>
  <conditionalFormatting sqref="AA28:AA33">
    <cfRule type="cellIs" dxfId="2" priority="3" operator="equal">
      <formula>"Neakt."</formula>
    </cfRule>
  </conditionalFormatting>
  <conditionalFormatting sqref="AA34">
    <cfRule type="containsText" dxfId="1" priority="2" operator="containsText" text="F">
      <formula>NOT(ISERROR(SEARCH("F",AA34)))</formula>
    </cfRule>
  </conditionalFormatting>
  <conditionalFormatting sqref="AA34">
    <cfRule type="cellIs" dxfId="0" priority="1" operator="equal">
      <formula>"Neakt."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A35F1-9F6D-4B9D-A297-8363F8961153}">
  <dimension ref="A1:J28"/>
  <sheetViews>
    <sheetView topLeftCell="A14" workbookViewId="0">
      <selection activeCell="B1" sqref="B1:E28"/>
    </sheetView>
  </sheetViews>
  <sheetFormatPr defaultRowHeight="15" x14ac:dyDescent="0.25"/>
  <sheetData>
    <row r="1" spans="1:10" x14ac:dyDescent="0.25">
      <c r="A1" s="60">
        <v>1</v>
      </c>
      <c r="B1" s="61">
        <v>2</v>
      </c>
      <c r="C1" s="61">
        <v>2021</v>
      </c>
      <c r="D1" s="61" t="s">
        <v>32</v>
      </c>
      <c r="E1" s="61" t="s">
        <v>33</v>
      </c>
      <c r="F1" s="61" t="s">
        <v>29</v>
      </c>
      <c r="G1" s="61">
        <v>1</v>
      </c>
      <c r="H1" s="62">
        <v>2020</v>
      </c>
      <c r="I1" t="str">
        <f>CONCATENATE(B1,"/",C1)</f>
        <v>2/2021</v>
      </c>
      <c r="J1" t="str">
        <f>CONCATENATE(D1," ",E1)</f>
        <v>Nikolina Belada</v>
      </c>
    </row>
    <row r="2" spans="1:10" x14ac:dyDescent="0.25">
      <c r="A2" s="63">
        <v>2</v>
      </c>
      <c r="B2" s="59">
        <v>3</v>
      </c>
      <c r="C2" s="59">
        <v>2021</v>
      </c>
      <c r="D2" s="59" t="s">
        <v>34</v>
      </c>
      <c r="E2" s="59" t="s">
        <v>35</v>
      </c>
      <c r="F2" s="59" t="s">
        <v>29</v>
      </c>
      <c r="G2" s="59">
        <v>1</v>
      </c>
      <c r="H2" s="64">
        <v>2020</v>
      </c>
      <c r="I2" t="str">
        <f t="shared" ref="I2:I28" si="0">CONCATENATE(B2,"/",C2)</f>
        <v>3/2021</v>
      </c>
      <c r="J2" t="str">
        <f t="shared" ref="J2:J28" si="1">CONCATENATE(D2," ",E2)</f>
        <v>Anita Šabotić</v>
      </c>
    </row>
    <row r="3" spans="1:10" x14ac:dyDescent="0.25">
      <c r="A3" s="65">
        <v>3</v>
      </c>
      <c r="B3" s="58">
        <v>4</v>
      </c>
      <c r="C3" s="58">
        <v>2021</v>
      </c>
      <c r="D3" s="58" t="s">
        <v>36</v>
      </c>
      <c r="E3" s="58" t="s">
        <v>37</v>
      </c>
      <c r="F3" s="58" t="s">
        <v>29</v>
      </c>
      <c r="G3" s="58">
        <v>1</v>
      </c>
      <c r="H3" s="66">
        <v>2020</v>
      </c>
      <c r="I3" t="str">
        <f t="shared" si="0"/>
        <v>4/2021</v>
      </c>
      <c r="J3" t="str">
        <f t="shared" si="1"/>
        <v>Dijana Čvorović</v>
      </c>
    </row>
    <row r="4" spans="1:10" x14ac:dyDescent="0.25">
      <c r="A4" s="63">
        <v>4</v>
      </c>
      <c r="B4" s="59">
        <v>5</v>
      </c>
      <c r="C4" s="59">
        <v>2021</v>
      </c>
      <c r="D4" s="59" t="s">
        <v>38</v>
      </c>
      <c r="E4" s="59" t="s">
        <v>39</v>
      </c>
      <c r="F4" s="59" t="s">
        <v>29</v>
      </c>
      <c r="G4" s="59">
        <v>1</v>
      </c>
      <c r="H4" s="64">
        <v>2020</v>
      </c>
      <c r="I4" t="str">
        <f t="shared" si="0"/>
        <v>5/2021</v>
      </c>
      <c r="J4" t="str">
        <f t="shared" si="1"/>
        <v>Ivan Marković</v>
      </c>
    </row>
    <row r="5" spans="1:10" x14ac:dyDescent="0.25">
      <c r="A5" s="65">
        <v>5</v>
      </c>
      <c r="B5" s="58">
        <v>6</v>
      </c>
      <c r="C5" s="58">
        <v>2021</v>
      </c>
      <c r="D5" s="58" t="s">
        <v>40</v>
      </c>
      <c r="E5" s="58" t="s">
        <v>41</v>
      </c>
      <c r="F5" s="58" t="s">
        <v>29</v>
      </c>
      <c r="G5" s="58">
        <v>1</v>
      </c>
      <c r="H5" s="66">
        <v>2020</v>
      </c>
      <c r="I5" t="str">
        <f t="shared" si="0"/>
        <v>6/2021</v>
      </c>
      <c r="J5" t="str">
        <f t="shared" si="1"/>
        <v>Ksenija Vukadinović</v>
      </c>
    </row>
    <row r="6" spans="1:10" x14ac:dyDescent="0.25">
      <c r="A6" s="63">
        <v>6</v>
      </c>
      <c r="B6" s="59">
        <v>7</v>
      </c>
      <c r="C6" s="59">
        <v>2021</v>
      </c>
      <c r="D6" s="59" t="s">
        <v>42</v>
      </c>
      <c r="E6" s="59" t="s">
        <v>43</v>
      </c>
      <c r="F6" s="59" t="s">
        <v>29</v>
      </c>
      <c r="G6" s="59">
        <v>1</v>
      </c>
      <c r="H6" s="64">
        <v>2020</v>
      </c>
      <c r="I6" t="str">
        <f t="shared" si="0"/>
        <v>7/2021</v>
      </c>
      <c r="J6" t="str">
        <f t="shared" si="1"/>
        <v>Sara Leković</v>
      </c>
    </row>
    <row r="7" spans="1:10" x14ac:dyDescent="0.25">
      <c r="A7" s="65">
        <v>7</v>
      </c>
      <c r="B7" s="58">
        <v>10</v>
      </c>
      <c r="C7" s="58">
        <v>2021</v>
      </c>
      <c r="D7" s="58" t="s">
        <v>63</v>
      </c>
      <c r="E7" s="58" t="s">
        <v>64</v>
      </c>
      <c r="F7" s="58" t="s">
        <v>29</v>
      </c>
      <c r="G7" s="58">
        <v>1</v>
      </c>
      <c r="H7" s="66">
        <v>2020</v>
      </c>
      <c r="I7" t="str">
        <f t="shared" si="0"/>
        <v>10/2021</v>
      </c>
      <c r="J7" t="str">
        <f t="shared" si="1"/>
        <v>Milojka Maraš</v>
      </c>
    </row>
    <row r="8" spans="1:10" x14ac:dyDescent="0.25">
      <c r="A8" s="63">
        <v>8</v>
      </c>
      <c r="B8" s="59">
        <v>11</v>
      </c>
      <c r="C8" s="59">
        <v>2021</v>
      </c>
      <c r="D8" s="59" t="s">
        <v>44</v>
      </c>
      <c r="E8" s="59" t="s">
        <v>45</v>
      </c>
      <c r="F8" s="59" t="s">
        <v>29</v>
      </c>
      <c r="G8" s="59">
        <v>1</v>
      </c>
      <c r="H8" s="64">
        <v>2020</v>
      </c>
      <c r="I8" t="str">
        <f t="shared" si="0"/>
        <v>11/2021</v>
      </c>
      <c r="J8" t="str">
        <f t="shared" si="1"/>
        <v>Gleb Baklanov</v>
      </c>
    </row>
    <row r="9" spans="1:10" x14ac:dyDescent="0.25">
      <c r="A9" s="65">
        <v>9</v>
      </c>
      <c r="B9" s="58">
        <v>12</v>
      </c>
      <c r="C9" s="58">
        <v>2021</v>
      </c>
      <c r="D9" s="58" t="s">
        <v>28</v>
      </c>
      <c r="E9" s="58" t="s">
        <v>46</v>
      </c>
      <c r="F9" s="58" t="s">
        <v>29</v>
      </c>
      <c r="G9" s="58">
        <v>1</v>
      </c>
      <c r="H9" s="66">
        <v>2020</v>
      </c>
      <c r="I9" t="str">
        <f t="shared" si="0"/>
        <v>12/2021</v>
      </c>
      <c r="J9" t="str">
        <f t="shared" si="1"/>
        <v>Milena Zec</v>
      </c>
    </row>
    <row r="10" spans="1:10" x14ac:dyDescent="0.25">
      <c r="A10" s="63">
        <v>10</v>
      </c>
      <c r="B10" s="59">
        <v>13</v>
      </c>
      <c r="C10" s="59">
        <v>2021</v>
      </c>
      <c r="D10" s="59" t="s">
        <v>47</v>
      </c>
      <c r="E10" s="59" t="s">
        <v>48</v>
      </c>
      <c r="F10" s="59" t="s">
        <v>29</v>
      </c>
      <c r="G10" s="59">
        <v>1</v>
      </c>
      <c r="H10" s="64">
        <v>2020</v>
      </c>
      <c r="I10" t="str">
        <f t="shared" si="0"/>
        <v>13/2021</v>
      </c>
      <c r="J10" t="str">
        <f t="shared" si="1"/>
        <v>Matija Mirotić</v>
      </c>
    </row>
    <row r="11" spans="1:10" x14ac:dyDescent="0.25">
      <c r="A11" s="65">
        <v>11</v>
      </c>
      <c r="B11" s="58">
        <v>14</v>
      </c>
      <c r="C11" s="58">
        <v>2021</v>
      </c>
      <c r="D11" s="58" t="s">
        <v>49</v>
      </c>
      <c r="E11" s="58" t="s">
        <v>50</v>
      </c>
      <c r="F11" s="58" t="s">
        <v>29</v>
      </c>
      <c r="G11" s="58">
        <v>1</v>
      </c>
      <c r="H11" s="66">
        <v>2020</v>
      </c>
      <c r="I11" t="str">
        <f t="shared" si="0"/>
        <v>14/2021</v>
      </c>
      <c r="J11" t="str">
        <f t="shared" si="1"/>
        <v>Vukan Vujačić</v>
      </c>
    </row>
    <row r="12" spans="1:10" x14ac:dyDescent="0.25">
      <c r="A12" s="63">
        <v>12</v>
      </c>
      <c r="B12" s="59">
        <v>15</v>
      </c>
      <c r="C12" s="59">
        <v>2021</v>
      </c>
      <c r="D12" s="59" t="s">
        <v>65</v>
      </c>
      <c r="E12" s="59" t="s">
        <v>66</v>
      </c>
      <c r="F12" s="59" t="s">
        <v>29</v>
      </c>
      <c r="G12" s="59">
        <v>1</v>
      </c>
      <c r="H12" s="64">
        <v>2020</v>
      </c>
      <c r="I12" t="str">
        <f t="shared" si="0"/>
        <v>15/2021</v>
      </c>
      <c r="J12" t="str">
        <f t="shared" si="1"/>
        <v>Milica Janković</v>
      </c>
    </row>
    <row r="13" spans="1:10" x14ac:dyDescent="0.25">
      <c r="A13" s="65">
        <v>13</v>
      </c>
      <c r="B13" s="58">
        <v>16</v>
      </c>
      <c r="C13" s="58">
        <v>2021</v>
      </c>
      <c r="D13" s="58" t="s">
        <v>67</v>
      </c>
      <c r="E13" s="58" t="s">
        <v>68</v>
      </c>
      <c r="F13" s="58" t="s">
        <v>29</v>
      </c>
      <c r="G13" s="58">
        <v>1</v>
      </c>
      <c r="H13" s="66">
        <v>2020</v>
      </c>
      <c r="I13" t="str">
        <f t="shared" si="0"/>
        <v>16/2021</v>
      </c>
      <c r="J13" t="str">
        <f t="shared" si="1"/>
        <v>Maša Radović</v>
      </c>
    </row>
    <row r="14" spans="1:10" x14ac:dyDescent="0.25">
      <c r="A14" s="63">
        <v>14</v>
      </c>
      <c r="B14" s="59">
        <v>17</v>
      </c>
      <c r="C14" s="59">
        <v>2021</v>
      </c>
      <c r="D14" s="59" t="s">
        <v>51</v>
      </c>
      <c r="E14" s="59" t="s">
        <v>52</v>
      </c>
      <c r="F14" s="59" t="s">
        <v>29</v>
      </c>
      <c r="G14" s="59">
        <v>1</v>
      </c>
      <c r="H14" s="64">
        <v>2020</v>
      </c>
      <c r="I14" t="str">
        <f t="shared" si="0"/>
        <v>17/2021</v>
      </c>
      <c r="J14" t="str">
        <f t="shared" si="1"/>
        <v>Alem Šulović</v>
      </c>
    </row>
    <row r="15" spans="1:10" x14ac:dyDescent="0.25">
      <c r="A15" s="65">
        <v>15</v>
      </c>
      <c r="B15" s="58">
        <v>18</v>
      </c>
      <c r="C15" s="58">
        <v>2021</v>
      </c>
      <c r="D15" s="58" t="s">
        <v>53</v>
      </c>
      <c r="E15" s="58" t="s">
        <v>54</v>
      </c>
      <c r="F15" s="58" t="s">
        <v>29</v>
      </c>
      <c r="G15" s="58">
        <v>1</v>
      </c>
      <c r="H15" s="66">
        <v>2020</v>
      </c>
      <c r="I15" t="str">
        <f t="shared" si="0"/>
        <v>18/2021</v>
      </c>
      <c r="J15" t="str">
        <f t="shared" si="1"/>
        <v>Sajma Averić</v>
      </c>
    </row>
    <row r="16" spans="1:10" x14ac:dyDescent="0.25">
      <c r="A16" s="63">
        <v>16</v>
      </c>
      <c r="B16" s="59">
        <v>19</v>
      </c>
      <c r="C16" s="59">
        <v>2021</v>
      </c>
      <c r="D16" s="59" t="s">
        <v>55</v>
      </c>
      <c r="E16" s="59" t="s">
        <v>56</v>
      </c>
      <c r="F16" s="59" t="s">
        <v>29</v>
      </c>
      <c r="G16" s="59">
        <v>1</v>
      </c>
      <c r="H16" s="64">
        <v>2020</v>
      </c>
      <c r="I16" t="str">
        <f t="shared" si="0"/>
        <v>19/2021</v>
      </c>
      <c r="J16" t="str">
        <f t="shared" si="1"/>
        <v>Anastasija Novović</v>
      </c>
    </row>
    <row r="17" spans="1:10" x14ac:dyDescent="0.25">
      <c r="A17" s="65">
        <v>17</v>
      </c>
      <c r="B17" s="58">
        <v>20</v>
      </c>
      <c r="C17" s="58">
        <v>2021</v>
      </c>
      <c r="D17" s="58" t="s">
        <v>57</v>
      </c>
      <c r="E17" s="58" t="s">
        <v>58</v>
      </c>
      <c r="F17" s="58" t="s">
        <v>29</v>
      </c>
      <c r="G17" s="58">
        <v>1</v>
      </c>
      <c r="H17" s="66">
        <v>2020</v>
      </c>
      <c r="I17" t="str">
        <f t="shared" si="0"/>
        <v>20/2021</v>
      </c>
      <c r="J17" t="str">
        <f t="shared" si="1"/>
        <v>Vukoman Šćekić</v>
      </c>
    </row>
    <row r="18" spans="1:10" x14ac:dyDescent="0.25">
      <c r="A18" s="63">
        <v>18</v>
      </c>
      <c r="B18" s="59">
        <v>21</v>
      </c>
      <c r="C18" s="59">
        <v>2021</v>
      </c>
      <c r="D18" s="59" t="s">
        <v>59</v>
      </c>
      <c r="E18" s="59" t="s">
        <v>60</v>
      </c>
      <c r="F18" s="59" t="s">
        <v>29</v>
      </c>
      <c r="G18" s="59">
        <v>1</v>
      </c>
      <c r="H18" s="64">
        <v>2020</v>
      </c>
      <c r="I18" t="str">
        <f t="shared" si="0"/>
        <v>21/2021</v>
      </c>
      <c r="J18" t="str">
        <f t="shared" si="1"/>
        <v>Danilo Jeknić</v>
      </c>
    </row>
    <row r="19" spans="1:10" x14ac:dyDescent="0.25">
      <c r="A19" s="65">
        <v>19</v>
      </c>
      <c r="B19" s="58">
        <v>23</v>
      </c>
      <c r="C19" s="58">
        <v>2021</v>
      </c>
      <c r="D19" s="58" t="s">
        <v>69</v>
      </c>
      <c r="E19" s="58" t="s">
        <v>70</v>
      </c>
      <c r="F19" s="58" t="s">
        <v>29</v>
      </c>
      <c r="G19" s="58">
        <v>1</v>
      </c>
      <c r="H19" s="66">
        <v>2020</v>
      </c>
      <c r="I19" t="str">
        <f t="shared" si="0"/>
        <v>23/2021</v>
      </c>
      <c r="J19" t="str">
        <f t="shared" si="1"/>
        <v>Olga Danilović</v>
      </c>
    </row>
    <row r="20" spans="1:10" x14ac:dyDescent="0.25">
      <c r="A20" s="63">
        <v>20</v>
      </c>
      <c r="B20" s="59">
        <v>69</v>
      </c>
      <c r="C20" s="59">
        <v>2021</v>
      </c>
      <c r="D20" s="59" t="s">
        <v>71</v>
      </c>
      <c r="E20" s="59" t="s">
        <v>72</v>
      </c>
      <c r="F20" s="59" t="s">
        <v>29</v>
      </c>
      <c r="G20" s="59">
        <v>1</v>
      </c>
      <c r="H20" s="64">
        <v>2020</v>
      </c>
      <c r="I20" t="str">
        <f t="shared" si="0"/>
        <v>69/2021</v>
      </c>
      <c r="J20" t="str">
        <f t="shared" si="1"/>
        <v>Jovana Mirković</v>
      </c>
    </row>
    <row r="21" spans="1:10" x14ac:dyDescent="0.25">
      <c r="A21" s="65">
        <v>21</v>
      </c>
      <c r="B21" s="58">
        <v>70</v>
      </c>
      <c r="C21" s="58">
        <v>2021</v>
      </c>
      <c r="D21" s="58" t="s">
        <v>73</v>
      </c>
      <c r="E21" s="58" t="s">
        <v>74</v>
      </c>
      <c r="F21" s="58" t="s">
        <v>29</v>
      </c>
      <c r="G21" s="58">
        <v>1</v>
      </c>
      <c r="H21" s="66">
        <v>2020</v>
      </c>
      <c r="I21" t="str">
        <f t="shared" si="0"/>
        <v>70/2021</v>
      </c>
      <c r="J21" t="str">
        <f t="shared" si="1"/>
        <v>Tamara Todorović</v>
      </c>
    </row>
    <row r="22" spans="1:10" x14ac:dyDescent="0.25">
      <c r="A22" s="63">
        <v>22</v>
      </c>
      <c r="B22" s="59">
        <v>71</v>
      </c>
      <c r="C22" s="59">
        <v>2021</v>
      </c>
      <c r="D22" s="59" t="s">
        <v>61</v>
      </c>
      <c r="E22" s="59" t="s">
        <v>62</v>
      </c>
      <c r="F22" s="59" t="s">
        <v>29</v>
      </c>
      <c r="G22" s="59">
        <v>1</v>
      </c>
      <c r="H22" s="64">
        <v>2020</v>
      </c>
      <c r="I22" t="str">
        <f t="shared" si="0"/>
        <v>71/2021</v>
      </c>
      <c r="J22" t="str">
        <f t="shared" si="1"/>
        <v>Nina Smolović</v>
      </c>
    </row>
    <row r="23" spans="1:10" x14ac:dyDescent="0.25">
      <c r="A23" s="65">
        <v>23</v>
      </c>
      <c r="B23" s="58">
        <v>73</v>
      </c>
      <c r="C23" s="58">
        <v>2021</v>
      </c>
      <c r="D23" s="58" t="s">
        <v>75</v>
      </c>
      <c r="E23" s="58" t="s">
        <v>76</v>
      </c>
      <c r="F23" s="58" t="s">
        <v>29</v>
      </c>
      <c r="G23" s="58">
        <v>1</v>
      </c>
      <c r="H23" s="66">
        <v>2020</v>
      </c>
      <c r="I23" t="str">
        <f t="shared" si="0"/>
        <v>73/2021</v>
      </c>
      <c r="J23" t="str">
        <f t="shared" si="1"/>
        <v>Ana Vujošević</v>
      </c>
    </row>
    <row r="24" spans="1:10" x14ac:dyDescent="0.25">
      <c r="A24" s="63">
        <v>24</v>
      </c>
      <c r="B24" s="59">
        <v>74</v>
      </c>
      <c r="C24" s="59">
        <v>2021</v>
      </c>
      <c r="D24" s="59" t="s">
        <v>77</v>
      </c>
      <c r="E24" s="59" t="s">
        <v>78</v>
      </c>
      <c r="F24" s="59" t="s">
        <v>29</v>
      </c>
      <c r="G24" s="59">
        <v>1</v>
      </c>
      <c r="H24" s="64">
        <v>2020</v>
      </c>
      <c r="I24" t="str">
        <f t="shared" si="0"/>
        <v>74/2021</v>
      </c>
      <c r="J24" t="str">
        <f t="shared" si="1"/>
        <v>Anja Martinović</v>
      </c>
    </row>
    <row r="25" spans="1:10" x14ac:dyDescent="0.25">
      <c r="A25" s="65">
        <v>25</v>
      </c>
      <c r="B25" s="58">
        <v>75</v>
      </c>
      <c r="C25" s="58">
        <v>2021</v>
      </c>
      <c r="D25" s="58" t="s">
        <v>79</v>
      </c>
      <c r="E25" s="58" t="s">
        <v>39</v>
      </c>
      <c r="F25" s="58" t="s">
        <v>29</v>
      </c>
      <c r="G25" s="58">
        <v>1</v>
      </c>
      <c r="H25" s="66">
        <v>2020</v>
      </c>
      <c r="I25" t="str">
        <f t="shared" si="0"/>
        <v>75/2021</v>
      </c>
      <c r="J25" t="str">
        <f t="shared" si="1"/>
        <v>Stefan Marković</v>
      </c>
    </row>
    <row r="26" spans="1:10" x14ac:dyDescent="0.25">
      <c r="A26" s="63">
        <v>26</v>
      </c>
      <c r="B26" s="59">
        <v>76</v>
      </c>
      <c r="C26" s="59">
        <v>2021</v>
      </c>
      <c r="D26" s="59" t="s">
        <v>80</v>
      </c>
      <c r="E26" s="59" t="s">
        <v>81</v>
      </c>
      <c r="F26" s="59" t="s">
        <v>29</v>
      </c>
      <c r="G26" s="59">
        <v>1</v>
      </c>
      <c r="H26" s="64">
        <v>2020</v>
      </c>
      <c r="I26" t="str">
        <f t="shared" si="0"/>
        <v>76/2021</v>
      </c>
      <c r="J26" t="str">
        <f t="shared" si="1"/>
        <v>Radoje Vojinović</v>
      </c>
    </row>
    <row r="27" spans="1:10" x14ac:dyDescent="0.25">
      <c r="A27" s="65">
        <v>27</v>
      </c>
      <c r="B27" s="58">
        <v>77</v>
      </c>
      <c r="C27" s="58">
        <v>2021</v>
      </c>
      <c r="D27" s="58" t="s">
        <v>82</v>
      </c>
      <c r="E27" s="58" t="s">
        <v>83</v>
      </c>
      <c r="F27" s="58" t="s">
        <v>29</v>
      </c>
      <c r="G27" s="58">
        <v>1</v>
      </c>
      <c r="H27" s="66">
        <v>2020</v>
      </c>
      <c r="I27" t="str">
        <f t="shared" si="0"/>
        <v>77/2021</v>
      </c>
      <c r="J27" t="str">
        <f t="shared" si="1"/>
        <v>Amelija Šehović</v>
      </c>
    </row>
    <row r="28" spans="1:10" ht="15.75" thickBot="1" x14ac:dyDescent="0.3">
      <c r="A28" s="67">
        <v>28</v>
      </c>
      <c r="B28" s="68">
        <v>80</v>
      </c>
      <c r="C28" s="68">
        <v>2021</v>
      </c>
      <c r="D28" s="68" t="s">
        <v>3</v>
      </c>
      <c r="E28" s="68" t="s">
        <v>84</v>
      </c>
      <c r="F28" s="68" t="s">
        <v>29</v>
      </c>
      <c r="G28" s="68">
        <v>1</v>
      </c>
      <c r="H28" s="69">
        <v>2020</v>
      </c>
      <c r="I28" t="str">
        <f t="shared" si="0"/>
        <v>80/2021</v>
      </c>
      <c r="J28" t="str">
        <f t="shared" si="1"/>
        <v>Aleksandra Radulović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2022-01-25T15:34:46Z</dcterms:modified>
</cp:coreProperties>
</file>