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2. Napredne metode istraživanja/"/>
    </mc:Choice>
  </mc:AlternateContent>
  <xr:revisionPtr revIDLastSave="0" documentId="13_ncr:1_{0A70CA2F-B338-BA45-ADAF-B89531B7859B}" xr6:coauthVersionLast="47" xr6:coauthVersionMax="47" xr10:uidLastSave="{00000000-0000-0000-0000-000000000000}"/>
  <bookViews>
    <workbookView xWindow="15380" yWindow="460" windowWidth="20420" windowHeight="19520" xr2:uid="{00000000-000D-0000-FFFF-FFFF00000000}"/>
  </bookViews>
  <sheets>
    <sheet name="NMPI" sheetId="1" r:id="rId1"/>
  </sheets>
  <definedNames>
    <definedName name="_xlnm.Print_Area" localSheetId="0">NMPI!$A$1:$S$46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1" l="1"/>
  <c r="M23" i="1"/>
  <c r="M21" i="1"/>
  <c r="M20" i="1"/>
  <c r="M16" i="1"/>
  <c r="M15" i="1"/>
  <c r="M14" i="1"/>
  <c r="M13" i="1"/>
  <c r="M10" i="1"/>
  <c r="M45" i="1"/>
  <c r="M44" i="1"/>
  <c r="M43" i="1"/>
  <c r="M42" i="1"/>
  <c r="M41" i="1"/>
  <c r="M40" i="1"/>
  <c r="M38" i="1"/>
  <c r="M36" i="1"/>
  <c r="M34" i="1"/>
  <c r="M33" i="1"/>
  <c r="M32" i="1"/>
  <c r="M29" i="1"/>
  <c r="M26" i="1"/>
  <c r="R8" i="1"/>
  <c r="R2" i="1"/>
  <c r="S2" i="1"/>
  <c r="R3" i="1"/>
  <c r="S3" i="1"/>
  <c r="R5" i="1"/>
  <c r="S5" i="1"/>
  <c r="R6" i="1"/>
  <c r="S6" i="1"/>
  <c r="R7" i="1"/>
  <c r="S7" i="1"/>
  <c r="R4" i="1"/>
  <c r="S4" i="1"/>
</calcChain>
</file>

<file path=xl/sharedStrings.xml><?xml version="1.0" encoding="utf-8"?>
<sst xmlns="http://schemas.openxmlformats.org/spreadsheetml/2006/main" count="49" uniqueCount="22">
  <si>
    <t>Fakultet političkih nauka</t>
  </si>
  <si>
    <t>F</t>
  </si>
  <si>
    <t>E</t>
  </si>
  <si>
    <t>D</t>
  </si>
  <si>
    <t>C</t>
  </si>
  <si>
    <t>B</t>
  </si>
  <si>
    <t>A</t>
  </si>
  <si>
    <t>Broj indexa</t>
  </si>
  <si>
    <t>Ukupno bodovi</t>
  </si>
  <si>
    <t>OCJENA</t>
  </si>
  <si>
    <t>Izašlo</t>
  </si>
  <si>
    <t>STATISTIKA</t>
  </si>
  <si>
    <t>Ime i prezime</t>
  </si>
  <si>
    <t>PREDMET: Napredne metode političkog istraživanja</t>
  </si>
  <si>
    <t>DOMAĆI</t>
  </si>
  <si>
    <t>ISPIT</t>
  </si>
  <si>
    <t>Redovni</t>
  </si>
  <si>
    <t>Popravni</t>
  </si>
  <si>
    <t>I (max. 10)</t>
  </si>
  <si>
    <t>II (max. 20)</t>
  </si>
  <si>
    <t>III (max.20)</t>
  </si>
  <si>
    <t>AVGUST (100 poena)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</si>
</sst>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Garamond"/>
      <family val="1"/>
    </font>
    <font>
      <sz val="10"/>
      <color theme="0"/>
      <name val="Garamond"/>
      <family val="1"/>
    </font>
    <font>
      <b/>
      <i/>
      <sz val="12"/>
      <color theme="1"/>
      <name val="Garamond"/>
      <family val="1"/>
    </font>
    <font>
      <sz val="8"/>
      <color theme="0"/>
      <name val="Garamond"/>
      <family val="1"/>
    </font>
    <font>
      <sz val="8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12"/>
      <color rgb="FF333333"/>
      <name val="Century"/>
      <family val="1"/>
    </font>
    <font>
      <sz val="12"/>
      <color rgb="FF333333"/>
      <name val="Baskerville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1" applyNumberFormat="0" applyAlignment="0" applyProtection="0"/>
    <xf numFmtId="0" fontId="6" fillId="28" borderId="1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1" applyNumberFormat="0" applyAlignment="0" applyProtection="0"/>
    <xf numFmtId="0" fontId="13" fillId="0" borderId="16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7" applyNumberFormat="0" applyFont="0" applyAlignment="0" applyProtection="0"/>
    <xf numFmtId="0" fontId="15" fillId="27" borderId="18" applyNumberForma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49" fontId="19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vertical="center" wrapText="1" shrinkToFit="1"/>
    </xf>
    <xf numFmtId="0" fontId="26" fillId="0" borderId="5" xfId="0" applyFont="1" applyBorder="1"/>
    <xf numFmtId="164" fontId="26" fillId="0" borderId="0" xfId="0" applyNumberFormat="1" applyFont="1"/>
    <xf numFmtId="0" fontId="26" fillId="0" borderId="4" xfId="0" applyFont="1" applyBorder="1" applyAlignment="1">
      <alignment horizontal="center"/>
    </xf>
    <xf numFmtId="164" fontId="26" fillId="0" borderId="22" xfId="0" applyNumberFormat="1" applyFont="1" applyBorder="1"/>
    <xf numFmtId="0" fontId="26" fillId="0" borderId="0" xfId="0" applyFont="1"/>
    <xf numFmtId="164" fontId="26" fillId="0" borderId="23" xfId="0" applyNumberFormat="1" applyFont="1" applyBorder="1"/>
    <xf numFmtId="0" fontId="19" fillId="0" borderId="6" xfId="0" applyFont="1" applyBorder="1"/>
    <xf numFmtId="0" fontId="19" fillId="0" borderId="20" xfId="0" applyFont="1" applyBorder="1" applyAlignment="1">
      <alignment horizontal="center"/>
    </xf>
    <xf numFmtId="164" fontId="19" fillId="0" borderId="24" xfId="0" applyNumberFormat="1" applyFont="1" applyBorder="1"/>
    <xf numFmtId="164" fontId="26" fillId="0" borderId="3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26" xfId="0" applyFont="1" applyBorder="1" applyAlignment="1">
      <alignment horizontal="center" vertical="center" wrapText="1" shrinkToFit="1"/>
    </xf>
    <xf numFmtId="0" fontId="26" fillId="0" borderId="26" xfId="0" applyFont="1" applyBorder="1"/>
    <xf numFmtId="0" fontId="19" fillId="0" borderId="8" xfId="0" applyFont="1" applyBorder="1"/>
    <xf numFmtId="0" fontId="26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right"/>
    </xf>
    <xf numFmtId="0" fontId="26" fillId="0" borderId="4" xfId="0" applyFont="1" applyBorder="1" applyAlignment="1">
      <alignment horizontal="right" vertical="center" wrapText="1" shrinkToFit="1"/>
    </xf>
    <xf numFmtId="0" fontId="26" fillId="0" borderId="4" xfId="0" applyFont="1" applyBorder="1" applyAlignment="1">
      <alignment horizontal="right"/>
    </xf>
    <xf numFmtId="0" fontId="19" fillId="0" borderId="20" xfId="0" applyFont="1" applyBorder="1" applyAlignment="1">
      <alignment horizontal="right"/>
    </xf>
    <xf numFmtId="0" fontId="26" fillId="0" borderId="2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wrapText="1" shrinkToFit="1"/>
    </xf>
    <xf numFmtId="0" fontId="26" fillId="33" borderId="1" xfId="0" applyFont="1" applyFill="1" applyBorder="1" applyAlignment="1">
      <alignment horizontal="center" vertical="center" wrapText="1" shrinkToFit="1"/>
    </xf>
    <xf numFmtId="0" fontId="26" fillId="33" borderId="9" xfId="0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10" xfId="0" applyFont="1" applyBorder="1" applyAlignment="1">
      <alignment horizontal="center" vertical="center" wrapText="1" shrinkToFit="1"/>
    </xf>
    <xf numFmtId="0" fontId="26" fillId="0" borderId="5" xfId="0" applyFont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0" fontId="26" fillId="0" borderId="3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34" borderId="25" xfId="0" applyFont="1" applyFill="1" applyBorder="1" applyAlignment="1">
      <alignment horizontal="center" vertical="center" wrapText="1" shrinkToFit="1"/>
    </xf>
    <xf numFmtId="0" fontId="26" fillId="34" borderId="2" xfId="0" applyFont="1" applyFill="1" applyBorder="1" applyAlignment="1">
      <alignment horizontal="center" vertical="center" wrapText="1" shrinkToFit="1"/>
    </xf>
    <xf numFmtId="164" fontId="26" fillId="0" borderId="7" xfId="0" applyNumberFormat="1" applyFont="1" applyBorder="1"/>
    <xf numFmtId="0" fontId="26" fillId="0" borderId="3" xfId="0" applyFont="1" applyBorder="1" applyAlignment="1">
      <alignment horizontal="right"/>
    </xf>
    <xf numFmtId="0" fontId="19" fillId="0" borderId="21" xfId="0" applyFont="1" applyBorder="1" applyAlignment="1">
      <alignment horizontal="right"/>
    </xf>
    <xf numFmtId="0" fontId="26" fillId="34" borderId="1" xfId="0" applyFont="1" applyFill="1" applyBorder="1" applyAlignment="1">
      <alignment horizontal="center" vertical="center" wrapText="1" shrinkToFit="1"/>
    </xf>
    <xf numFmtId="0" fontId="26" fillId="0" borderId="26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64" fontId="26" fillId="0" borderId="0" xfId="0" applyNumberFormat="1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="90" zoomScaleNormal="90" workbookViewId="0">
      <pane ySplit="9" topLeftCell="A10" activePane="bottomLeft" state="frozen"/>
      <selection pane="bottomLeft" activeCell="L28" sqref="L28"/>
    </sheetView>
  </sheetViews>
  <sheetFormatPr baseColWidth="10" defaultColWidth="11.5" defaultRowHeight="14" x14ac:dyDescent="0.2"/>
  <cols>
    <col min="1" max="1" width="6" style="1" customWidth="1"/>
    <col min="2" max="2" width="7.5" style="2" customWidth="1"/>
    <col min="3" max="3" width="8.33203125" style="2" customWidth="1"/>
    <col min="4" max="4" width="14.83203125" style="2" customWidth="1"/>
    <col min="5" max="5" width="16.5" style="2" customWidth="1"/>
    <col min="6" max="6" width="10.1640625" style="2" customWidth="1"/>
    <col min="7" max="7" width="11.5" style="2" customWidth="1"/>
    <col min="8" max="8" width="10.83203125" style="2" customWidth="1"/>
    <col min="9" max="9" width="8.1640625" style="1" customWidth="1"/>
    <col min="10" max="12" width="10.1640625" style="34" customWidth="1"/>
    <col min="13" max="13" width="10.6640625" style="1" customWidth="1"/>
    <col min="14" max="14" width="9.83203125" style="2" customWidth="1"/>
    <col min="15" max="16" width="11.5" style="1" customWidth="1"/>
    <col min="17" max="16384" width="11.5" style="1"/>
  </cols>
  <sheetData>
    <row r="1" spans="1:19" x14ac:dyDescent="0.2">
      <c r="P1" s="3"/>
      <c r="Q1" s="1" t="s">
        <v>11</v>
      </c>
    </row>
    <row r="2" spans="1:19" ht="18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P2" s="4">
        <v>50</v>
      </c>
      <c r="Q2" s="5" t="s">
        <v>1</v>
      </c>
      <c r="R2" s="5">
        <f>COUNTIFS(M10:M46,"&gt;0",M10:M46,"&lt;51")</f>
        <v>15</v>
      </c>
      <c r="S2" s="6">
        <f t="shared" ref="S2:S7" si="0">R2/R$8*100</f>
        <v>50</v>
      </c>
    </row>
    <row r="3" spans="1:19" ht="18" customHeight="1" x14ac:dyDescent="0.2">
      <c r="A3" s="2"/>
      <c r="C3" s="7"/>
      <c r="D3" s="7"/>
      <c r="P3" s="4">
        <v>60</v>
      </c>
      <c r="Q3" s="5" t="s">
        <v>2</v>
      </c>
      <c r="R3" s="5">
        <f>COUNTIF(N$10:N$46,"E")</f>
        <v>9</v>
      </c>
      <c r="S3" s="6">
        <f t="shared" si="0"/>
        <v>30</v>
      </c>
    </row>
    <row r="4" spans="1:19" ht="18" customHeight="1" x14ac:dyDescent="0.25">
      <c r="A4" s="43" t="s">
        <v>0</v>
      </c>
      <c r="B4" s="43"/>
      <c r="C4" s="43"/>
      <c r="D4" s="43"/>
      <c r="E4" s="43"/>
      <c r="P4" s="4">
        <v>70</v>
      </c>
      <c r="Q4" s="5" t="s">
        <v>3</v>
      </c>
      <c r="R4" s="5">
        <f>COUNTIF(N$10:N$46,"D")</f>
        <v>1</v>
      </c>
      <c r="S4" s="6">
        <f t="shared" si="0"/>
        <v>3.3333333333333335</v>
      </c>
    </row>
    <row r="5" spans="1:19" ht="18" customHeight="1" x14ac:dyDescent="0.2">
      <c r="A5" s="2"/>
      <c r="C5" s="7"/>
      <c r="D5" s="7"/>
      <c r="P5" s="4">
        <v>80</v>
      </c>
      <c r="Q5" s="5" t="s">
        <v>4</v>
      </c>
      <c r="R5" s="5">
        <f>COUNTIF(N$10:N$46,"C")</f>
        <v>3</v>
      </c>
      <c r="S5" s="6">
        <f t="shared" si="0"/>
        <v>10</v>
      </c>
    </row>
    <row r="6" spans="1:19" ht="18" customHeight="1" x14ac:dyDescent="0.25">
      <c r="A6" s="8" t="s">
        <v>13</v>
      </c>
      <c r="C6" s="7"/>
      <c r="D6" s="7"/>
      <c r="P6" s="4">
        <v>90</v>
      </c>
      <c r="Q6" s="5" t="s">
        <v>5</v>
      </c>
      <c r="R6" s="5">
        <f>COUNTIF(N$10:N$46,"B")</f>
        <v>3</v>
      </c>
      <c r="S6" s="6">
        <f t="shared" si="0"/>
        <v>10</v>
      </c>
    </row>
    <row r="7" spans="1:19" ht="17.25" customHeight="1" thickBot="1" x14ac:dyDescent="0.25">
      <c r="A7" s="2"/>
      <c r="C7" s="7"/>
      <c r="D7" s="7"/>
      <c r="P7" s="4"/>
      <c r="Q7" s="5" t="s">
        <v>6</v>
      </c>
      <c r="R7" s="5">
        <f>COUNTIF(N$10:N$46,"A")</f>
        <v>3</v>
      </c>
      <c r="S7" s="6">
        <f t="shared" si="0"/>
        <v>10</v>
      </c>
    </row>
    <row r="8" spans="1:19" s="9" customFormat="1" ht="21.75" customHeight="1" thickTop="1" x14ac:dyDescent="0.15">
      <c r="A8" s="44"/>
      <c r="B8" s="48" t="s">
        <v>7</v>
      </c>
      <c r="C8" s="38"/>
      <c r="D8" s="50" t="s">
        <v>12</v>
      </c>
      <c r="E8" s="51"/>
      <c r="F8" s="40" t="s">
        <v>14</v>
      </c>
      <c r="G8" s="41"/>
      <c r="H8" s="41"/>
      <c r="I8" s="54" t="s">
        <v>15</v>
      </c>
      <c r="J8" s="55"/>
      <c r="K8" s="59" t="s">
        <v>21</v>
      </c>
      <c r="L8" s="55"/>
      <c r="M8" s="46" t="s">
        <v>8</v>
      </c>
      <c r="N8" s="38" t="s">
        <v>9</v>
      </c>
      <c r="Q8" s="9" t="s">
        <v>10</v>
      </c>
      <c r="R8" s="9">
        <f>COUNTIF(M10:M46,"&gt;0")</f>
        <v>30</v>
      </c>
    </row>
    <row r="9" spans="1:19" s="9" customFormat="1" ht="26.25" customHeight="1" x14ac:dyDescent="0.15">
      <c r="A9" s="45"/>
      <c r="B9" s="49"/>
      <c r="C9" s="39"/>
      <c r="D9" s="52"/>
      <c r="E9" s="53"/>
      <c r="F9" s="21" t="s">
        <v>18</v>
      </c>
      <c r="G9" s="30" t="s">
        <v>19</v>
      </c>
      <c r="H9" s="30" t="s">
        <v>20</v>
      </c>
      <c r="I9" s="27" t="s">
        <v>16</v>
      </c>
      <c r="J9" s="35" t="s">
        <v>17</v>
      </c>
      <c r="K9" s="21" t="s">
        <v>16</v>
      </c>
      <c r="L9" s="33" t="s">
        <v>17</v>
      </c>
      <c r="M9" s="47"/>
      <c r="N9" s="39"/>
    </row>
    <row r="10" spans="1:19" s="14" customFormat="1" ht="16" x14ac:dyDescent="0.2">
      <c r="A10" s="10"/>
      <c r="B10" s="22">
        <v>26</v>
      </c>
      <c r="C10" s="22">
        <v>2021</v>
      </c>
      <c r="D10" s="22"/>
      <c r="E10" s="22"/>
      <c r="F10" s="19">
        <v>10</v>
      </c>
      <c r="G10" s="31">
        <v>20</v>
      </c>
      <c r="H10" s="31">
        <v>19</v>
      </c>
      <c r="I10" s="60">
        <v>44</v>
      </c>
      <c r="J10" s="12"/>
      <c r="K10" s="61"/>
      <c r="L10" s="12"/>
      <c r="M10" s="62">
        <f t="shared" ref="M10:M24" si="1">SUM(F10,G10,H10,I10)</f>
        <v>93</v>
      </c>
      <c r="N10" s="12" t="s">
        <v>6</v>
      </c>
      <c r="O10" s="13"/>
      <c r="P10" s="11"/>
    </row>
    <row r="11" spans="1:19" s="14" customFormat="1" ht="16" x14ac:dyDescent="0.2">
      <c r="A11" s="10"/>
      <c r="B11" s="22">
        <v>28</v>
      </c>
      <c r="C11" s="22">
        <v>2021</v>
      </c>
      <c r="D11" s="22"/>
      <c r="E11" s="22"/>
      <c r="F11" s="19">
        <v>7</v>
      </c>
      <c r="G11" s="31">
        <v>18</v>
      </c>
      <c r="H11" s="31">
        <v>15</v>
      </c>
      <c r="I11" s="60">
        <v>5</v>
      </c>
      <c r="J11" s="12">
        <v>35</v>
      </c>
      <c r="K11" s="61"/>
      <c r="L11" s="12"/>
      <c r="M11" s="62">
        <v>75</v>
      </c>
      <c r="N11" s="12" t="s">
        <v>4</v>
      </c>
      <c r="O11" s="15"/>
      <c r="P11" s="11"/>
    </row>
    <row r="12" spans="1:19" s="14" customFormat="1" ht="16" x14ac:dyDescent="0.2">
      <c r="A12" s="10"/>
      <c r="B12" s="22">
        <v>29</v>
      </c>
      <c r="C12" s="22">
        <v>2021</v>
      </c>
      <c r="D12" s="22"/>
      <c r="E12" s="22"/>
      <c r="F12" s="19">
        <v>7</v>
      </c>
      <c r="G12" s="31">
        <v>16</v>
      </c>
      <c r="H12" s="31">
        <v>12</v>
      </c>
      <c r="I12" s="60">
        <v>5</v>
      </c>
      <c r="J12" s="12">
        <v>0</v>
      </c>
      <c r="K12" s="61">
        <v>40</v>
      </c>
      <c r="L12" s="12"/>
      <c r="M12" s="62">
        <v>40</v>
      </c>
      <c r="N12" s="12" t="s">
        <v>1</v>
      </c>
      <c r="O12" s="15"/>
      <c r="P12" s="11"/>
    </row>
    <row r="13" spans="1:19" s="14" customFormat="1" ht="16" x14ac:dyDescent="0.2">
      <c r="A13" s="10"/>
      <c r="B13" s="22">
        <v>30</v>
      </c>
      <c r="C13" s="22">
        <v>2021</v>
      </c>
      <c r="D13" s="22"/>
      <c r="E13" s="22"/>
      <c r="F13" s="19">
        <v>9</v>
      </c>
      <c r="G13" s="31">
        <v>15</v>
      </c>
      <c r="H13" s="31">
        <v>17</v>
      </c>
      <c r="I13" s="60">
        <v>15</v>
      </c>
      <c r="J13" s="12"/>
      <c r="K13" s="61"/>
      <c r="L13" s="12"/>
      <c r="M13" s="62">
        <f t="shared" si="1"/>
        <v>56</v>
      </c>
      <c r="N13" s="12" t="s">
        <v>2</v>
      </c>
      <c r="O13" s="15"/>
      <c r="P13" s="11"/>
    </row>
    <row r="14" spans="1:19" s="14" customFormat="1" ht="16" x14ac:dyDescent="0.2">
      <c r="A14" s="10"/>
      <c r="B14" s="22">
        <v>31</v>
      </c>
      <c r="C14" s="22">
        <v>2021</v>
      </c>
      <c r="D14" s="22"/>
      <c r="E14" s="22"/>
      <c r="F14" s="19">
        <v>7</v>
      </c>
      <c r="G14" s="31">
        <v>16</v>
      </c>
      <c r="H14" s="31">
        <v>18</v>
      </c>
      <c r="I14" s="60"/>
      <c r="J14" s="12"/>
      <c r="K14" s="61"/>
      <c r="L14" s="12"/>
      <c r="M14" s="62">
        <f t="shared" si="1"/>
        <v>41</v>
      </c>
      <c r="N14" s="12"/>
      <c r="O14" s="15"/>
      <c r="P14" s="11"/>
    </row>
    <row r="15" spans="1:19" s="14" customFormat="1" ht="16" x14ac:dyDescent="0.2">
      <c r="A15" s="10"/>
      <c r="B15" s="22">
        <v>32</v>
      </c>
      <c r="C15" s="22">
        <v>2021</v>
      </c>
      <c r="D15" s="22"/>
      <c r="E15" s="22"/>
      <c r="F15" s="19">
        <v>3</v>
      </c>
      <c r="G15" s="31"/>
      <c r="H15" s="31"/>
      <c r="I15" s="60"/>
      <c r="J15" s="12"/>
      <c r="K15" s="61"/>
      <c r="L15" s="12"/>
      <c r="M15" s="62">
        <f t="shared" si="1"/>
        <v>3</v>
      </c>
      <c r="N15" s="12"/>
      <c r="O15" s="15"/>
      <c r="P15" s="11"/>
    </row>
    <row r="16" spans="1:19" s="14" customFormat="1" ht="16" x14ac:dyDescent="0.2">
      <c r="A16" s="10"/>
      <c r="B16" s="22">
        <v>33</v>
      </c>
      <c r="C16" s="22">
        <v>2021</v>
      </c>
      <c r="D16" s="22"/>
      <c r="E16" s="22"/>
      <c r="F16" s="19">
        <v>9</v>
      </c>
      <c r="G16" s="31">
        <v>20</v>
      </c>
      <c r="H16" s="31">
        <v>17</v>
      </c>
      <c r="I16" s="60">
        <v>35</v>
      </c>
      <c r="J16" s="12"/>
      <c r="K16" s="61"/>
      <c r="L16" s="12"/>
      <c r="M16" s="62">
        <f t="shared" si="1"/>
        <v>81</v>
      </c>
      <c r="N16" s="12" t="s">
        <v>5</v>
      </c>
      <c r="O16" s="15"/>
      <c r="P16" s="11"/>
    </row>
    <row r="17" spans="1:16" s="14" customFormat="1" ht="16" x14ac:dyDescent="0.2">
      <c r="A17" s="10"/>
      <c r="B17" s="22">
        <v>34</v>
      </c>
      <c r="C17" s="22">
        <v>2021</v>
      </c>
      <c r="D17" s="22"/>
      <c r="E17" s="22"/>
      <c r="F17" s="19">
        <v>4</v>
      </c>
      <c r="G17" s="31"/>
      <c r="H17" s="31"/>
      <c r="I17" s="60"/>
      <c r="J17" s="12"/>
      <c r="K17" s="61">
        <v>10</v>
      </c>
      <c r="L17" s="12"/>
      <c r="M17" s="62">
        <v>10</v>
      </c>
      <c r="N17" s="12" t="s">
        <v>1</v>
      </c>
      <c r="O17" s="15"/>
      <c r="P17" s="11"/>
    </row>
    <row r="18" spans="1:16" s="14" customFormat="1" ht="16" x14ac:dyDescent="0.2">
      <c r="A18" s="10"/>
      <c r="B18" s="22">
        <v>35</v>
      </c>
      <c r="C18" s="22">
        <v>2021</v>
      </c>
      <c r="D18" s="22"/>
      <c r="E18" s="22"/>
      <c r="F18" s="19">
        <v>5</v>
      </c>
      <c r="G18" s="31">
        <v>17</v>
      </c>
      <c r="H18" s="31">
        <v>15</v>
      </c>
      <c r="I18" s="60">
        <v>5</v>
      </c>
      <c r="J18" s="12">
        <v>0</v>
      </c>
      <c r="K18" s="61">
        <v>85</v>
      </c>
      <c r="L18" s="12"/>
      <c r="M18" s="62">
        <v>85</v>
      </c>
      <c r="N18" s="12" t="s">
        <v>5</v>
      </c>
      <c r="O18" s="15"/>
      <c r="P18" s="11"/>
    </row>
    <row r="19" spans="1:16" s="14" customFormat="1" ht="16" x14ac:dyDescent="0.2">
      <c r="A19" s="10"/>
      <c r="B19" s="22">
        <v>36</v>
      </c>
      <c r="C19" s="22">
        <v>2021</v>
      </c>
      <c r="D19" s="22"/>
      <c r="E19" s="22"/>
      <c r="F19" s="19">
        <v>6</v>
      </c>
      <c r="G19" s="31">
        <v>14</v>
      </c>
      <c r="H19" s="31">
        <v>12</v>
      </c>
      <c r="I19" s="60">
        <v>5</v>
      </c>
      <c r="J19" s="12">
        <v>25</v>
      </c>
      <c r="K19" s="61"/>
      <c r="L19" s="12"/>
      <c r="M19" s="62">
        <v>57</v>
      </c>
      <c r="N19" s="12" t="s">
        <v>2</v>
      </c>
      <c r="O19" s="15"/>
      <c r="P19" s="11"/>
    </row>
    <row r="20" spans="1:16" s="14" customFormat="1" ht="16" x14ac:dyDescent="0.2">
      <c r="A20" s="10"/>
      <c r="B20" s="22">
        <v>37</v>
      </c>
      <c r="C20" s="22">
        <v>2021</v>
      </c>
      <c r="D20" s="22"/>
      <c r="E20" s="22"/>
      <c r="F20" s="19">
        <v>8</v>
      </c>
      <c r="G20" s="31">
        <v>17</v>
      </c>
      <c r="H20" s="31">
        <v>15</v>
      </c>
      <c r="I20" s="60">
        <v>10</v>
      </c>
      <c r="J20" s="12"/>
      <c r="K20" s="61"/>
      <c r="L20" s="12"/>
      <c r="M20" s="62">
        <f t="shared" si="1"/>
        <v>50</v>
      </c>
      <c r="N20" s="12" t="s">
        <v>2</v>
      </c>
      <c r="O20" s="15"/>
      <c r="P20" s="11"/>
    </row>
    <row r="21" spans="1:16" s="14" customFormat="1" ht="16" x14ac:dyDescent="0.2">
      <c r="A21" s="10"/>
      <c r="B21" s="22">
        <v>38</v>
      </c>
      <c r="C21" s="22">
        <v>2021</v>
      </c>
      <c r="D21" s="22"/>
      <c r="E21" s="22"/>
      <c r="F21" s="19">
        <v>4</v>
      </c>
      <c r="G21" s="31">
        <v>17</v>
      </c>
      <c r="H21" s="31"/>
      <c r="I21" s="60"/>
      <c r="J21" s="12"/>
      <c r="K21" s="61"/>
      <c r="L21" s="12"/>
      <c r="M21" s="62">
        <f t="shared" si="1"/>
        <v>21</v>
      </c>
      <c r="N21" s="12"/>
      <c r="O21" s="15"/>
      <c r="P21" s="11"/>
    </row>
    <row r="22" spans="1:16" s="14" customFormat="1" ht="16" x14ac:dyDescent="0.2">
      <c r="A22" s="10"/>
      <c r="B22" s="22">
        <v>39</v>
      </c>
      <c r="C22" s="22">
        <v>2021</v>
      </c>
      <c r="D22" s="22"/>
      <c r="E22" s="22"/>
      <c r="F22" s="19">
        <v>8</v>
      </c>
      <c r="G22" s="31">
        <v>19</v>
      </c>
      <c r="H22" s="31">
        <v>17</v>
      </c>
      <c r="I22" s="60">
        <v>5</v>
      </c>
      <c r="J22" s="12">
        <v>10</v>
      </c>
      <c r="K22" s="61"/>
      <c r="L22" s="12"/>
      <c r="M22" s="62">
        <v>54</v>
      </c>
      <c r="N22" s="12" t="s">
        <v>2</v>
      </c>
      <c r="O22" s="15"/>
      <c r="P22" s="11"/>
    </row>
    <row r="23" spans="1:16" s="14" customFormat="1" ht="16" x14ac:dyDescent="0.2">
      <c r="A23" s="10"/>
      <c r="B23" s="22">
        <v>40</v>
      </c>
      <c r="C23" s="22">
        <v>2021</v>
      </c>
      <c r="D23" s="22"/>
      <c r="E23" s="22"/>
      <c r="F23" s="19">
        <v>3</v>
      </c>
      <c r="G23" s="31">
        <v>8</v>
      </c>
      <c r="H23" s="31"/>
      <c r="I23" s="60"/>
      <c r="J23" s="12"/>
      <c r="K23" s="61"/>
      <c r="L23" s="12"/>
      <c r="M23" s="62">
        <f t="shared" si="1"/>
        <v>11</v>
      </c>
      <c r="N23" s="12"/>
      <c r="O23" s="15"/>
      <c r="P23" s="11"/>
    </row>
    <row r="24" spans="1:16" s="14" customFormat="1" ht="16" x14ac:dyDescent="0.2">
      <c r="A24" s="10"/>
      <c r="B24" s="22">
        <v>41</v>
      </c>
      <c r="C24" s="22">
        <v>2021</v>
      </c>
      <c r="D24" s="22"/>
      <c r="E24" s="22"/>
      <c r="F24" s="19"/>
      <c r="G24" s="31"/>
      <c r="H24" s="31"/>
      <c r="I24" s="60"/>
      <c r="J24" s="12"/>
      <c r="K24" s="61"/>
      <c r="L24" s="12"/>
      <c r="M24" s="62">
        <f t="shared" si="1"/>
        <v>0</v>
      </c>
      <c r="N24" s="12"/>
      <c r="O24" s="15"/>
      <c r="P24" s="11"/>
    </row>
    <row r="25" spans="1:16" s="14" customFormat="1" ht="16" x14ac:dyDescent="0.2">
      <c r="A25" s="10"/>
      <c r="B25" s="22">
        <v>42</v>
      </c>
      <c r="C25" s="22">
        <v>2021</v>
      </c>
      <c r="D25" s="22"/>
      <c r="E25" s="22"/>
      <c r="F25" s="19">
        <v>6</v>
      </c>
      <c r="G25" s="31">
        <v>15</v>
      </c>
      <c r="H25" s="31">
        <v>12</v>
      </c>
      <c r="I25" s="60">
        <v>5</v>
      </c>
      <c r="J25" s="12">
        <v>20</v>
      </c>
      <c r="K25" s="61"/>
      <c r="L25" s="12"/>
      <c r="M25" s="62">
        <v>53</v>
      </c>
      <c r="N25" s="12" t="s">
        <v>2</v>
      </c>
      <c r="O25" s="15"/>
      <c r="P25" s="11"/>
    </row>
    <row r="26" spans="1:16" s="14" customFormat="1" ht="16" x14ac:dyDescent="0.2">
      <c r="A26" s="10"/>
      <c r="B26" s="22">
        <v>43</v>
      </c>
      <c r="C26" s="22">
        <v>2021</v>
      </c>
      <c r="D26" s="22"/>
      <c r="E26" s="22"/>
      <c r="F26" s="19">
        <v>4</v>
      </c>
      <c r="G26" s="31">
        <v>5</v>
      </c>
      <c r="H26" s="31">
        <v>14</v>
      </c>
      <c r="I26" s="60">
        <v>27</v>
      </c>
      <c r="J26" s="12"/>
      <c r="K26" s="61"/>
      <c r="L26" s="12"/>
      <c r="M26" s="62">
        <f t="shared" ref="M26:M45" si="2">SUM(F26,G26,H26,I26)</f>
        <v>50</v>
      </c>
      <c r="N26" s="12" t="s">
        <v>2</v>
      </c>
      <c r="O26" s="15"/>
      <c r="P26" s="11"/>
    </row>
    <row r="27" spans="1:16" s="14" customFormat="1" ht="16" x14ac:dyDescent="0.2">
      <c r="A27" s="10"/>
      <c r="B27" s="22">
        <v>44</v>
      </c>
      <c r="C27" s="22">
        <v>2021</v>
      </c>
      <c r="D27" s="22"/>
      <c r="E27" s="22"/>
      <c r="F27" s="19">
        <v>7</v>
      </c>
      <c r="G27" s="31">
        <v>17</v>
      </c>
      <c r="H27" s="31">
        <v>15</v>
      </c>
      <c r="I27" s="60">
        <v>5</v>
      </c>
      <c r="J27" s="12">
        <v>0</v>
      </c>
      <c r="K27" s="61">
        <v>40</v>
      </c>
      <c r="L27" s="12"/>
      <c r="M27" s="62">
        <v>40</v>
      </c>
      <c r="N27" s="12" t="s">
        <v>1</v>
      </c>
      <c r="O27" s="15"/>
      <c r="P27" s="11"/>
    </row>
    <row r="28" spans="1:16" s="14" customFormat="1" ht="16" x14ac:dyDescent="0.2">
      <c r="A28" s="10"/>
      <c r="B28" s="22">
        <v>45</v>
      </c>
      <c r="C28" s="22">
        <v>2021</v>
      </c>
      <c r="D28" s="22"/>
      <c r="E28" s="22"/>
      <c r="F28" s="19">
        <v>9</v>
      </c>
      <c r="G28" s="31">
        <v>18</v>
      </c>
      <c r="H28" s="31">
        <v>13</v>
      </c>
      <c r="I28" s="60">
        <v>5</v>
      </c>
      <c r="J28" s="12">
        <v>25</v>
      </c>
      <c r="K28" s="61"/>
      <c r="L28" s="12"/>
      <c r="M28" s="62">
        <v>65</v>
      </c>
      <c r="N28" s="12" t="s">
        <v>3</v>
      </c>
      <c r="O28" s="15"/>
      <c r="P28" s="11"/>
    </row>
    <row r="29" spans="1:16" s="14" customFormat="1" ht="16" x14ac:dyDescent="0.2">
      <c r="A29" s="10"/>
      <c r="B29" s="22">
        <v>46</v>
      </c>
      <c r="C29" s="22">
        <v>2021</v>
      </c>
      <c r="D29" s="22"/>
      <c r="E29" s="22"/>
      <c r="F29" s="19">
        <v>10</v>
      </c>
      <c r="G29" s="31">
        <v>19</v>
      </c>
      <c r="H29" s="31">
        <v>17</v>
      </c>
      <c r="I29" s="60">
        <v>45</v>
      </c>
      <c r="J29" s="12"/>
      <c r="K29" s="61"/>
      <c r="L29" s="12"/>
      <c r="M29" s="62">
        <f t="shared" si="2"/>
        <v>91</v>
      </c>
      <c r="N29" s="12" t="s">
        <v>6</v>
      </c>
      <c r="O29" s="15"/>
      <c r="P29" s="11"/>
    </row>
    <row r="30" spans="1:16" s="14" customFormat="1" ht="16" x14ac:dyDescent="0.2">
      <c r="A30" s="10"/>
      <c r="B30" s="22">
        <v>47</v>
      </c>
      <c r="C30" s="22">
        <v>2021</v>
      </c>
      <c r="D30" s="22"/>
      <c r="E30" s="22"/>
      <c r="F30" s="19">
        <v>5</v>
      </c>
      <c r="G30" s="31">
        <v>13</v>
      </c>
      <c r="H30" s="31">
        <v>12</v>
      </c>
      <c r="I30" s="60"/>
      <c r="J30" s="12">
        <v>20</v>
      </c>
      <c r="K30" s="61"/>
      <c r="L30" s="12"/>
      <c r="M30" s="62">
        <v>50</v>
      </c>
      <c r="N30" s="12" t="s">
        <v>2</v>
      </c>
      <c r="O30" s="15"/>
      <c r="P30" s="11"/>
    </row>
    <row r="31" spans="1:16" s="14" customFormat="1" ht="16" x14ac:dyDescent="0.2">
      <c r="A31" s="10"/>
      <c r="B31" s="22">
        <v>48</v>
      </c>
      <c r="C31" s="22">
        <v>2021</v>
      </c>
      <c r="D31" s="22"/>
      <c r="E31" s="22"/>
      <c r="F31" s="19">
        <v>7</v>
      </c>
      <c r="G31" s="31">
        <v>17</v>
      </c>
      <c r="H31" s="31">
        <v>13</v>
      </c>
      <c r="I31" s="60">
        <v>5</v>
      </c>
      <c r="J31" s="12">
        <v>0</v>
      </c>
      <c r="K31" s="61">
        <v>10</v>
      </c>
      <c r="L31" s="12"/>
      <c r="M31" s="62">
        <v>10</v>
      </c>
      <c r="N31" s="12" t="s">
        <v>1</v>
      </c>
      <c r="O31" s="15"/>
      <c r="P31" s="11"/>
    </row>
    <row r="32" spans="1:16" s="14" customFormat="1" ht="16" x14ac:dyDescent="0.2">
      <c r="A32" s="10"/>
      <c r="B32" s="22">
        <v>49</v>
      </c>
      <c r="C32" s="22">
        <v>2021</v>
      </c>
      <c r="D32" s="22"/>
      <c r="E32" s="22"/>
      <c r="F32" s="19">
        <v>3</v>
      </c>
      <c r="G32" s="31">
        <v>14</v>
      </c>
      <c r="H32" s="31">
        <v>14</v>
      </c>
      <c r="I32" s="60">
        <v>5</v>
      </c>
      <c r="J32" s="12">
        <v>5</v>
      </c>
      <c r="K32" s="61"/>
      <c r="L32" s="12"/>
      <c r="M32" s="62">
        <f t="shared" si="2"/>
        <v>36</v>
      </c>
      <c r="N32" s="12" t="s">
        <v>1</v>
      </c>
      <c r="O32" s="15"/>
      <c r="P32" s="11"/>
    </row>
    <row r="33" spans="1:16" s="14" customFormat="1" ht="16" x14ac:dyDescent="0.2">
      <c r="A33" s="10"/>
      <c r="B33" s="22">
        <v>51</v>
      </c>
      <c r="C33" s="22">
        <v>2021</v>
      </c>
      <c r="D33" s="22"/>
      <c r="E33" s="22"/>
      <c r="F33" s="19">
        <v>2</v>
      </c>
      <c r="G33" s="31">
        <v>19</v>
      </c>
      <c r="H33" s="31">
        <v>17</v>
      </c>
      <c r="I33" s="60">
        <v>40</v>
      </c>
      <c r="J33" s="12"/>
      <c r="K33" s="61"/>
      <c r="L33" s="12"/>
      <c r="M33" s="62">
        <f t="shared" si="2"/>
        <v>78</v>
      </c>
      <c r="N33" s="12" t="s">
        <v>4</v>
      </c>
      <c r="O33" s="15"/>
      <c r="P33" s="11"/>
    </row>
    <row r="34" spans="1:16" s="14" customFormat="1" ht="16" x14ac:dyDescent="0.2">
      <c r="A34" s="10"/>
      <c r="B34" s="22">
        <v>52</v>
      </c>
      <c r="C34" s="22">
        <v>2021</v>
      </c>
      <c r="D34" s="22"/>
      <c r="E34" s="22"/>
      <c r="F34" s="19"/>
      <c r="G34" s="31"/>
      <c r="H34" s="31"/>
      <c r="I34" s="60"/>
      <c r="J34" s="12"/>
      <c r="K34" s="61"/>
      <c r="L34" s="12"/>
      <c r="M34" s="62">
        <f t="shared" si="2"/>
        <v>0</v>
      </c>
      <c r="N34" s="12"/>
      <c r="O34" s="15"/>
      <c r="P34" s="11"/>
    </row>
    <row r="35" spans="1:16" s="14" customFormat="1" ht="16" x14ac:dyDescent="0.2">
      <c r="A35" s="10"/>
      <c r="B35" s="22">
        <v>53</v>
      </c>
      <c r="C35" s="22">
        <v>2021</v>
      </c>
      <c r="D35" s="22"/>
      <c r="E35" s="22"/>
      <c r="F35" s="19">
        <v>3</v>
      </c>
      <c r="G35" s="31">
        <v>5</v>
      </c>
      <c r="H35" s="31"/>
      <c r="I35" s="60"/>
      <c r="J35" s="12"/>
      <c r="K35" s="61">
        <v>75</v>
      </c>
      <c r="L35" s="12"/>
      <c r="M35" s="62">
        <v>75</v>
      </c>
      <c r="N35" s="12" t="s">
        <v>4</v>
      </c>
      <c r="O35" s="15"/>
      <c r="P35" s="11"/>
    </row>
    <row r="36" spans="1:16" s="14" customFormat="1" ht="16" x14ac:dyDescent="0.2">
      <c r="A36" s="10"/>
      <c r="B36" s="22">
        <v>54</v>
      </c>
      <c r="C36" s="22">
        <v>2021</v>
      </c>
      <c r="D36" s="22"/>
      <c r="E36" s="22"/>
      <c r="F36" s="19"/>
      <c r="G36" s="31"/>
      <c r="H36" s="31"/>
      <c r="I36" s="60"/>
      <c r="J36" s="12"/>
      <c r="K36" s="61"/>
      <c r="L36" s="12"/>
      <c r="M36" s="62">
        <f t="shared" si="2"/>
        <v>0</v>
      </c>
      <c r="N36" s="12"/>
      <c r="O36" s="15"/>
      <c r="P36" s="11"/>
    </row>
    <row r="37" spans="1:16" s="14" customFormat="1" ht="16" x14ac:dyDescent="0.2">
      <c r="A37" s="10"/>
      <c r="B37" s="22">
        <v>55</v>
      </c>
      <c r="C37" s="22">
        <v>2021</v>
      </c>
      <c r="D37" s="22"/>
      <c r="E37" s="22"/>
      <c r="F37" s="19">
        <v>7</v>
      </c>
      <c r="G37" s="31">
        <v>18</v>
      </c>
      <c r="H37" s="31">
        <v>16</v>
      </c>
      <c r="I37" s="60">
        <v>5</v>
      </c>
      <c r="J37" s="12">
        <v>0</v>
      </c>
      <c r="K37" s="61">
        <v>50</v>
      </c>
      <c r="L37" s="12"/>
      <c r="M37" s="62">
        <v>50</v>
      </c>
      <c r="N37" s="12" t="s">
        <v>2</v>
      </c>
      <c r="O37" s="15"/>
      <c r="P37" s="11"/>
    </row>
    <row r="38" spans="1:16" s="14" customFormat="1" ht="16" x14ac:dyDescent="0.2">
      <c r="A38" s="10"/>
      <c r="B38" s="22">
        <v>97</v>
      </c>
      <c r="C38" s="22">
        <v>2021</v>
      </c>
      <c r="D38" s="22"/>
      <c r="E38" s="22"/>
      <c r="F38" s="19">
        <v>5</v>
      </c>
      <c r="G38" s="31">
        <v>16</v>
      </c>
      <c r="H38" s="31">
        <v>13</v>
      </c>
      <c r="I38" s="60"/>
      <c r="J38" s="12">
        <v>0</v>
      </c>
      <c r="K38" s="61"/>
      <c r="L38" s="12"/>
      <c r="M38" s="62">
        <f t="shared" si="2"/>
        <v>34</v>
      </c>
      <c r="N38" s="12" t="s">
        <v>1</v>
      </c>
      <c r="O38" s="15"/>
      <c r="P38" s="11"/>
    </row>
    <row r="39" spans="1:16" s="14" customFormat="1" ht="16" x14ac:dyDescent="0.2">
      <c r="A39" s="10"/>
      <c r="B39" s="22">
        <v>98</v>
      </c>
      <c r="C39" s="22">
        <v>2021</v>
      </c>
      <c r="D39" s="22"/>
      <c r="E39" s="22"/>
      <c r="F39" s="19">
        <v>9</v>
      </c>
      <c r="G39" s="31">
        <v>18</v>
      </c>
      <c r="H39" s="31">
        <v>16</v>
      </c>
      <c r="I39" s="60"/>
      <c r="J39" s="12">
        <v>48</v>
      </c>
      <c r="K39" s="61"/>
      <c r="L39" s="12"/>
      <c r="M39" s="62">
        <v>91</v>
      </c>
      <c r="N39" s="12" t="s">
        <v>6</v>
      </c>
      <c r="O39" s="15"/>
      <c r="P39" s="11"/>
    </row>
    <row r="40" spans="1:16" s="14" customFormat="1" ht="16" x14ac:dyDescent="0.2">
      <c r="A40" s="10"/>
      <c r="B40" s="22">
        <v>99</v>
      </c>
      <c r="C40" s="22">
        <v>2021</v>
      </c>
      <c r="D40" s="22"/>
      <c r="E40" s="22"/>
      <c r="F40" s="19"/>
      <c r="G40" s="31"/>
      <c r="H40" s="31"/>
      <c r="I40" s="60"/>
      <c r="J40" s="12"/>
      <c r="K40" s="61"/>
      <c r="L40" s="12"/>
      <c r="M40" s="62">
        <f t="shared" si="2"/>
        <v>0</v>
      </c>
      <c r="N40" s="12"/>
      <c r="O40" s="15"/>
      <c r="P40" s="11"/>
    </row>
    <row r="41" spans="1:16" s="14" customFormat="1" ht="16" x14ac:dyDescent="0.2">
      <c r="A41" s="10"/>
      <c r="B41" s="22">
        <v>36</v>
      </c>
      <c r="C41" s="22">
        <v>2020</v>
      </c>
      <c r="D41" s="22"/>
      <c r="E41" s="22"/>
      <c r="F41" s="19"/>
      <c r="G41" s="31"/>
      <c r="H41" s="31"/>
      <c r="I41" s="60"/>
      <c r="J41" s="12"/>
      <c r="K41" s="61"/>
      <c r="L41" s="12"/>
      <c r="M41" s="62">
        <f t="shared" si="2"/>
        <v>0</v>
      </c>
      <c r="N41" s="12"/>
      <c r="O41" s="15"/>
      <c r="P41" s="11"/>
    </row>
    <row r="42" spans="1:16" s="14" customFormat="1" ht="16" x14ac:dyDescent="0.2">
      <c r="A42" s="10"/>
      <c r="B42" s="22">
        <v>46</v>
      </c>
      <c r="C42" s="22">
        <v>2020</v>
      </c>
      <c r="D42" s="22"/>
      <c r="E42" s="22"/>
      <c r="F42" s="19">
        <v>10</v>
      </c>
      <c r="G42" s="31">
        <v>18</v>
      </c>
      <c r="H42" s="31">
        <v>19</v>
      </c>
      <c r="I42" s="60">
        <v>35</v>
      </c>
      <c r="J42" s="12"/>
      <c r="K42" s="61"/>
      <c r="L42" s="12"/>
      <c r="M42" s="62">
        <f t="shared" si="2"/>
        <v>82</v>
      </c>
      <c r="N42" s="12" t="s">
        <v>5</v>
      </c>
      <c r="O42" s="15"/>
      <c r="P42" s="11"/>
    </row>
    <row r="43" spans="1:16" s="14" customFormat="1" ht="16" x14ac:dyDescent="0.2">
      <c r="A43" s="10"/>
      <c r="B43" s="22">
        <v>49</v>
      </c>
      <c r="C43" s="22">
        <v>2020</v>
      </c>
      <c r="D43" s="22"/>
      <c r="E43" s="22"/>
      <c r="F43" s="19">
        <v>6</v>
      </c>
      <c r="G43" s="31">
        <v>10</v>
      </c>
      <c r="H43" s="31">
        <v>10</v>
      </c>
      <c r="I43" s="60">
        <v>25</v>
      </c>
      <c r="J43" s="12"/>
      <c r="K43" s="61"/>
      <c r="L43" s="12"/>
      <c r="M43" s="62">
        <f t="shared" si="2"/>
        <v>51</v>
      </c>
      <c r="N43" s="12" t="s">
        <v>2</v>
      </c>
      <c r="O43" s="15"/>
      <c r="P43" s="11"/>
    </row>
    <row r="44" spans="1:16" s="14" customFormat="1" ht="16" x14ac:dyDescent="0.2">
      <c r="A44" s="10"/>
      <c r="B44" s="22">
        <v>24</v>
      </c>
      <c r="C44" s="22">
        <v>2021</v>
      </c>
      <c r="D44" s="22"/>
      <c r="E44" s="22"/>
      <c r="F44" s="19"/>
      <c r="G44" s="31"/>
      <c r="H44" s="31"/>
      <c r="I44" s="60"/>
      <c r="J44" s="12"/>
      <c r="K44" s="61"/>
      <c r="L44" s="12"/>
      <c r="M44" s="62">
        <f t="shared" si="2"/>
        <v>0</v>
      </c>
      <c r="N44" s="12"/>
      <c r="O44" s="15"/>
      <c r="P44" s="11"/>
    </row>
    <row r="45" spans="1:16" s="14" customFormat="1" ht="16" x14ac:dyDescent="0.2">
      <c r="A45" s="10"/>
      <c r="B45" s="22">
        <v>87</v>
      </c>
      <c r="C45" s="22">
        <v>2021</v>
      </c>
      <c r="D45" s="22"/>
      <c r="E45" s="22"/>
      <c r="F45" s="19">
        <v>4</v>
      </c>
      <c r="G45" s="31"/>
      <c r="H45" s="31"/>
      <c r="I45" s="60"/>
      <c r="J45" s="12"/>
      <c r="K45" s="61"/>
      <c r="L45" s="12"/>
      <c r="M45" s="62">
        <f t="shared" si="2"/>
        <v>4</v>
      </c>
      <c r="N45" s="12"/>
      <c r="O45" s="15"/>
      <c r="P45" s="11"/>
    </row>
    <row r="46" spans="1:16" s="14" customFormat="1" ht="16" x14ac:dyDescent="0.2">
      <c r="A46" s="10"/>
      <c r="B46" s="23"/>
      <c r="C46" s="23"/>
      <c r="D46" s="23"/>
      <c r="E46" s="23"/>
      <c r="F46" s="19"/>
      <c r="G46" s="31"/>
      <c r="H46" s="31"/>
      <c r="I46" s="28"/>
      <c r="J46" s="36"/>
      <c r="K46" s="57"/>
      <c r="L46" s="36"/>
      <c r="M46" s="11"/>
      <c r="N46" s="12"/>
      <c r="O46" s="15"/>
      <c r="P46" s="11"/>
    </row>
    <row r="47" spans="1:16" ht="16" x14ac:dyDescent="0.2">
      <c r="A47" s="16"/>
      <c r="B47" s="25"/>
      <c r="C47" s="26"/>
      <c r="D47" s="24"/>
      <c r="E47" s="24"/>
      <c r="F47" s="20"/>
      <c r="G47" s="32"/>
      <c r="H47" s="32"/>
      <c r="I47" s="29"/>
      <c r="J47" s="37"/>
      <c r="K47" s="58"/>
      <c r="L47" s="37"/>
      <c r="M47" s="56"/>
      <c r="N47" s="17"/>
      <c r="O47" s="18"/>
    </row>
  </sheetData>
  <mergeCells count="10">
    <mergeCell ref="N8:N9"/>
    <mergeCell ref="F8:H8"/>
    <mergeCell ref="A2:M2"/>
    <mergeCell ref="A4:E4"/>
    <mergeCell ref="A8:A9"/>
    <mergeCell ref="M8:M9"/>
    <mergeCell ref="B8:C9"/>
    <mergeCell ref="D8:E9"/>
    <mergeCell ref="I8:J8"/>
    <mergeCell ref="K8:L8"/>
  </mergeCells>
  <phoneticPr fontId="1" type="noConversion"/>
  <pageMargins left="0.75" right="0.75" top="1" bottom="1" header="0.5" footer="0.5"/>
  <pageSetup scale="93" orientation="portrait" r:id="rId1"/>
  <headerFooter alignWithMargins="0"/>
  <colBreaks count="1" manualBreakCount="1">
    <brk id="14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NMPI</vt:lpstr>
      <vt:lpstr>NMPI!Print_Area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Microsoft Office User</cp:lastModifiedBy>
  <cp:lastPrinted>2019-06-04T08:03:56Z</cp:lastPrinted>
  <dcterms:created xsi:type="dcterms:W3CDTF">2006-10-23T10:36:11Z</dcterms:created>
  <dcterms:modified xsi:type="dcterms:W3CDTF">2022-09-19T14:14:22Z</dcterms:modified>
</cp:coreProperties>
</file>