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C Smjer" sheetId="1" state="visible" r:id="rId2"/>
    <sheet name="D Smjer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<sst xmlns="http://schemas.openxmlformats.org/spreadsheetml/2006/main" count="750" uniqueCount="358">
  <si>
    <t xml:space="preserve">Indeks</t>
  </si>
  <si>
    <t xml:space="preserve">God. Upisa</t>
  </si>
  <si>
    <t xml:space="preserve">Ime</t>
  </si>
  <si>
    <t xml:space="preserve">Prezime</t>
  </si>
  <si>
    <t xml:space="preserve">Test</t>
  </si>
  <si>
    <t xml:space="preserve">I kolokvijum</t>
  </si>
  <si>
    <t xml:space="preserve">Popravni kolokvijum</t>
  </si>
  <si>
    <t xml:space="preserve">Drugi test</t>
  </si>
  <si>
    <t xml:space="preserve">Završni</t>
  </si>
  <si>
    <t xml:space="preserve">Popravni završni</t>
  </si>
  <si>
    <t xml:space="preserve">Sum</t>
  </si>
  <si>
    <t xml:space="preserve">Ocjena</t>
  </si>
  <si>
    <t xml:space="preserve">Test septembar 1</t>
  </si>
  <si>
    <t xml:space="preserve">Test septembar 2</t>
  </si>
  <si>
    <t xml:space="preserve">Kolokv. Sep 1</t>
  </si>
  <si>
    <t xml:space="preserve">Kolokv. Septembar 2</t>
  </si>
  <si>
    <t xml:space="preserve">Zavrsn sep 1</t>
  </si>
  <si>
    <t xml:space="preserve">Zavrsni Septembar 2</t>
  </si>
  <si>
    <t xml:space="preserve">1</t>
  </si>
  <si>
    <t xml:space="preserve">2020</t>
  </si>
  <si>
    <t xml:space="preserve">Filip</t>
  </si>
  <si>
    <t xml:space="preserve">Jovanović</t>
  </si>
  <si>
    <t xml:space="preserve">2</t>
  </si>
  <si>
    <t xml:space="preserve">Matija</t>
  </si>
  <si>
    <t xml:space="preserve">Veljović</t>
  </si>
  <si>
    <t xml:space="preserve">Statistika</t>
  </si>
  <si>
    <t xml:space="preserve">3</t>
  </si>
  <si>
    <t xml:space="preserve">Nikolina</t>
  </si>
  <si>
    <t xml:space="preserve">Nikolić</t>
  </si>
  <si>
    <t xml:space="preserve">A</t>
  </si>
  <si>
    <t xml:space="preserve">B</t>
  </si>
  <si>
    <t xml:space="preserve">C</t>
  </si>
  <si>
    <t xml:space="preserve">D</t>
  </si>
  <si>
    <t xml:space="preserve">E</t>
  </si>
  <si>
    <t xml:space="preserve">F</t>
  </si>
  <si>
    <t xml:space="preserve">4</t>
  </si>
  <si>
    <t xml:space="preserve">Mihailo</t>
  </si>
  <si>
    <t xml:space="preserve">Jocović</t>
  </si>
  <si>
    <t xml:space="preserve">5</t>
  </si>
  <si>
    <t xml:space="preserve">Nemanja</t>
  </si>
  <si>
    <t xml:space="preserve">Dragišić</t>
  </si>
  <si>
    <t xml:space="preserve">6</t>
  </si>
  <si>
    <t xml:space="preserve">Ksenija</t>
  </si>
  <si>
    <t xml:space="preserve">Ivanović</t>
  </si>
  <si>
    <t xml:space="preserve">7</t>
  </si>
  <si>
    <t xml:space="preserve">Mrdak</t>
  </si>
  <si>
    <t xml:space="preserve">8</t>
  </si>
  <si>
    <t xml:space="preserve">Luka</t>
  </si>
  <si>
    <t xml:space="preserve">Murišić</t>
  </si>
  <si>
    <t xml:space="preserve">9</t>
  </si>
  <si>
    <t xml:space="preserve">Jovana</t>
  </si>
  <si>
    <t xml:space="preserve">Bošković</t>
  </si>
  <si>
    <t xml:space="preserve">10</t>
  </si>
  <si>
    <t xml:space="preserve">Balša</t>
  </si>
  <si>
    <t xml:space="preserve">Dajković</t>
  </si>
  <si>
    <t xml:space="preserve">13</t>
  </si>
  <si>
    <t xml:space="preserve">Teodora</t>
  </si>
  <si>
    <t xml:space="preserve">Popović</t>
  </si>
  <si>
    <t xml:space="preserve">15</t>
  </si>
  <si>
    <t xml:space="preserve">Simo</t>
  </si>
  <si>
    <t xml:space="preserve">Radović</t>
  </si>
  <si>
    <t xml:space="preserve">16</t>
  </si>
  <si>
    <t xml:space="preserve">Mia</t>
  </si>
  <si>
    <t xml:space="preserve">Alković</t>
  </si>
  <si>
    <t xml:space="preserve">17</t>
  </si>
  <si>
    <t xml:space="preserve">Lazar</t>
  </si>
  <si>
    <t xml:space="preserve">Radulović</t>
  </si>
  <si>
    <t xml:space="preserve">18</t>
  </si>
  <si>
    <t xml:space="preserve">Strahinja</t>
  </si>
  <si>
    <t xml:space="preserve">Đilas</t>
  </si>
  <si>
    <t xml:space="preserve">19</t>
  </si>
  <si>
    <t xml:space="preserve">Jana</t>
  </si>
  <si>
    <t xml:space="preserve">Rakočević</t>
  </si>
  <si>
    <t xml:space="preserve">20</t>
  </si>
  <si>
    <t xml:space="preserve">Marija</t>
  </si>
  <si>
    <t xml:space="preserve">Milačić</t>
  </si>
  <si>
    <t xml:space="preserve">21</t>
  </si>
  <si>
    <t xml:space="preserve">Milica</t>
  </si>
  <si>
    <t xml:space="preserve">Jović</t>
  </si>
  <si>
    <t xml:space="preserve">22</t>
  </si>
  <si>
    <t xml:space="preserve">Milutin</t>
  </si>
  <si>
    <t xml:space="preserve">Kankaraš</t>
  </si>
  <si>
    <t xml:space="preserve">23</t>
  </si>
  <si>
    <t xml:space="preserve">Nevena</t>
  </si>
  <si>
    <t xml:space="preserve">Grdinić</t>
  </si>
  <si>
    <t xml:space="preserve">24</t>
  </si>
  <si>
    <t xml:space="preserve">Raičević</t>
  </si>
  <si>
    <t xml:space="preserve">25</t>
  </si>
  <si>
    <t xml:space="preserve">Bubanja</t>
  </si>
  <si>
    <t xml:space="preserve">26</t>
  </si>
  <si>
    <t xml:space="preserve">Danilo</t>
  </si>
  <si>
    <t xml:space="preserve">Marković</t>
  </si>
  <si>
    <t xml:space="preserve">27</t>
  </si>
  <si>
    <t xml:space="preserve">Šćekić</t>
  </si>
  <si>
    <t xml:space="preserve">28</t>
  </si>
  <si>
    <t xml:space="preserve">Ana</t>
  </si>
  <si>
    <t xml:space="preserve">Petrušić</t>
  </si>
  <si>
    <t xml:space="preserve">29</t>
  </si>
  <si>
    <t xml:space="preserve">30</t>
  </si>
  <si>
    <t xml:space="preserve">Sara</t>
  </si>
  <si>
    <t xml:space="preserve">Aničić</t>
  </si>
  <si>
    <t xml:space="preserve">31</t>
  </si>
  <si>
    <t xml:space="preserve">Tovjanin</t>
  </si>
  <si>
    <t xml:space="preserve">32</t>
  </si>
  <si>
    <t xml:space="preserve">Nikola</t>
  </si>
  <si>
    <t xml:space="preserve">Klimenko</t>
  </si>
  <si>
    <t xml:space="preserve">33</t>
  </si>
  <si>
    <t xml:space="preserve">Đorđe</t>
  </si>
  <si>
    <t xml:space="preserve">Vujičić</t>
  </si>
  <si>
    <t xml:space="preserve">34</t>
  </si>
  <si>
    <t xml:space="preserve">Todorović</t>
  </si>
  <si>
    <t xml:space="preserve">35</t>
  </si>
  <si>
    <t xml:space="preserve">Ivana</t>
  </si>
  <si>
    <t xml:space="preserve">Bulajić</t>
  </si>
  <si>
    <t xml:space="preserve">36</t>
  </si>
  <si>
    <t xml:space="preserve">Tea</t>
  </si>
  <si>
    <t xml:space="preserve">Vesković</t>
  </si>
  <si>
    <t xml:space="preserve">37</t>
  </si>
  <si>
    <t xml:space="preserve">Andrea</t>
  </si>
  <si>
    <t xml:space="preserve">Mrdović</t>
  </si>
  <si>
    <t xml:space="preserve">38</t>
  </si>
  <si>
    <t xml:space="preserve">Lucija</t>
  </si>
  <si>
    <t xml:space="preserve">39</t>
  </si>
  <si>
    <t xml:space="preserve">Brnović</t>
  </si>
  <si>
    <t xml:space="preserve">40</t>
  </si>
  <si>
    <t xml:space="preserve">41</t>
  </si>
  <si>
    <t xml:space="preserve">Dušan</t>
  </si>
  <si>
    <t xml:space="preserve">42</t>
  </si>
  <si>
    <t xml:space="preserve">Ivona</t>
  </si>
  <si>
    <t xml:space="preserve">Ćetković</t>
  </si>
  <si>
    <t xml:space="preserve">43</t>
  </si>
  <si>
    <t xml:space="preserve">Pavle</t>
  </si>
  <si>
    <t xml:space="preserve">Knežević</t>
  </si>
  <si>
    <t xml:space="preserve">44</t>
  </si>
  <si>
    <t xml:space="preserve">Radivoje</t>
  </si>
  <si>
    <t xml:space="preserve">Simonović</t>
  </si>
  <si>
    <t xml:space="preserve">45</t>
  </si>
  <si>
    <t xml:space="preserve">Hamza</t>
  </si>
  <si>
    <t xml:space="preserve">Hot</t>
  </si>
  <si>
    <t xml:space="preserve">46</t>
  </si>
  <si>
    <t xml:space="preserve">Jovan</t>
  </si>
  <si>
    <t xml:space="preserve">Vuković</t>
  </si>
  <si>
    <t xml:space="preserve">47</t>
  </si>
  <si>
    <t xml:space="preserve">Dragan</t>
  </si>
  <si>
    <t xml:space="preserve">Pehar</t>
  </si>
  <si>
    <t xml:space="preserve">48</t>
  </si>
  <si>
    <t xml:space="preserve">Bazović</t>
  </si>
  <si>
    <t xml:space="preserve">49</t>
  </si>
  <si>
    <t xml:space="preserve">Perošević</t>
  </si>
  <si>
    <t xml:space="preserve">50</t>
  </si>
  <si>
    <t xml:space="preserve">Vladana</t>
  </si>
  <si>
    <t xml:space="preserve">Stijović</t>
  </si>
  <si>
    <t xml:space="preserve">51</t>
  </si>
  <si>
    <t xml:space="preserve">Đurković</t>
  </si>
  <si>
    <t xml:space="preserve">52</t>
  </si>
  <si>
    <t xml:space="preserve">Perišić</t>
  </si>
  <si>
    <t xml:space="preserve">53</t>
  </si>
  <si>
    <t xml:space="preserve">Aleksandar</t>
  </si>
  <si>
    <t xml:space="preserve">Dragaš</t>
  </si>
  <si>
    <t xml:space="preserve">54</t>
  </si>
  <si>
    <t xml:space="preserve">Emir</t>
  </si>
  <si>
    <t xml:space="preserve">Hadžajlić</t>
  </si>
  <si>
    <t xml:space="preserve">55</t>
  </si>
  <si>
    <t xml:space="preserve">Novo</t>
  </si>
  <si>
    <t xml:space="preserve">Rašović</t>
  </si>
  <si>
    <t xml:space="preserve">2019</t>
  </si>
  <si>
    <t xml:space="preserve">Dimitrije</t>
  </si>
  <si>
    <t xml:space="preserve">Gerenčić</t>
  </si>
  <si>
    <t xml:space="preserve">Zečević</t>
  </si>
  <si>
    <t xml:space="preserve">Peruničić</t>
  </si>
  <si>
    <t xml:space="preserve">Bodin</t>
  </si>
  <si>
    <t xml:space="preserve">Orlandić</t>
  </si>
  <si>
    <t xml:space="preserve">Vasilije</t>
  </si>
  <si>
    <t xml:space="preserve">11</t>
  </si>
  <si>
    <t xml:space="preserve">Lešić</t>
  </si>
  <si>
    <t xml:space="preserve">12</t>
  </si>
  <si>
    <t xml:space="preserve">Aleksa</t>
  </si>
  <si>
    <t xml:space="preserve">Rabrenović</t>
  </si>
  <si>
    <t xml:space="preserve">14</t>
  </si>
  <si>
    <t xml:space="preserve">Anđela</t>
  </si>
  <si>
    <t xml:space="preserve">Mašković</t>
  </si>
  <si>
    <t xml:space="preserve">Vukčević</t>
  </si>
  <si>
    <t xml:space="preserve">Gordana</t>
  </si>
  <si>
    <t xml:space="preserve">Vujović</t>
  </si>
  <si>
    <t xml:space="preserve">Savo</t>
  </si>
  <si>
    <t xml:space="preserve">Drobnjak</t>
  </si>
  <si>
    <t xml:space="preserve">Nataša</t>
  </si>
  <si>
    <t xml:space="preserve">Mijatović</t>
  </si>
  <si>
    <t xml:space="preserve">Boris</t>
  </si>
  <si>
    <t xml:space="preserve">Stevanović</t>
  </si>
  <si>
    <t xml:space="preserve">Vedad</t>
  </si>
  <si>
    <t xml:space="preserve">Selmanović</t>
  </si>
  <si>
    <t xml:space="preserve">Fatić</t>
  </si>
  <si>
    <t xml:space="preserve">Vuk</t>
  </si>
  <si>
    <t xml:space="preserve">Mijailović</t>
  </si>
  <si>
    <t xml:space="preserve">Benić</t>
  </si>
  <si>
    <t xml:space="preserve">Faris</t>
  </si>
  <si>
    <t xml:space="preserve">Kršić</t>
  </si>
  <si>
    <t xml:space="preserve">2018</t>
  </si>
  <si>
    <t xml:space="preserve">Vasilisa</t>
  </si>
  <si>
    <t xml:space="preserve">Pejović</t>
  </si>
  <si>
    <t xml:space="preserve">Dunja</t>
  </si>
  <si>
    <t xml:space="preserve">Cmiljanić</t>
  </si>
  <si>
    <t xml:space="preserve">2017</t>
  </si>
  <si>
    <t xml:space="preserve">Slobodan</t>
  </si>
  <si>
    <t xml:space="preserve">Adnan</t>
  </si>
  <si>
    <t xml:space="preserve">Đozović</t>
  </si>
  <si>
    <t xml:space="preserve">Almin</t>
  </si>
  <si>
    <t xml:space="preserve">Kalač</t>
  </si>
  <si>
    <t xml:space="preserve">Bernard</t>
  </si>
  <si>
    <t xml:space="preserve">Berišaj</t>
  </si>
  <si>
    <t xml:space="preserve">2016</t>
  </si>
  <si>
    <t xml:space="preserve">Mladen</t>
  </si>
  <si>
    <t xml:space="preserve">Maslak</t>
  </si>
  <si>
    <t xml:space="preserve">Andrijana</t>
  </si>
  <si>
    <t xml:space="preserve">2015</t>
  </si>
  <si>
    <t xml:space="preserve">Nela</t>
  </si>
  <si>
    <t xml:space="preserve">Šabović</t>
  </si>
  <si>
    <t xml:space="preserve">2013</t>
  </si>
  <si>
    <t xml:space="preserve">Milena</t>
  </si>
  <si>
    <t xml:space="preserve">Dragić</t>
  </si>
  <si>
    <t xml:space="preserve">Test speptembar 2</t>
  </si>
  <si>
    <t xml:space="preserve">Kolokvijum septembar 2</t>
  </si>
  <si>
    <t xml:space="preserve">Zavrsni septembar 2</t>
  </si>
  <si>
    <t xml:space="preserve">Lana</t>
  </si>
  <si>
    <t xml:space="preserve">Grgurević</t>
  </si>
  <si>
    <t xml:space="preserve">Vlado</t>
  </si>
  <si>
    <t xml:space="preserve">Doderović</t>
  </si>
  <si>
    <t xml:space="preserve">Darko</t>
  </si>
  <si>
    <t xml:space="preserve">Adrović</t>
  </si>
  <si>
    <t xml:space="preserve">Tatjana</t>
  </si>
  <si>
    <t xml:space="preserve">Kovač</t>
  </si>
  <si>
    <t xml:space="preserve">Obradović</t>
  </si>
  <si>
    <t xml:space="preserve">Nedović</t>
  </si>
  <si>
    <t xml:space="preserve">Marjan</t>
  </si>
  <si>
    <t xml:space="preserve">Nikollaj</t>
  </si>
  <si>
    <t xml:space="preserve">Bujar</t>
  </si>
  <si>
    <t xml:space="preserve">Shabaj</t>
  </si>
  <si>
    <t xml:space="preserve">Pribilović</t>
  </si>
  <si>
    <t xml:space="preserve">Emin</t>
  </si>
  <si>
    <t xml:space="preserve">Adžiablahović</t>
  </si>
  <si>
    <t xml:space="preserve">Simona</t>
  </si>
  <si>
    <t xml:space="preserve">Junčaj</t>
  </si>
  <si>
    <t xml:space="preserve">Šljukić</t>
  </si>
  <si>
    <t xml:space="preserve">Maraš</t>
  </si>
  <si>
    <t xml:space="preserve">Taušan</t>
  </si>
  <si>
    <t xml:space="preserve">Jelena</t>
  </si>
  <si>
    <t xml:space="preserve">Ćalasan</t>
  </si>
  <si>
    <t xml:space="preserve">Anabela</t>
  </si>
  <si>
    <t xml:space="preserve">Dragović</t>
  </si>
  <si>
    <t xml:space="preserve">Veljko</t>
  </si>
  <si>
    <t xml:space="preserve">Vukotić</t>
  </si>
  <si>
    <t xml:space="preserve">Ivan</t>
  </si>
  <si>
    <t xml:space="preserve">Pavićević</t>
  </si>
  <si>
    <t xml:space="preserve">Perunović</t>
  </si>
  <si>
    <t xml:space="preserve">Vladan</t>
  </si>
  <si>
    <t xml:space="preserve">Đurović</t>
  </si>
  <si>
    <t xml:space="preserve">Miljan</t>
  </si>
  <si>
    <t xml:space="preserve">Bajčeta</t>
  </si>
  <si>
    <t xml:space="preserve">Vujanović</t>
  </si>
  <si>
    <t xml:space="preserve">Peričić</t>
  </si>
  <si>
    <t xml:space="preserve">Aleksandra</t>
  </si>
  <si>
    <t xml:space="preserve">Igor</t>
  </si>
  <si>
    <t xml:space="preserve">Mitrović</t>
  </si>
  <si>
    <t xml:space="preserve">Stefan</t>
  </si>
  <si>
    <t xml:space="preserve">Veličković</t>
  </si>
  <si>
    <t xml:space="preserve">Miladinović</t>
  </si>
  <si>
    <t xml:space="preserve">Vučinić</t>
  </si>
  <si>
    <t xml:space="preserve">Edina</t>
  </si>
  <si>
    <t xml:space="preserve">Mehmedović</t>
  </si>
  <si>
    <t xml:space="preserve">Viktor</t>
  </si>
  <si>
    <t xml:space="preserve">Minić</t>
  </si>
  <si>
    <t xml:space="preserve">Tamara</t>
  </si>
  <si>
    <t xml:space="preserve">Jokić</t>
  </si>
  <si>
    <t xml:space="preserve">Branko</t>
  </si>
  <si>
    <t xml:space="preserve">Božović</t>
  </si>
  <si>
    <t xml:space="preserve">Adisa</t>
  </si>
  <si>
    <t xml:space="preserve">Slijepčević</t>
  </si>
  <si>
    <t xml:space="preserve">Brajković</t>
  </si>
  <si>
    <t xml:space="preserve">Velič</t>
  </si>
  <si>
    <t xml:space="preserve">Ognjen</t>
  </si>
  <si>
    <t xml:space="preserve">Šubarić</t>
  </si>
  <si>
    <t xml:space="preserve">Ljubica</t>
  </si>
  <si>
    <t xml:space="preserve">Raković</t>
  </si>
  <si>
    <t xml:space="preserve">Aida</t>
  </si>
  <si>
    <t xml:space="preserve">Luković</t>
  </si>
  <si>
    <t xml:space="preserve">Radonjić</t>
  </si>
  <si>
    <t xml:space="preserve">Saša</t>
  </si>
  <si>
    <t xml:space="preserve">Mišković</t>
  </si>
  <si>
    <t xml:space="preserve">Maksim</t>
  </si>
  <si>
    <t xml:space="preserve">Lutovac</t>
  </si>
  <si>
    <t xml:space="preserve">Marko</t>
  </si>
  <si>
    <t xml:space="preserve">Janković</t>
  </si>
  <si>
    <t xml:space="preserve">Džefika</t>
  </si>
  <si>
    <t xml:space="preserve">Petar</t>
  </si>
  <si>
    <t xml:space="preserve">Vujačić</t>
  </si>
  <si>
    <t xml:space="preserve">Anastasija</t>
  </si>
  <si>
    <t xml:space="preserve">Snežana</t>
  </si>
  <si>
    <t xml:space="preserve">Zlatičanin</t>
  </si>
  <si>
    <t xml:space="preserve">Radanović</t>
  </si>
  <si>
    <t xml:space="preserve">Vladimir</t>
  </si>
  <si>
    <t xml:space="preserve">Raonić</t>
  </si>
  <si>
    <t xml:space="preserve">Katarina</t>
  </si>
  <si>
    <t xml:space="preserve">Sinđić</t>
  </si>
  <si>
    <t xml:space="preserve">Edin</t>
  </si>
  <si>
    <t xml:space="preserve">Sutaj</t>
  </si>
  <si>
    <t xml:space="preserve">Mimoza</t>
  </si>
  <si>
    <t xml:space="preserve">Drešaj</t>
  </si>
  <si>
    <t xml:space="preserve">Sonja</t>
  </si>
  <si>
    <t xml:space="preserve">Stešević</t>
  </si>
  <si>
    <t xml:space="preserve">Bajić</t>
  </si>
  <si>
    <t xml:space="preserve">Novak</t>
  </si>
  <si>
    <t xml:space="preserve">Slavković</t>
  </si>
  <si>
    <t xml:space="preserve">Bulatović</t>
  </si>
  <si>
    <t xml:space="preserve">Jelovac</t>
  </si>
  <si>
    <t xml:space="preserve">Robert</t>
  </si>
  <si>
    <t xml:space="preserve">Elezović</t>
  </si>
  <si>
    <t xml:space="preserve">Tošić</t>
  </si>
  <si>
    <t xml:space="preserve">Ivana </t>
  </si>
  <si>
    <t xml:space="preserve">Milan</t>
  </si>
  <si>
    <t xml:space="preserve">Cvijović</t>
  </si>
  <si>
    <t xml:space="preserve">Radunović</t>
  </si>
  <si>
    <t xml:space="preserve">Danijela</t>
  </si>
  <si>
    <t xml:space="preserve">Matanović</t>
  </si>
  <si>
    <t xml:space="preserve">Aldin</t>
  </si>
  <si>
    <t xml:space="preserve">Dešić</t>
  </si>
  <si>
    <t xml:space="preserve">Perović</t>
  </si>
  <si>
    <t xml:space="preserve">Milaković</t>
  </si>
  <si>
    <t xml:space="preserve">Cupara</t>
  </si>
  <si>
    <t xml:space="preserve">Vuksan</t>
  </si>
  <si>
    <t xml:space="preserve">Vujošević</t>
  </si>
  <si>
    <t xml:space="preserve">Đurašković</t>
  </si>
  <si>
    <t xml:space="preserve">Draško</t>
  </si>
  <si>
    <t xml:space="preserve">Damjanović</t>
  </si>
  <si>
    <t xml:space="preserve">Jovović</t>
  </si>
  <si>
    <t xml:space="preserve">Belma</t>
  </si>
  <si>
    <t xml:space="preserve">Muratović</t>
  </si>
  <si>
    <t xml:space="preserve">Veljić</t>
  </si>
  <si>
    <t xml:space="preserve">Veselin</t>
  </si>
  <si>
    <t xml:space="preserve">Planić</t>
  </si>
  <si>
    <t xml:space="preserve">Sofija</t>
  </si>
  <si>
    <t xml:space="preserve">Ostojić</t>
  </si>
  <si>
    <t xml:space="preserve">Milosavljević</t>
  </si>
  <si>
    <t xml:space="preserve">Čelebić</t>
  </si>
  <si>
    <t xml:space="preserve">704</t>
  </si>
  <si>
    <t xml:space="preserve">Sead</t>
  </si>
  <si>
    <t xml:space="preserve">Trle</t>
  </si>
  <si>
    <t xml:space="preserve">2014</t>
  </si>
  <si>
    <t xml:space="preserve">Selmir</t>
  </si>
  <si>
    <t xml:space="preserve">Muminović</t>
  </si>
  <si>
    <t xml:space="preserve">Nenad</t>
  </si>
  <si>
    <t xml:space="preserve">Aranitović</t>
  </si>
  <si>
    <t xml:space="preserve">Momir</t>
  </si>
  <si>
    <t xml:space="preserve">2012</t>
  </si>
  <si>
    <t xml:space="preserve">Ranđić</t>
  </si>
  <si>
    <t xml:space="preserve">2011</t>
  </si>
  <si>
    <t xml:space="preserve">Sara </t>
  </si>
  <si>
    <t xml:space="preserve">Bitović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</si>
</sst>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12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Calibri"/>
      <family val="0"/>
      <charset val="1"/>
    </font>
    <font>
      <b val="true"/>
      <sz val="10"/>
      <name val="Calibri"/>
      <family val="0"/>
      <charset val="1"/>
    </font>
    <font>
      <b val="true"/>
      <sz val="11"/>
      <name val="Calibri"/>
      <family val="2"/>
      <charset val="1"/>
    </font>
    <font>
      <b val="true"/>
      <sz val="11"/>
      <color rgb="FF000000"/>
      <name val="Calibri"/>
      <family val="0"/>
      <charset val="1"/>
    </font>
    <font>
      <sz val="10"/>
      <color rgb="FF000000"/>
      <name val="Calibri"/>
      <family val="0"/>
      <charset val="1"/>
    </font>
    <font>
      <sz val="10"/>
      <name val="Calibri"/>
      <family val="0"/>
      <charset val="1"/>
    </font>
    <font>
      <sz val="11"/>
      <color rgb="FF000000"/>
      <name val="Calibri"/>
      <family val="0"/>
      <charset val="1"/>
    </font>
    <font>
      <sz val="10"/>
      <color rgb="FF000000"/>
      <name val="Calibri"/>
      <family val="0"/>
      <charset val="134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A1000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T84" activeCellId="0" sqref="T84"/>
    </sheetView>
  </sheetViews>
  <sheetFormatPr defaultColWidth="14.6796875" defaultRowHeight="12.8" zeroHeight="false" outlineLevelRow="0" outlineLevelCol="0"/>
  <cols>
    <col collapsed="false" customWidth="true" hidden="false" outlineLevel="0" max="1" min="1" style="0" width="6.71"/>
    <col collapsed="false" customWidth="true" hidden="false" outlineLevel="0" max="2" min="2" style="0" width="11.86"/>
    <col collapsed="false" customWidth="true" hidden="false" outlineLevel="0" max="4" min="4" style="0" width="13.43"/>
    <col collapsed="false" customWidth="true" hidden="false" outlineLevel="0" max="5" min="5" style="0" width="8.43"/>
    <col collapsed="false" customWidth="true" hidden="false" outlineLevel="0" max="6" min="6" style="0" width="13.7"/>
    <col collapsed="false" customWidth="true" hidden="false" outlineLevel="0" max="7" min="7" style="0" width="20.98"/>
    <col collapsed="false" customWidth="true" hidden="false" outlineLevel="0" max="9" min="8" style="0" width="11.71"/>
    <col collapsed="false" customWidth="true" hidden="false" outlineLevel="0" max="10" min="10" style="0" width="15.56"/>
    <col collapsed="false" customWidth="true" hidden="true" outlineLevel="0" max="11" min="11" style="0" width="11.71"/>
    <col collapsed="false" customWidth="true" hidden="true" outlineLevel="0" max="12" min="12" style="0" width="11.86"/>
    <col collapsed="false" customWidth="true" hidden="false" outlineLevel="0" max="17" min="13" style="0" width="15.28"/>
    <col collapsed="false" customWidth="true" hidden="false" outlineLevel="0" max="21" min="18" style="0" width="11.86"/>
    <col collapsed="false" customWidth="true" hidden="true" outlineLevel="0" max="27" min="22" style="0" width="11.86"/>
    <col collapsed="false" customWidth="true" hidden="false" outlineLevel="0" max="35" min="28" style="0" width="11.86"/>
  </cols>
  <sheetData>
    <row r="1" customFormat="false" ht="12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 t="s">
        <v>8</v>
      </c>
      <c r="J1" s="2" t="s">
        <v>9</v>
      </c>
      <c r="K1" s="2" t="s">
        <v>10</v>
      </c>
      <c r="L1" s="3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10</v>
      </c>
      <c r="T1" s="0" t="s">
        <v>11</v>
      </c>
    </row>
    <row r="2" customFormat="false" ht="12.75" hidden="true" customHeight="true" outlineLevel="0" collapsed="false">
      <c r="A2" s="5" t="s">
        <v>18</v>
      </c>
      <c r="B2" s="5" t="s">
        <v>19</v>
      </c>
      <c r="C2" s="5" t="s">
        <v>20</v>
      </c>
      <c r="D2" s="5" t="s">
        <v>21</v>
      </c>
      <c r="E2" s="5" t="n">
        <v>9</v>
      </c>
      <c r="F2" s="5" t="n">
        <v>39</v>
      </c>
      <c r="G2" s="5"/>
      <c r="H2" s="5" t="n">
        <v>10</v>
      </c>
      <c r="I2" s="6" t="n">
        <v>26</v>
      </c>
      <c r="J2" s="2"/>
      <c r="K2" s="5" t="n">
        <f aca="false">E2+IF(G2=0,F2,G2)+H2+IF(J2=0,I2,J2)</f>
        <v>84</v>
      </c>
      <c r="L2" s="7" t="str">
        <f aca="false">IF(K2&lt;50,"F",IF(K2&lt;60,"E",IF(K2&lt;70,"D",IF(K2&lt;80,"C",IF(K2&lt;90,"B","A")))))</f>
        <v>B</v>
      </c>
      <c r="M2" s="7"/>
      <c r="N2" s="7"/>
      <c r="O2" s="7"/>
      <c r="P2" s="7"/>
      <c r="Q2" s="7"/>
      <c r="R2" s="7"/>
      <c r="S2" s="7" t="n">
        <f aca="false">IF(N2=0,IF(M2=0,E2+H2,M2),N2)+IF(P2=0,IF(O2=0,IF(G2=0,F2,G2),O2),P2)+IF(R2=0,IF(Q2=0,IF(J2=0,I2,J2),Q2),R2)</f>
        <v>84</v>
      </c>
      <c r="T2" s="0" t="str">
        <f aca="false">IF(S2&lt;50,"F",IF(S2&lt;60,"E",IF(S2&lt;70,"D",IF(S2&lt;80,"C",IF(S2&lt;90,"B","A")))))</f>
        <v>B</v>
      </c>
    </row>
    <row r="3" customFormat="false" ht="12.75" hidden="true" customHeight="true" outlineLevel="0" collapsed="false">
      <c r="A3" s="5" t="s">
        <v>22</v>
      </c>
      <c r="B3" s="5" t="s">
        <v>19</v>
      </c>
      <c r="C3" s="5" t="s">
        <v>23</v>
      </c>
      <c r="D3" s="5" t="s">
        <v>24</v>
      </c>
      <c r="E3" s="5" t="n">
        <v>4</v>
      </c>
      <c r="F3" s="5" t="n">
        <v>31</v>
      </c>
      <c r="G3" s="5"/>
      <c r="H3" s="5"/>
      <c r="I3" s="5"/>
      <c r="J3" s="5" t="n">
        <v>25</v>
      </c>
      <c r="K3" s="5" t="n">
        <f aca="false">E3+IF(G3=0,F3,G3)+H3+IF(J3=0,I3,J3)</f>
        <v>60</v>
      </c>
      <c r="L3" s="7" t="str">
        <f aca="false">IF(K3&lt;50,"F",IF(K3&lt;60,"E",IF(K3&lt;70,"D",IF(K3&lt;80,"C",IF(K3&lt;90,"B","A")))))</f>
        <v>D</v>
      </c>
      <c r="M3" s="7"/>
      <c r="N3" s="7"/>
      <c r="O3" s="7"/>
      <c r="P3" s="7"/>
      <c r="Q3" s="7"/>
      <c r="R3" s="7"/>
      <c r="S3" s="7" t="n">
        <f aca="false">IF(N3=0,IF(M3=0,E3+H3,M3),N3)+IF(P3=0,IF(O3=0,IF(G3=0,F3,G3),O3),P3)+IF(R3=0,IF(Q3=0,IF(J3=0,I3,J3),Q3),R3)</f>
        <v>60</v>
      </c>
      <c r="T3" s="0" t="str">
        <f aca="false">IF(S3&lt;50,"F",IF(S3&lt;60,"E",IF(S3&lt;70,"D",IF(S3&lt;80,"C",IF(S3&lt;90,"B","A")))))</f>
        <v>D</v>
      </c>
      <c r="V3" s="8" t="s">
        <v>25</v>
      </c>
      <c r="W3" s="8"/>
      <c r="X3" s="8"/>
      <c r="Y3" s="8"/>
      <c r="Z3" s="8"/>
      <c r="AA3" s="8"/>
    </row>
    <row r="4" customFormat="false" ht="12.75" hidden="false" customHeight="true" outlineLevel="0" collapsed="false">
      <c r="A4" s="5" t="s">
        <v>26</v>
      </c>
      <c r="B4" s="5" t="s">
        <v>19</v>
      </c>
      <c r="C4" s="5" t="s">
        <v>27</v>
      </c>
      <c r="D4" s="5" t="s">
        <v>28</v>
      </c>
      <c r="E4" s="5" t="n">
        <v>8</v>
      </c>
      <c r="F4" s="5"/>
      <c r="G4" s="5" t="n">
        <v>0</v>
      </c>
      <c r="H4" s="5" t="n">
        <v>3</v>
      </c>
      <c r="I4" s="6" t="n">
        <v>6</v>
      </c>
      <c r="J4" s="6" t="n">
        <v>11</v>
      </c>
      <c r="K4" s="5" t="n">
        <f aca="false">E4+IF(G4=0,F4,G4)+H4+IF(J4=0,I4,J4)</f>
        <v>22</v>
      </c>
      <c r="L4" s="7" t="str">
        <f aca="false">IF(K4&lt;50,"F",IF(K4&lt;60,"E",IF(K4&lt;70,"D",IF(K4&lt;80,"C",IF(K4&lt;90,"B","A")))))</f>
        <v>F</v>
      </c>
      <c r="M4" s="7"/>
      <c r="N4" s="7"/>
      <c r="O4" s="7" t="n">
        <v>5</v>
      </c>
      <c r="P4" s="7" t="n">
        <v>33</v>
      </c>
      <c r="Q4" s="7"/>
      <c r="R4" s="7"/>
      <c r="S4" s="7" t="n">
        <f aca="false">IF(N4=0,IF(M4=0,E4+H4,M4),N4)+IF(P4=0,IF(O4=0,IF(G4=0,F4,G4),O4),P4)+IF(R4=0,IF(Q4=0,IF(J4=0,I4,J4),Q4),R4)</f>
        <v>55</v>
      </c>
      <c r="T4" s="0" t="str">
        <f aca="false">IF(S4&lt;50,"F",IF(S4&lt;60,"E",IF(S4&lt;70,"D",IF(S4&lt;80,"C",IF(S4&lt;90,"B","A")))))</f>
        <v>E</v>
      </c>
      <c r="V4" s="8" t="s">
        <v>29</v>
      </c>
      <c r="W4" s="8" t="s">
        <v>30</v>
      </c>
      <c r="X4" s="8" t="s">
        <v>31</v>
      </c>
      <c r="Y4" s="8" t="s">
        <v>32</v>
      </c>
      <c r="Z4" s="8" t="s">
        <v>33</v>
      </c>
      <c r="AA4" s="8" t="s">
        <v>34</v>
      </c>
    </row>
    <row r="5" customFormat="false" ht="12.75" hidden="true" customHeight="true" outlineLevel="0" collapsed="false">
      <c r="A5" s="5" t="s">
        <v>35</v>
      </c>
      <c r="B5" s="5" t="s">
        <v>19</v>
      </c>
      <c r="C5" s="5" t="s">
        <v>36</v>
      </c>
      <c r="D5" s="5" t="s">
        <v>37</v>
      </c>
      <c r="E5" s="5" t="n">
        <v>8</v>
      </c>
      <c r="F5" s="5" t="n">
        <v>15</v>
      </c>
      <c r="G5" s="5"/>
      <c r="H5" s="5" t="n">
        <v>3</v>
      </c>
      <c r="I5" s="6" t="n">
        <v>26</v>
      </c>
      <c r="J5" s="6"/>
      <c r="K5" s="5" t="n">
        <f aca="false">E5+IF(G5=0,F5,G5)+H5+IF(J5=0,I5,J5)</f>
        <v>52</v>
      </c>
      <c r="L5" s="7" t="str">
        <f aca="false">IF(K5&lt;50,"F",IF(K5&lt;60,"E",IF(K5&lt;70,"D",IF(K5&lt;80,"C",IF(K5&lt;90,"B","A")))))</f>
        <v>E</v>
      </c>
      <c r="M5" s="7"/>
      <c r="N5" s="7"/>
      <c r="O5" s="7"/>
      <c r="P5" s="7"/>
      <c r="Q5" s="7"/>
      <c r="R5" s="7"/>
      <c r="S5" s="7" t="n">
        <f aca="false">IF(N5=0,IF(M5=0,E5+H5,M5),N5)+IF(P5=0,IF(O5=0,IF(G5=0,F5,G5),O5),P5)+IF(R5=0,IF(Q5=0,IF(J5=0,I5,J5),Q5),R5)</f>
        <v>52</v>
      </c>
      <c r="T5" s="0" t="str">
        <f aca="false">IF(S5&lt;50,"F",IF(S5&lt;60,"E",IF(S5&lt;70,"D",IF(S5&lt;80,"C",IF(S5&lt;90,"B","A")))))</f>
        <v>E</v>
      </c>
      <c r="V5" s="8" t="n">
        <f aca="false">COUNTIF(L2:L84,"A")</f>
        <v>1</v>
      </c>
      <c r="W5" s="8" t="n">
        <f aca="false">COUNTIF(L2:L84,"B")</f>
        <v>8</v>
      </c>
      <c r="X5" s="8" t="n">
        <f aca="false">COUNTIF(L2:L84,"C")</f>
        <v>4</v>
      </c>
      <c r="Y5" s="8" t="n">
        <f aca="false">COUNTIF(L2:L84,"D")</f>
        <v>18</v>
      </c>
      <c r="Z5" s="8" t="n">
        <f aca="false">COUNTIF(L2:L84,"E")</f>
        <v>22</v>
      </c>
      <c r="AA5" s="8" t="n">
        <f aca="false">COUNTIF(L2:L84,"F")</f>
        <v>30</v>
      </c>
    </row>
    <row r="6" customFormat="false" ht="12.75" hidden="true" customHeight="true" outlineLevel="0" collapsed="false">
      <c r="A6" s="5" t="s">
        <v>38</v>
      </c>
      <c r="B6" s="5" t="s">
        <v>19</v>
      </c>
      <c r="C6" s="5" t="s">
        <v>39</v>
      </c>
      <c r="D6" s="5" t="s">
        <v>40</v>
      </c>
      <c r="E6" s="5" t="n">
        <v>8</v>
      </c>
      <c r="F6" s="5" t="n">
        <v>39</v>
      </c>
      <c r="G6" s="5"/>
      <c r="H6" s="5" t="n">
        <v>9</v>
      </c>
      <c r="I6" s="6" t="n">
        <v>32</v>
      </c>
      <c r="J6" s="6" t="n">
        <f aca="false">11+15</f>
        <v>26</v>
      </c>
      <c r="K6" s="5" t="n">
        <f aca="false">E6+IF(G6=0,F6,G6)+H6+IF(J6=0,I6,J6)</f>
        <v>82</v>
      </c>
      <c r="L6" s="7" t="str">
        <f aca="false">IF(K6&lt;50,"F",IF(K6&lt;60,"E",IF(K6&lt;70,"D",IF(K6&lt;80,"C",IF(K6&lt;90,"B","A")))))</f>
        <v>B</v>
      </c>
      <c r="M6" s="7"/>
      <c r="N6" s="7"/>
      <c r="O6" s="7"/>
      <c r="P6" s="7"/>
      <c r="Q6" s="7"/>
      <c r="R6" s="7"/>
      <c r="S6" s="7" t="n">
        <f aca="false">IF(N6=0,IF(M6=0,E6+H6,M6),N6)+IF(P6=0,IF(O6=0,IF(G6=0,F6,G6),O6),P6)+IF(R6=0,IF(Q6=0,IF(J6=0,I6,J6),Q6),R6)</f>
        <v>82</v>
      </c>
      <c r="T6" s="0" t="str">
        <f aca="false">IF(S6&lt;50,"F",IF(S6&lt;60,"E",IF(S6&lt;70,"D",IF(S6&lt;80,"C",IF(S6&lt;90,"B","A")))))</f>
        <v>B</v>
      </c>
    </row>
    <row r="7" customFormat="false" ht="12.75" hidden="true" customHeight="true" outlineLevel="0" collapsed="false">
      <c r="A7" s="5" t="s">
        <v>41</v>
      </c>
      <c r="B7" s="5" t="s">
        <v>19</v>
      </c>
      <c r="C7" s="5" t="s">
        <v>42</v>
      </c>
      <c r="D7" s="5" t="s">
        <v>43</v>
      </c>
      <c r="E7" s="5" t="n">
        <v>8</v>
      </c>
      <c r="F7" s="5"/>
      <c r="G7" s="5"/>
      <c r="H7" s="5"/>
      <c r="I7" s="5"/>
      <c r="J7" s="5"/>
      <c r="K7" s="5" t="n">
        <f aca="false">E7+IF(G7=0,F7,G7)+H7+IF(J7=0,I7,J7)</f>
        <v>8</v>
      </c>
      <c r="L7" s="7" t="str">
        <f aca="false">IF(K7&lt;50,"F",IF(K7&lt;60,"E",IF(K7&lt;70,"D",IF(K7&lt;80,"C",IF(K7&lt;90,"B","A")))))</f>
        <v>F</v>
      </c>
      <c r="M7" s="7"/>
      <c r="N7" s="7"/>
      <c r="O7" s="7"/>
      <c r="P7" s="7"/>
      <c r="Q7" s="7"/>
      <c r="R7" s="7"/>
      <c r="S7" s="7" t="n">
        <f aca="false">IF(N7=0,IF(M7=0,E7+H7,M7),N7)+IF(P7=0,IF(O7=0,IF(G7=0,F7,G7),O7),P7)+IF(R7=0,IF(Q7=0,IF(J7=0,I7,J7),Q7),R7)</f>
        <v>8</v>
      </c>
      <c r="T7" s="0" t="str">
        <f aca="false">IF(S7&lt;50,"F",IF(S7&lt;60,"E",IF(S7&lt;70,"D",IF(S7&lt;80,"C",IF(S7&lt;90,"B","A")))))</f>
        <v>F</v>
      </c>
    </row>
    <row r="8" customFormat="false" ht="12.75" hidden="true" customHeight="true" outlineLevel="0" collapsed="false">
      <c r="A8" s="5" t="s">
        <v>44</v>
      </c>
      <c r="B8" s="5" t="s">
        <v>19</v>
      </c>
      <c r="C8" s="5" t="s">
        <v>23</v>
      </c>
      <c r="D8" s="5" t="s">
        <v>45</v>
      </c>
      <c r="E8" s="5" t="n">
        <v>4</v>
      </c>
      <c r="F8" s="5"/>
      <c r="G8" s="5"/>
      <c r="H8" s="5" t="n">
        <v>3</v>
      </c>
      <c r="I8" s="5"/>
      <c r="J8" s="5"/>
      <c r="K8" s="5" t="n">
        <f aca="false">E8+IF(G8=0,F8,G8)+H8+IF(J8=0,I8,J8)</f>
        <v>7</v>
      </c>
      <c r="L8" s="7" t="str">
        <f aca="false">IF(K8&lt;50,"F",IF(K8&lt;60,"E",IF(K8&lt;70,"D",IF(K8&lt;80,"C",IF(K8&lt;90,"B","A")))))</f>
        <v>F</v>
      </c>
      <c r="M8" s="7"/>
      <c r="N8" s="7"/>
      <c r="O8" s="7"/>
      <c r="P8" s="7"/>
      <c r="Q8" s="7"/>
      <c r="R8" s="7"/>
      <c r="S8" s="7" t="n">
        <f aca="false">IF(N8=0,IF(M8=0,E8+H8,M8),N8)+IF(P8=0,IF(O8=0,IF(G8=0,F8,G8),O8),P8)+IF(R8=0,IF(Q8=0,IF(J8=0,I8,J8),Q8),R8)</f>
        <v>7</v>
      </c>
      <c r="T8" s="0" t="str">
        <f aca="false">IF(S8&lt;50,"F",IF(S8&lt;60,"E",IF(S8&lt;70,"D",IF(S8&lt;80,"C",IF(S8&lt;90,"B","A")))))</f>
        <v>F</v>
      </c>
    </row>
    <row r="9" customFormat="false" ht="12.75" hidden="true" customHeight="true" outlineLevel="0" collapsed="false">
      <c r="A9" s="5" t="s">
        <v>46</v>
      </c>
      <c r="B9" s="5" t="s">
        <v>19</v>
      </c>
      <c r="C9" s="5" t="s">
        <v>47</v>
      </c>
      <c r="D9" s="5" t="s">
        <v>48</v>
      </c>
      <c r="E9" s="5" t="n">
        <v>6</v>
      </c>
      <c r="F9" s="5" t="n">
        <v>38</v>
      </c>
      <c r="G9" s="5"/>
      <c r="H9" s="5" t="n">
        <v>6</v>
      </c>
      <c r="I9" s="6" t="n">
        <v>14</v>
      </c>
      <c r="J9" s="6"/>
      <c r="K9" s="5" t="n">
        <f aca="false">E9+IF(G9=0,F9,G9)+H9+IF(J9=0,I9,J9)</f>
        <v>64</v>
      </c>
      <c r="L9" s="7" t="str">
        <f aca="false">IF(K9&lt;50,"F",IF(K9&lt;60,"E",IF(K9&lt;70,"D",IF(K9&lt;80,"C",IF(K9&lt;90,"B","A")))))</f>
        <v>D</v>
      </c>
      <c r="M9" s="7"/>
      <c r="N9" s="7"/>
      <c r="O9" s="7"/>
      <c r="P9" s="7"/>
      <c r="Q9" s="7"/>
      <c r="R9" s="7"/>
      <c r="S9" s="7" t="n">
        <f aca="false">IF(N9=0,IF(M9=0,E9+H9,M9),N9)+IF(P9=0,IF(O9=0,IF(G9=0,F9,G9),O9),P9)+IF(R9=0,IF(Q9=0,IF(J9=0,I9,J9),Q9),R9)</f>
        <v>64</v>
      </c>
      <c r="T9" s="0" t="str">
        <f aca="false">IF(S9&lt;50,"F",IF(S9&lt;60,"E",IF(S9&lt;70,"D",IF(S9&lt;80,"C",IF(S9&lt;90,"B","A")))))</f>
        <v>D</v>
      </c>
    </row>
    <row r="10" customFormat="false" ht="12.75" hidden="true" customHeight="true" outlineLevel="0" collapsed="false">
      <c r="A10" s="5" t="s">
        <v>49</v>
      </c>
      <c r="B10" s="5" t="s">
        <v>19</v>
      </c>
      <c r="C10" s="5" t="s">
        <v>50</v>
      </c>
      <c r="D10" s="5" t="s">
        <v>51</v>
      </c>
      <c r="E10" s="5" t="n">
        <v>8</v>
      </c>
      <c r="F10" s="5" t="n">
        <v>27</v>
      </c>
      <c r="G10" s="5"/>
      <c r="H10" s="5" t="n">
        <v>4</v>
      </c>
      <c r="I10" s="6" t="n">
        <v>18</v>
      </c>
      <c r="J10" s="6"/>
      <c r="K10" s="5" t="n">
        <f aca="false">E10+IF(G10=0,F10,G10)+H10+IF(J10=0,I10,J10)</f>
        <v>57</v>
      </c>
      <c r="L10" s="7" t="str">
        <f aca="false">IF(K10&lt;50,"F",IF(K10&lt;60,"E",IF(K10&lt;70,"D",IF(K10&lt;80,"C",IF(K10&lt;90,"B","A")))))</f>
        <v>E</v>
      </c>
      <c r="M10" s="7"/>
      <c r="N10" s="7"/>
      <c r="O10" s="7"/>
      <c r="P10" s="7"/>
      <c r="Q10" s="7"/>
      <c r="R10" s="7"/>
      <c r="S10" s="7" t="n">
        <f aca="false">IF(N10=0,IF(M10=0,E10+H10,M10),N10)+IF(P10=0,IF(O10=0,IF(G10=0,F10,G10),O10),P10)+IF(R10=0,IF(Q10=0,IF(J10=0,I10,J10),Q10),R10)</f>
        <v>57</v>
      </c>
      <c r="T10" s="0" t="str">
        <f aca="false">IF(S10&lt;50,"F",IF(S10&lt;60,"E",IF(S10&lt;70,"D",IF(S10&lt;80,"C",IF(S10&lt;90,"B","A")))))</f>
        <v>E</v>
      </c>
    </row>
    <row r="11" customFormat="false" ht="12.75" hidden="true" customHeight="true" outlineLevel="0" collapsed="false">
      <c r="A11" s="5" t="s">
        <v>52</v>
      </c>
      <c r="B11" s="5" t="s">
        <v>19</v>
      </c>
      <c r="C11" s="5" t="s">
        <v>53</v>
      </c>
      <c r="D11" s="5" t="s">
        <v>54</v>
      </c>
      <c r="E11" s="5" t="n">
        <v>3</v>
      </c>
      <c r="F11" s="5" t="n">
        <v>28</v>
      </c>
      <c r="G11" s="5"/>
      <c r="H11" s="5" t="n">
        <v>8</v>
      </c>
      <c r="I11" s="6" t="n">
        <v>20</v>
      </c>
      <c r="J11" s="6"/>
      <c r="K11" s="5" t="n">
        <f aca="false">E11+IF(G11=0,F11,G11)+H11+IF(J11=0,I11,J11)</f>
        <v>59</v>
      </c>
      <c r="L11" s="7" t="str">
        <f aca="false">IF(K11&lt;50,"F",IF(K11&lt;60,"E",IF(K11&lt;70,"D",IF(K11&lt;80,"C",IF(K11&lt;90,"B","A")))))</f>
        <v>E</v>
      </c>
      <c r="M11" s="7"/>
      <c r="N11" s="7"/>
      <c r="O11" s="7"/>
      <c r="P11" s="7"/>
      <c r="Q11" s="7"/>
      <c r="R11" s="7"/>
      <c r="S11" s="7" t="n">
        <f aca="false">IF(N11=0,IF(M11=0,E11+H11,M11),N11)+IF(P11=0,IF(O11=0,IF(G11=0,F11,G11),O11),P11)+IF(R11=0,IF(Q11=0,IF(J11=0,I11,J11),Q11),R11)</f>
        <v>59</v>
      </c>
      <c r="T11" s="0" t="str">
        <f aca="false">IF(S11&lt;50,"F",IF(S11&lt;60,"E",IF(S11&lt;70,"D",IF(S11&lt;80,"C",IF(S11&lt;90,"B","A")))))</f>
        <v>E</v>
      </c>
    </row>
    <row r="12" customFormat="false" ht="12.75" hidden="true" customHeight="true" outlineLevel="0" collapsed="false">
      <c r="A12" s="5" t="s">
        <v>55</v>
      </c>
      <c r="B12" s="5" t="s">
        <v>19</v>
      </c>
      <c r="C12" s="5" t="s">
        <v>56</v>
      </c>
      <c r="D12" s="5" t="s">
        <v>57</v>
      </c>
      <c r="E12" s="5" t="n">
        <v>8</v>
      </c>
      <c r="F12" s="5" t="n">
        <v>26</v>
      </c>
      <c r="G12" s="5"/>
      <c r="H12" s="5" t="n">
        <v>10</v>
      </c>
      <c r="I12" s="6" t="n">
        <v>15</v>
      </c>
      <c r="J12" s="6"/>
      <c r="K12" s="5" t="n">
        <f aca="false">E12+IF(G12=0,F12,G12)+H12+IF(J12=0,I12,J12)</f>
        <v>59</v>
      </c>
      <c r="L12" s="7" t="str">
        <f aca="false">IF(K12&lt;50,"F",IF(K12&lt;60,"E",IF(K12&lt;70,"D",IF(K12&lt;80,"C",IF(K12&lt;90,"B","A")))))</f>
        <v>E</v>
      </c>
      <c r="M12" s="7"/>
      <c r="N12" s="7"/>
      <c r="O12" s="7"/>
      <c r="P12" s="7"/>
      <c r="Q12" s="7"/>
      <c r="R12" s="7"/>
      <c r="S12" s="7" t="n">
        <f aca="false">IF(N12=0,IF(M12=0,E12+H12,M12),N12)+IF(P12=0,IF(O12=0,IF(G12=0,F12,G12),O12),P12)+IF(R12=0,IF(Q12=0,IF(J12=0,I12,J12),Q12),R12)</f>
        <v>59</v>
      </c>
      <c r="T12" s="0" t="str">
        <f aca="false">IF(S12&lt;50,"F",IF(S12&lt;60,"E",IF(S12&lt;70,"D",IF(S12&lt;80,"C",IF(S12&lt;90,"B","A")))))</f>
        <v>E</v>
      </c>
    </row>
    <row r="13" customFormat="false" ht="12.75" hidden="true" customHeight="true" outlineLevel="0" collapsed="false">
      <c r="A13" s="5" t="s">
        <v>58</v>
      </c>
      <c r="B13" s="5" t="s">
        <v>19</v>
      </c>
      <c r="C13" s="5" t="s">
        <v>59</v>
      </c>
      <c r="D13" s="5" t="s">
        <v>60</v>
      </c>
      <c r="E13" s="5" t="n">
        <v>6</v>
      </c>
      <c r="F13" s="5" t="n">
        <v>25</v>
      </c>
      <c r="G13" s="5"/>
      <c r="H13" s="5" t="n">
        <v>7</v>
      </c>
      <c r="I13" s="6" t="n">
        <v>25</v>
      </c>
      <c r="J13" s="6"/>
      <c r="K13" s="5" t="n">
        <f aca="false">E13+IF(G13=0,F13,G13)+H13+IF(J13=0,I13,J13)</f>
        <v>63</v>
      </c>
      <c r="L13" s="7" t="str">
        <f aca="false">IF(K13&lt;50,"F",IF(K13&lt;60,"E",IF(K13&lt;70,"D",IF(K13&lt;80,"C",IF(K13&lt;90,"B","A")))))</f>
        <v>D</v>
      </c>
      <c r="M13" s="7"/>
      <c r="N13" s="7"/>
      <c r="O13" s="7"/>
      <c r="P13" s="7"/>
      <c r="Q13" s="7"/>
      <c r="R13" s="7"/>
      <c r="S13" s="7" t="n">
        <f aca="false">IF(N13=0,IF(M13=0,E13+H13,M13),N13)+IF(P13=0,IF(O13=0,IF(G13=0,F13,G13),O13),P13)+IF(R13=0,IF(Q13=0,IF(J13=0,I13,J13),Q13),R13)</f>
        <v>63</v>
      </c>
      <c r="T13" s="0" t="str">
        <f aca="false">IF(S13&lt;50,"F",IF(S13&lt;60,"E",IF(S13&lt;70,"D",IF(S13&lt;80,"C",IF(S13&lt;90,"B","A")))))</f>
        <v>D</v>
      </c>
    </row>
    <row r="14" customFormat="false" ht="12.75" hidden="true" customHeight="true" outlineLevel="0" collapsed="false">
      <c r="A14" s="5" t="s">
        <v>61</v>
      </c>
      <c r="B14" s="5" t="s">
        <v>19</v>
      </c>
      <c r="C14" s="5" t="s">
        <v>62</v>
      </c>
      <c r="D14" s="5" t="s">
        <v>63</v>
      </c>
      <c r="E14" s="5" t="n">
        <v>8</v>
      </c>
      <c r="F14" s="5" t="n">
        <v>38</v>
      </c>
      <c r="G14" s="5"/>
      <c r="H14" s="5" t="n">
        <v>5</v>
      </c>
      <c r="I14" s="5"/>
      <c r="J14" s="5"/>
      <c r="K14" s="5" t="n">
        <f aca="false">E14+IF(G14=0,F14,G14)+H14+IF(J14=0,I14,J14)</f>
        <v>51</v>
      </c>
      <c r="L14" s="7" t="str">
        <f aca="false">IF(K14&lt;50,"F",IF(K14&lt;60,"E",IF(K14&lt;70,"D",IF(K14&lt;80,"C",IF(K14&lt;90,"B","A")))))</f>
        <v>E</v>
      </c>
      <c r="M14" s="7"/>
      <c r="N14" s="7"/>
      <c r="O14" s="7"/>
      <c r="P14" s="7"/>
      <c r="Q14" s="7"/>
      <c r="R14" s="7"/>
      <c r="S14" s="7" t="n">
        <f aca="false">IF(N14=0,IF(M14=0,E14+H14,M14),N14)+IF(P14=0,IF(O14=0,IF(G14=0,F14,G14),O14),P14)+IF(R14=0,IF(Q14=0,IF(J14=0,I14,J14),Q14),R14)</f>
        <v>51</v>
      </c>
      <c r="T14" s="0" t="str">
        <f aca="false">IF(S14&lt;50,"F",IF(S14&lt;60,"E",IF(S14&lt;70,"D",IF(S14&lt;80,"C",IF(S14&lt;90,"B","A")))))</f>
        <v>E</v>
      </c>
    </row>
    <row r="15" customFormat="false" ht="12.75" hidden="true" customHeight="true" outlineLevel="0" collapsed="false">
      <c r="A15" s="5" t="s">
        <v>64</v>
      </c>
      <c r="B15" s="5" t="s">
        <v>19</v>
      </c>
      <c r="C15" s="5" t="s">
        <v>65</v>
      </c>
      <c r="D15" s="5" t="s">
        <v>66</v>
      </c>
      <c r="E15" s="5" t="n">
        <v>9</v>
      </c>
      <c r="F15" s="5"/>
      <c r="G15" s="5"/>
      <c r="H15" s="5" t="n">
        <v>2</v>
      </c>
      <c r="I15" s="5"/>
      <c r="J15" s="5"/>
      <c r="K15" s="5" t="n">
        <f aca="false">E15+IF(G15=0,F15,G15)+H15+IF(J15=0,I15,J15)</f>
        <v>11</v>
      </c>
      <c r="L15" s="7" t="str">
        <f aca="false">IF(K15&lt;50,"F",IF(K15&lt;60,"E",IF(K15&lt;70,"D",IF(K15&lt;80,"C",IF(K15&lt;90,"B","A")))))</f>
        <v>F</v>
      </c>
      <c r="M15" s="7"/>
      <c r="N15" s="7"/>
      <c r="O15" s="7"/>
      <c r="P15" s="7"/>
      <c r="Q15" s="7"/>
      <c r="R15" s="7"/>
      <c r="S15" s="7" t="n">
        <f aca="false">IF(N15=0,IF(M15=0,E15+H15,M15),N15)+IF(P15=0,IF(O15=0,IF(G15=0,F15,G15),O15),P15)+IF(R15=0,IF(Q15=0,IF(J15=0,I15,J15),Q15),R15)</f>
        <v>11</v>
      </c>
      <c r="T15" s="0" t="str">
        <f aca="false">IF(S15&lt;50,"F",IF(S15&lt;60,"E",IF(S15&lt;70,"D",IF(S15&lt;80,"C",IF(S15&lt;90,"B","A")))))</f>
        <v>F</v>
      </c>
    </row>
    <row r="16" customFormat="false" ht="12.75" hidden="true" customHeight="true" outlineLevel="0" collapsed="false">
      <c r="A16" s="5" t="s">
        <v>67</v>
      </c>
      <c r="B16" s="5" t="s">
        <v>19</v>
      </c>
      <c r="C16" s="5" t="s">
        <v>68</v>
      </c>
      <c r="D16" s="5" t="s">
        <v>69</v>
      </c>
      <c r="E16" s="5" t="n">
        <v>7</v>
      </c>
      <c r="F16" s="5" t="n">
        <v>39</v>
      </c>
      <c r="G16" s="5"/>
      <c r="H16" s="5" t="n">
        <v>3</v>
      </c>
      <c r="I16" s="5"/>
      <c r="J16" s="5" t="n">
        <f aca="false">5+5</f>
        <v>10</v>
      </c>
      <c r="K16" s="5" t="n">
        <f aca="false">E16+IF(G16=0,F16,G16)+H16+IF(J16=0,I16,J16)</f>
        <v>59</v>
      </c>
      <c r="L16" s="7" t="str">
        <f aca="false">IF(K16&lt;50,"F",IF(K16&lt;60,"E",IF(K16&lt;70,"D",IF(K16&lt;80,"C",IF(K16&lt;90,"B","A")))))</f>
        <v>E</v>
      </c>
      <c r="M16" s="7"/>
      <c r="N16" s="7"/>
      <c r="O16" s="7"/>
      <c r="P16" s="7"/>
      <c r="Q16" s="7"/>
      <c r="R16" s="7"/>
      <c r="S16" s="7" t="n">
        <f aca="false">IF(N16=0,IF(M16=0,E16+H16,M16),N16)+IF(P16=0,IF(O16=0,IF(G16=0,F16,G16),O16),P16)+IF(R16=0,IF(Q16=0,IF(J16=0,I16,J16),Q16),R16)</f>
        <v>59</v>
      </c>
      <c r="T16" s="0" t="str">
        <f aca="false">IF(S16&lt;50,"F",IF(S16&lt;60,"E",IF(S16&lt;70,"D",IF(S16&lt;80,"C",IF(S16&lt;90,"B","A")))))</f>
        <v>E</v>
      </c>
    </row>
    <row r="17" customFormat="false" ht="12.75" hidden="true" customHeight="true" outlineLevel="0" collapsed="false">
      <c r="A17" s="5" t="s">
        <v>70</v>
      </c>
      <c r="B17" s="5" t="s">
        <v>19</v>
      </c>
      <c r="C17" s="5" t="s">
        <v>71</v>
      </c>
      <c r="D17" s="5" t="s">
        <v>72</v>
      </c>
      <c r="E17" s="5" t="n">
        <v>9</v>
      </c>
      <c r="F17" s="5" t="n">
        <v>40</v>
      </c>
      <c r="G17" s="5"/>
      <c r="H17" s="5" t="n">
        <v>9</v>
      </c>
      <c r="I17" s="6" t="n">
        <v>39</v>
      </c>
      <c r="J17" s="6"/>
      <c r="K17" s="5" t="n">
        <f aca="false">E17+IF(G17=0,F17,G17)+H17+IF(J17=0,I17,J17)</f>
        <v>97</v>
      </c>
      <c r="L17" s="7" t="str">
        <f aca="false">IF(K17&lt;50,"F",IF(K17&lt;60,"E",IF(K17&lt;70,"D",IF(K17&lt;80,"C",IF(K17&lt;90,"B","A")))))</f>
        <v>A</v>
      </c>
      <c r="M17" s="7"/>
      <c r="N17" s="7"/>
      <c r="O17" s="7"/>
      <c r="P17" s="7"/>
      <c r="Q17" s="7"/>
      <c r="R17" s="7"/>
      <c r="S17" s="7" t="n">
        <f aca="false">IF(N17=0,IF(M17=0,E17+H17,M17),N17)+IF(P17=0,IF(O17=0,IF(G17=0,F17,G17),O17),P17)+IF(R17=0,IF(Q17=0,IF(J17=0,I17,J17),Q17),R17)</f>
        <v>97</v>
      </c>
      <c r="T17" s="0" t="str">
        <f aca="false">IF(S17&lt;50,"F",IF(S17&lt;60,"E",IF(S17&lt;70,"D",IF(S17&lt;80,"C",IF(S17&lt;90,"B","A")))))</f>
        <v>A</v>
      </c>
    </row>
    <row r="18" customFormat="false" ht="12.75" hidden="true" customHeight="true" outlineLevel="0" collapsed="false">
      <c r="A18" s="5" t="s">
        <v>73</v>
      </c>
      <c r="B18" s="5" t="s">
        <v>19</v>
      </c>
      <c r="C18" s="5" t="s">
        <v>74</v>
      </c>
      <c r="D18" s="5" t="s">
        <v>75</v>
      </c>
      <c r="E18" s="5" t="n">
        <v>9</v>
      </c>
      <c r="F18" s="5" t="n">
        <v>28</v>
      </c>
      <c r="G18" s="5"/>
      <c r="H18" s="5" t="n">
        <v>7</v>
      </c>
      <c r="I18" s="6" t="n">
        <v>11</v>
      </c>
      <c r="J18" s="6"/>
      <c r="K18" s="5" t="n">
        <f aca="false">E18+IF(G18=0,F18,G18)+H18+IF(J18=0,I18,J18)</f>
        <v>55</v>
      </c>
      <c r="L18" s="7" t="str">
        <f aca="false">IF(K18&lt;50,"F",IF(K18&lt;60,"E",IF(K18&lt;70,"D",IF(K18&lt;80,"C",IF(K18&lt;90,"B","A")))))</f>
        <v>E</v>
      </c>
      <c r="M18" s="7"/>
      <c r="N18" s="7"/>
      <c r="O18" s="7"/>
      <c r="P18" s="7"/>
      <c r="Q18" s="7"/>
      <c r="R18" s="7"/>
      <c r="S18" s="7" t="n">
        <f aca="false">IF(N18=0,IF(M18=0,E18+H18,M18),N18)+IF(P18=0,IF(O18=0,IF(G18=0,F18,G18),O18),P18)+IF(R18=0,IF(Q18=0,IF(J18=0,I18,J18),Q18),R18)</f>
        <v>55</v>
      </c>
      <c r="T18" s="0" t="str">
        <f aca="false">IF(S18&lt;50,"F",IF(S18&lt;60,"E",IF(S18&lt;70,"D",IF(S18&lt;80,"C",IF(S18&lt;90,"B","A")))))</f>
        <v>E</v>
      </c>
    </row>
    <row r="19" customFormat="false" ht="12.75" hidden="true" customHeight="true" outlineLevel="0" collapsed="false">
      <c r="A19" s="5" t="s">
        <v>76</v>
      </c>
      <c r="B19" s="5" t="s">
        <v>19</v>
      </c>
      <c r="C19" s="5" t="s">
        <v>77</v>
      </c>
      <c r="D19" s="5" t="s">
        <v>78</v>
      </c>
      <c r="E19" s="5" t="n">
        <v>9</v>
      </c>
      <c r="F19" s="5" t="n">
        <v>35</v>
      </c>
      <c r="G19" s="5"/>
      <c r="H19" s="5" t="n">
        <v>6</v>
      </c>
      <c r="I19" s="6" t="n">
        <v>26</v>
      </c>
      <c r="J19" s="6"/>
      <c r="K19" s="5" t="n">
        <f aca="false">E19+IF(G19=0,F19,G19)+H19+IF(J19=0,I19,J19)</f>
        <v>76</v>
      </c>
      <c r="L19" s="7" t="str">
        <f aca="false">IF(K19&lt;50,"F",IF(K19&lt;60,"E",IF(K19&lt;70,"D",IF(K19&lt;80,"C",IF(K19&lt;90,"B","A")))))</f>
        <v>C</v>
      </c>
      <c r="M19" s="7"/>
      <c r="N19" s="7"/>
      <c r="O19" s="7"/>
      <c r="P19" s="7"/>
      <c r="Q19" s="7"/>
      <c r="R19" s="7"/>
      <c r="S19" s="7" t="n">
        <f aca="false">IF(N19=0,IF(M19=0,E19+H19,M19),N19)+IF(P19=0,IF(O19=0,IF(G19=0,F19,G19),O19),P19)+IF(R19=0,IF(Q19=0,IF(J19=0,I19,J19),Q19),R19)</f>
        <v>76</v>
      </c>
      <c r="T19" s="0" t="str">
        <f aca="false">IF(S19&lt;50,"F",IF(S19&lt;60,"E",IF(S19&lt;70,"D",IF(S19&lt;80,"C",IF(S19&lt;90,"B","A")))))</f>
        <v>C</v>
      </c>
    </row>
    <row r="20" customFormat="false" ht="12.75" hidden="true" customHeight="true" outlineLevel="0" collapsed="false">
      <c r="A20" s="5" t="s">
        <v>79</v>
      </c>
      <c r="B20" s="5" t="s">
        <v>19</v>
      </c>
      <c r="C20" s="5" t="s">
        <v>80</v>
      </c>
      <c r="D20" s="5" t="s">
        <v>81</v>
      </c>
      <c r="E20" s="5" t="n">
        <v>8</v>
      </c>
      <c r="F20" s="5" t="n">
        <v>34</v>
      </c>
      <c r="G20" s="5"/>
      <c r="H20" s="5" t="n">
        <v>3</v>
      </c>
      <c r="I20" s="6" t="n">
        <v>24</v>
      </c>
      <c r="J20" s="6" t="n">
        <f aca="false">11+8</f>
        <v>19</v>
      </c>
      <c r="K20" s="5" t="n">
        <f aca="false">E20+IF(G20=0,F20,G20)+H20+IF(J20=0,I20,J20)</f>
        <v>64</v>
      </c>
      <c r="L20" s="7" t="str">
        <f aca="false">IF(K20&lt;50,"F",IF(K20&lt;60,"E",IF(K20&lt;70,"D",IF(K20&lt;80,"C",IF(K20&lt;90,"B","A")))))</f>
        <v>D</v>
      </c>
      <c r="M20" s="7"/>
      <c r="N20" s="7"/>
      <c r="O20" s="7"/>
      <c r="P20" s="7"/>
      <c r="Q20" s="7"/>
      <c r="R20" s="7"/>
      <c r="S20" s="7" t="n">
        <f aca="false">IF(N20=0,IF(M20=0,E20+H20,M20),N20)+IF(P20=0,IF(O20=0,IF(G20=0,F20,G20),O20),P20)+IF(R20=0,IF(Q20=0,IF(J20=0,I20,J20),Q20),R20)</f>
        <v>64</v>
      </c>
      <c r="T20" s="0" t="str">
        <f aca="false">IF(S20&lt;50,"F",IF(S20&lt;60,"E",IF(S20&lt;70,"D",IF(S20&lt;80,"C",IF(S20&lt;90,"B","A")))))</f>
        <v>D</v>
      </c>
    </row>
    <row r="21" customFormat="false" ht="12.75" hidden="true" customHeight="true" outlineLevel="0" collapsed="false">
      <c r="A21" s="5" t="s">
        <v>82</v>
      </c>
      <c r="B21" s="5" t="s">
        <v>19</v>
      </c>
      <c r="C21" s="5" t="s">
        <v>83</v>
      </c>
      <c r="D21" s="5" t="s">
        <v>84</v>
      </c>
      <c r="E21" s="5" t="n">
        <v>0</v>
      </c>
      <c r="F21" s="5"/>
      <c r="G21" s="5"/>
      <c r="H21" s="5"/>
      <c r="I21" s="5"/>
      <c r="J21" s="5"/>
      <c r="K21" s="5" t="n">
        <f aca="false">E21+IF(G21=0,F21,G21)+H21+IF(J21=0,I21,J21)</f>
        <v>0</v>
      </c>
      <c r="L21" s="7" t="str">
        <f aca="false">IF(K21&lt;50,"F",IF(K21&lt;60,"E",IF(K21&lt;70,"D",IF(K21&lt;80,"C",IF(K21&lt;90,"B","A")))))</f>
        <v>F</v>
      </c>
      <c r="M21" s="7"/>
      <c r="N21" s="7"/>
      <c r="O21" s="7"/>
      <c r="P21" s="7"/>
      <c r="Q21" s="7"/>
      <c r="R21" s="7"/>
      <c r="S21" s="7" t="n">
        <f aca="false">IF(N21=0,IF(M21=0,E21+H21,M21),N21)+IF(P21=0,IF(O21=0,IF(G21=0,F21,G21),O21),P21)+IF(R21=0,IF(Q21=0,IF(J21=0,I21,J21),Q21),R21)</f>
        <v>0</v>
      </c>
      <c r="T21" s="0" t="str">
        <f aca="false">IF(S21&lt;50,"F",IF(S21&lt;60,"E",IF(S21&lt;70,"D",IF(S21&lt;80,"C",IF(S21&lt;90,"B","A")))))</f>
        <v>F</v>
      </c>
    </row>
    <row r="22" customFormat="false" ht="12.75" hidden="true" customHeight="true" outlineLevel="0" collapsed="false">
      <c r="A22" s="5" t="s">
        <v>85</v>
      </c>
      <c r="B22" s="5" t="s">
        <v>19</v>
      </c>
      <c r="C22" s="5" t="s">
        <v>62</v>
      </c>
      <c r="D22" s="5" t="s">
        <v>86</v>
      </c>
      <c r="E22" s="5" t="n">
        <v>0</v>
      </c>
      <c r="F22" s="5" t="n">
        <v>0</v>
      </c>
      <c r="G22" s="5"/>
      <c r="H22" s="5"/>
      <c r="I22" s="5"/>
      <c r="J22" s="5"/>
      <c r="K22" s="5" t="n">
        <f aca="false">E22+IF(G22=0,F22,G22)+H22+IF(J22=0,I22,J22)</f>
        <v>0</v>
      </c>
      <c r="L22" s="7" t="str">
        <f aca="false">IF(K22&lt;50,"F",IF(K22&lt;60,"E",IF(K22&lt;70,"D",IF(K22&lt;80,"C",IF(K22&lt;90,"B","A")))))</f>
        <v>F</v>
      </c>
      <c r="M22" s="7"/>
      <c r="N22" s="7"/>
      <c r="O22" s="7"/>
      <c r="P22" s="7"/>
      <c r="Q22" s="7"/>
      <c r="R22" s="7"/>
      <c r="S22" s="7" t="n">
        <f aca="false">IF(N22=0,IF(M22=0,E22+H22,M22),N22)+IF(P22=0,IF(O22=0,IF(G22=0,F22,G22),O22),P22)+IF(R22=0,IF(Q22=0,IF(J22=0,I22,J22),Q22),R22)</f>
        <v>0</v>
      </c>
      <c r="T22" s="0" t="str">
        <f aca="false">IF(S22&lt;50,"F",IF(S22&lt;60,"E",IF(S22&lt;70,"D",IF(S22&lt;80,"C",IF(S22&lt;90,"B","A")))))</f>
        <v>F</v>
      </c>
    </row>
    <row r="23" customFormat="false" ht="12.75" hidden="true" customHeight="true" outlineLevel="0" collapsed="false">
      <c r="A23" s="5" t="s">
        <v>87</v>
      </c>
      <c r="B23" s="5" t="s">
        <v>19</v>
      </c>
      <c r="C23" s="5" t="s">
        <v>53</v>
      </c>
      <c r="D23" s="5" t="s">
        <v>88</v>
      </c>
      <c r="E23" s="5" t="n">
        <v>7</v>
      </c>
      <c r="F23" s="5" t="n">
        <v>27</v>
      </c>
      <c r="G23" s="5"/>
      <c r="H23" s="5" t="n">
        <v>5</v>
      </c>
      <c r="I23" s="6" t="n">
        <v>15</v>
      </c>
      <c r="J23" s="6" t="n">
        <f aca="false">5+13</f>
        <v>18</v>
      </c>
      <c r="K23" s="5" t="n">
        <f aca="false">E23+IF(G23=0,F23,G23)+H23+IF(J23=0,I23,J23)</f>
        <v>57</v>
      </c>
      <c r="L23" s="7" t="str">
        <f aca="false">IF(K23&lt;50,"F",IF(K23&lt;60,"E",IF(K23&lt;70,"D",IF(K23&lt;80,"C",IF(K23&lt;90,"B","A")))))</f>
        <v>E</v>
      </c>
      <c r="M23" s="7"/>
      <c r="N23" s="7"/>
      <c r="O23" s="7"/>
      <c r="P23" s="7"/>
      <c r="Q23" s="7"/>
      <c r="R23" s="7"/>
      <c r="S23" s="7" t="n">
        <f aca="false">IF(N23=0,IF(M23=0,E23+H23,M23),N23)+IF(P23=0,IF(O23=0,IF(G23=0,F23,G23),O23),P23)+IF(R23=0,IF(Q23=0,IF(J23=0,I23,J23),Q23),R23)</f>
        <v>57</v>
      </c>
      <c r="T23" s="0" t="str">
        <f aca="false">IF(S23&lt;50,"F",IF(S23&lt;60,"E",IF(S23&lt;70,"D",IF(S23&lt;80,"C",IF(S23&lt;90,"B","A")))))</f>
        <v>E</v>
      </c>
    </row>
    <row r="24" customFormat="false" ht="12.75" hidden="true" customHeight="true" outlineLevel="0" collapsed="false">
      <c r="A24" s="5" t="s">
        <v>89</v>
      </c>
      <c r="B24" s="5" t="s">
        <v>19</v>
      </c>
      <c r="C24" s="5" t="s">
        <v>90</v>
      </c>
      <c r="D24" s="5" t="s">
        <v>91</v>
      </c>
      <c r="E24" s="5" t="n">
        <v>6</v>
      </c>
      <c r="F24" s="5" t="n">
        <v>39</v>
      </c>
      <c r="G24" s="5"/>
      <c r="H24" s="5" t="n">
        <v>3</v>
      </c>
      <c r="I24" s="5"/>
      <c r="J24" s="5" t="n">
        <f aca="false">10+3</f>
        <v>13</v>
      </c>
      <c r="K24" s="5" t="n">
        <f aca="false">E24+IF(G24=0,F24,G24)+H24+IF(J24=0,I24,J24)</f>
        <v>61</v>
      </c>
      <c r="L24" s="7" t="str">
        <f aca="false">IF(K24&lt;50,"F",IF(K24&lt;60,"E",IF(K24&lt;70,"D",IF(K24&lt;80,"C",IF(K24&lt;90,"B","A")))))</f>
        <v>D</v>
      </c>
      <c r="M24" s="7"/>
      <c r="N24" s="7"/>
      <c r="O24" s="7"/>
      <c r="P24" s="7"/>
      <c r="Q24" s="7"/>
      <c r="R24" s="7"/>
      <c r="S24" s="7" t="n">
        <f aca="false">IF(N24=0,IF(M24=0,E24+H24,M24),N24)+IF(P24=0,IF(O24=0,IF(G24=0,F24,G24),O24),P24)+IF(R24=0,IF(Q24=0,IF(J24=0,I24,J24),Q24),R24)</f>
        <v>61</v>
      </c>
      <c r="T24" s="0" t="str">
        <f aca="false">IF(S24&lt;50,"F",IF(S24&lt;60,"E",IF(S24&lt;70,"D",IF(S24&lt;80,"C",IF(S24&lt;90,"B","A")))))</f>
        <v>D</v>
      </c>
    </row>
    <row r="25" customFormat="false" ht="12.75" hidden="true" customHeight="true" outlineLevel="0" collapsed="false">
      <c r="A25" s="5" t="s">
        <v>92</v>
      </c>
      <c r="B25" s="5" t="s">
        <v>19</v>
      </c>
      <c r="C25" s="5" t="s">
        <v>27</v>
      </c>
      <c r="D25" s="5" t="s">
        <v>93</v>
      </c>
      <c r="E25" s="5" t="n">
        <v>6</v>
      </c>
      <c r="F25" s="5" t="n">
        <v>38</v>
      </c>
      <c r="G25" s="5"/>
      <c r="H25" s="5" t="n">
        <v>4</v>
      </c>
      <c r="I25" s="6" t="n">
        <v>8</v>
      </c>
      <c r="J25" s="6"/>
      <c r="K25" s="5" t="n">
        <f aca="false">E25+IF(G25=0,F25,G25)+H25+IF(J25=0,I25,J25)</f>
        <v>56</v>
      </c>
      <c r="L25" s="7" t="str">
        <f aca="false">IF(K25&lt;50,"F",IF(K25&lt;60,"E",IF(K25&lt;70,"D",IF(K25&lt;80,"C",IF(K25&lt;90,"B","A")))))</f>
        <v>E</v>
      </c>
      <c r="M25" s="7"/>
      <c r="N25" s="7"/>
      <c r="O25" s="7"/>
      <c r="P25" s="7"/>
      <c r="Q25" s="7"/>
      <c r="R25" s="7"/>
      <c r="S25" s="7" t="n">
        <f aca="false">IF(N25=0,IF(M25=0,E25+H25,M25),N25)+IF(P25=0,IF(O25=0,IF(G25=0,F25,G25),O25),P25)+IF(R25=0,IF(Q25=0,IF(J25=0,I25,J25),Q25),R25)</f>
        <v>56</v>
      </c>
      <c r="T25" s="0" t="str">
        <f aca="false">IF(S25&lt;50,"F",IF(S25&lt;60,"E",IF(S25&lt;70,"D",IF(S25&lt;80,"C",IF(S25&lt;90,"B","A")))))</f>
        <v>E</v>
      </c>
    </row>
    <row r="26" customFormat="false" ht="12.75" hidden="true" customHeight="true" outlineLevel="0" collapsed="false">
      <c r="A26" s="5" t="s">
        <v>94</v>
      </c>
      <c r="B26" s="5" t="s">
        <v>19</v>
      </c>
      <c r="C26" s="5" t="s">
        <v>95</v>
      </c>
      <c r="D26" s="5" t="s">
        <v>96</v>
      </c>
      <c r="E26" s="5" t="n">
        <v>3</v>
      </c>
      <c r="F26" s="5" t="n">
        <v>6</v>
      </c>
      <c r="G26" s="5"/>
      <c r="H26" s="5" t="n">
        <v>6</v>
      </c>
      <c r="I26" s="6" t="n">
        <v>7</v>
      </c>
      <c r="J26" s="6" t="n">
        <f aca="false">10+11</f>
        <v>21</v>
      </c>
      <c r="K26" s="5" t="n">
        <f aca="false">E26+IF(G26=0,F26,G26)+H26+IF(J26=0,I26,J26)</f>
        <v>36</v>
      </c>
      <c r="L26" s="7" t="str">
        <f aca="false">IF(K26&lt;50,"F",IF(K26&lt;60,"E",IF(K26&lt;70,"D",IF(K26&lt;80,"C",IF(K26&lt;90,"B","A")))))</f>
        <v>F</v>
      </c>
      <c r="M26" s="7"/>
      <c r="N26" s="7"/>
      <c r="O26" s="7"/>
      <c r="P26" s="7"/>
      <c r="Q26" s="7"/>
      <c r="R26" s="7"/>
      <c r="S26" s="7" t="n">
        <f aca="false">IF(N26=0,IF(M26=0,E26+H26,M26),N26)+IF(P26=0,IF(O26=0,IF(G26=0,F26,G26),O26),P26)+IF(R26=0,IF(Q26=0,IF(J26=0,I26,J26),Q26),R26)</f>
        <v>36</v>
      </c>
      <c r="T26" s="0" t="str">
        <f aca="false">IF(S26&lt;50,"F",IF(S26&lt;60,"E",IF(S26&lt;70,"D",IF(S26&lt;80,"C",IF(S26&lt;90,"B","A")))))</f>
        <v>F</v>
      </c>
    </row>
    <row r="27" customFormat="false" ht="12.75" hidden="true" customHeight="true" outlineLevel="0" collapsed="false">
      <c r="A27" s="5" t="s">
        <v>97</v>
      </c>
      <c r="B27" s="5" t="s">
        <v>19</v>
      </c>
      <c r="C27" s="5" t="s">
        <v>47</v>
      </c>
      <c r="D27" s="5" t="s">
        <v>57</v>
      </c>
      <c r="E27" s="5" t="n">
        <v>7</v>
      </c>
      <c r="F27" s="5" t="n">
        <v>29</v>
      </c>
      <c r="G27" s="5"/>
      <c r="H27" s="5" t="n">
        <v>4</v>
      </c>
      <c r="I27" s="6" t="n">
        <v>21</v>
      </c>
      <c r="J27" s="6"/>
      <c r="K27" s="5" t="n">
        <f aca="false">E27+IF(G27=0,F27,G27)+H27+IF(J27=0,I27,J27)</f>
        <v>61</v>
      </c>
      <c r="L27" s="7" t="str">
        <f aca="false">IF(K27&lt;50,"F",IF(K27&lt;60,"E",IF(K27&lt;70,"D",IF(K27&lt;80,"C",IF(K27&lt;90,"B","A")))))</f>
        <v>D</v>
      </c>
      <c r="M27" s="7"/>
      <c r="N27" s="7"/>
      <c r="O27" s="7"/>
      <c r="P27" s="7"/>
      <c r="Q27" s="7"/>
      <c r="R27" s="7"/>
      <c r="S27" s="7" t="n">
        <f aca="false">IF(N27=0,IF(M27=0,E27+H27,M27),N27)+IF(P27=0,IF(O27=0,IF(G27=0,F27,G27),O27),P27)+IF(R27=0,IF(Q27=0,IF(J27=0,I27,J27),Q27),R27)</f>
        <v>61</v>
      </c>
      <c r="T27" s="0" t="str">
        <f aca="false">IF(S27&lt;50,"F",IF(S27&lt;60,"E",IF(S27&lt;70,"D",IF(S27&lt;80,"C",IF(S27&lt;90,"B","A")))))</f>
        <v>D</v>
      </c>
    </row>
    <row r="28" customFormat="false" ht="12.75" hidden="true" customHeight="true" outlineLevel="0" collapsed="false">
      <c r="A28" s="5" t="s">
        <v>98</v>
      </c>
      <c r="B28" s="5" t="s">
        <v>19</v>
      </c>
      <c r="C28" s="5" t="s">
        <v>99</v>
      </c>
      <c r="D28" s="5" t="s">
        <v>100</v>
      </c>
      <c r="E28" s="5" t="n">
        <v>8</v>
      </c>
      <c r="F28" s="5" t="n">
        <v>29</v>
      </c>
      <c r="G28" s="5"/>
      <c r="H28" s="5" t="n">
        <v>4</v>
      </c>
      <c r="I28" s="6" t="n">
        <v>25</v>
      </c>
      <c r="J28" s="6"/>
      <c r="K28" s="5" t="n">
        <f aca="false">E28+IF(G28=0,F28,G28)+H28+IF(J28=0,I28,J28)</f>
        <v>66</v>
      </c>
      <c r="L28" s="7" t="str">
        <f aca="false">IF(K28&lt;50,"F",IF(K28&lt;60,"E",IF(K28&lt;70,"D",IF(K28&lt;80,"C",IF(K28&lt;90,"B","A")))))</f>
        <v>D</v>
      </c>
      <c r="M28" s="7"/>
      <c r="N28" s="7"/>
      <c r="O28" s="7"/>
      <c r="P28" s="7"/>
      <c r="Q28" s="7"/>
      <c r="R28" s="7"/>
      <c r="S28" s="7" t="n">
        <f aca="false">IF(N28=0,IF(M28=0,E28+H28,M28),N28)+IF(P28=0,IF(O28=0,IF(G28=0,F28,G28),O28),P28)+IF(R28=0,IF(Q28=0,IF(J28=0,I28,J28),Q28),R28)</f>
        <v>66</v>
      </c>
      <c r="T28" s="0" t="str">
        <f aca="false">IF(S28&lt;50,"F",IF(S28&lt;60,"E",IF(S28&lt;70,"D",IF(S28&lt;80,"C",IF(S28&lt;90,"B","A")))))</f>
        <v>D</v>
      </c>
    </row>
    <row r="29" customFormat="false" ht="12.75" hidden="true" customHeight="true" outlineLevel="0" collapsed="false">
      <c r="A29" s="5" t="s">
        <v>101</v>
      </c>
      <c r="B29" s="5" t="s">
        <v>19</v>
      </c>
      <c r="C29" s="5" t="s">
        <v>47</v>
      </c>
      <c r="D29" s="5" t="s">
        <v>102</v>
      </c>
      <c r="E29" s="5" t="n">
        <v>8</v>
      </c>
      <c r="F29" s="5" t="n">
        <v>14</v>
      </c>
      <c r="G29" s="5" t="n">
        <v>27</v>
      </c>
      <c r="H29" s="5" t="n">
        <v>6</v>
      </c>
      <c r="I29" s="6" t="n">
        <v>36</v>
      </c>
      <c r="J29" s="6"/>
      <c r="K29" s="5" t="n">
        <f aca="false">E29+IF(G29=0,F29,G29)+H29+IF(J29=0,I29,J29)</f>
        <v>77</v>
      </c>
      <c r="L29" s="7" t="str">
        <f aca="false">IF(K29&lt;50,"F",IF(K29&lt;60,"E",IF(K29&lt;70,"D",IF(K29&lt;80,"C",IF(K29&lt;90,"B","A")))))</f>
        <v>C</v>
      </c>
      <c r="M29" s="7"/>
      <c r="N29" s="7"/>
      <c r="O29" s="7"/>
      <c r="P29" s="7"/>
      <c r="Q29" s="7"/>
      <c r="R29" s="7"/>
      <c r="S29" s="7" t="n">
        <f aca="false">IF(N29=0,IF(M29=0,E29+H29,M29),N29)+IF(P29=0,IF(O29=0,IF(G29=0,F29,G29),O29),P29)+IF(R29=0,IF(Q29=0,IF(J29=0,I29,J29),Q29),R29)</f>
        <v>77</v>
      </c>
      <c r="T29" s="0" t="str">
        <f aca="false">IF(S29&lt;50,"F",IF(S29&lt;60,"E",IF(S29&lt;70,"D",IF(S29&lt;80,"C",IF(S29&lt;90,"B","A")))))</f>
        <v>C</v>
      </c>
    </row>
    <row r="30" customFormat="false" ht="12.75" hidden="true" customHeight="true" outlineLevel="0" collapsed="false">
      <c r="A30" s="5" t="s">
        <v>103</v>
      </c>
      <c r="B30" s="5" t="s">
        <v>19</v>
      </c>
      <c r="C30" s="5" t="s">
        <v>104</v>
      </c>
      <c r="D30" s="5" t="s">
        <v>105</v>
      </c>
      <c r="E30" s="5" t="n">
        <v>7</v>
      </c>
      <c r="F30" s="5" t="n">
        <v>11</v>
      </c>
      <c r="G30" s="5" t="n">
        <v>8</v>
      </c>
      <c r="H30" s="5" t="n">
        <v>5</v>
      </c>
      <c r="I30" s="6" t="n">
        <v>24</v>
      </c>
      <c r="J30" s="6" t="n">
        <v>30</v>
      </c>
      <c r="K30" s="5" t="n">
        <f aca="false">E30+IF(G30=0,F30,G30)+H30+IF(J30=0,I30,J30)</f>
        <v>50</v>
      </c>
      <c r="L30" s="7" t="str">
        <f aca="false">IF(K30&lt;50,"F",IF(K30&lt;60,"E",IF(K30&lt;70,"D",IF(K30&lt;80,"C",IF(K30&lt;90,"B","A")))))</f>
        <v>E</v>
      </c>
      <c r="M30" s="7"/>
      <c r="N30" s="7"/>
      <c r="O30" s="7"/>
      <c r="P30" s="7"/>
      <c r="Q30" s="7"/>
      <c r="R30" s="7"/>
      <c r="S30" s="7" t="n">
        <f aca="false">IF(N30=0,IF(M30=0,E30+H30,M30),N30)+IF(P30=0,IF(O30=0,IF(G30=0,F30,G30),O30),P30)+IF(R30=0,IF(Q30=0,IF(J30=0,I30,J30),Q30),R30)</f>
        <v>50</v>
      </c>
      <c r="T30" s="0" t="str">
        <f aca="false">IF(S30&lt;50,"F",IF(S30&lt;60,"E",IF(S30&lt;70,"D",IF(S30&lt;80,"C",IF(S30&lt;90,"B","A")))))</f>
        <v>E</v>
      </c>
    </row>
    <row r="31" customFormat="false" ht="12.75" hidden="true" customHeight="true" outlineLevel="0" collapsed="false">
      <c r="A31" s="5" t="s">
        <v>106</v>
      </c>
      <c r="B31" s="5" t="s">
        <v>19</v>
      </c>
      <c r="C31" s="5" t="s">
        <v>107</v>
      </c>
      <c r="D31" s="5" t="s">
        <v>108</v>
      </c>
      <c r="E31" s="5" t="n">
        <v>5</v>
      </c>
      <c r="F31" s="5" t="n">
        <v>40</v>
      </c>
      <c r="G31" s="5"/>
      <c r="H31" s="5" t="n">
        <v>8</v>
      </c>
      <c r="I31" s="6" t="n">
        <v>28</v>
      </c>
      <c r="J31" s="6"/>
      <c r="K31" s="5" t="n">
        <f aca="false">E31+IF(G31=0,F31,G31)+H31+IF(J31=0,I31,J31)</f>
        <v>81</v>
      </c>
      <c r="L31" s="7" t="str">
        <f aca="false">IF(K31&lt;50,"F",IF(K31&lt;60,"E",IF(K31&lt;70,"D",IF(K31&lt;80,"C",IF(K31&lt;90,"B","A")))))</f>
        <v>B</v>
      </c>
      <c r="M31" s="7"/>
      <c r="N31" s="7"/>
      <c r="O31" s="7"/>
      <c r="P31" s="7"/>
      <c r="Q31" s="7"/>
      <c r="R31" s="7"/>
      <c r="S31" s="7" t="n">
        <f aca="false">IF(N31=0,IF(M31=0,E31+H31,M31),N31)+IF(P31=0,IF(O31=0,IF(G31=0,F31,G31),O31),P31)+IF(R31=0,IF(Q31=0,IF(J31=0,I31,J31),Q31),R31)</f>
        <v>81</v>
      </c>
      <c r="T31" s="0" t="str">
        <f aca="false">IF(S31&lt;50,"F",IF(S31&lt;60,"E",IF(S31&lt;70,"D",IF(S31&lt;80,"C",IF(S31&lt;90,"B","A")))))</f>
        <v>B</v>
      </c>
    </row>
    <row r="32" customFormat="false" ht="12.75" hidden="false" customHeight="true" outlineLevel="0" collapsed="false">
      <c r="A32" s="5" t="s">
        <v>109</v>
      </c>
      <c r="B32" s="5" t="s">
        <v>19</v>
      </c>
      <c r="C32" s="5" t="s">
        <v>104</v>
      </c>
      <c r="D32" s="5" t="s">
        <v>110</v>
      </c>
      <c r="E32" s="5" t="n">
        <v>3</v>
      </c>
      <c r="F32" s="5" t="n">
        <v>14</v>
      </c>
      <c r="G32" s="5" t="n">
        <v>6</v>
      </c>
      <c r="H32" s="5" t="n">
        <v>3</v>
      </c>
      <c r="I32" s="6" t="n">
        <v>29</v>
      </c>
      <c r="J32" s="6" t="n">
        <f aca="false">14+18</f>
        <v>32</v>
      </c>
      <c r="K32" s="5" t="n">
        <f aca="false">E32+IF(G32=0,F32,G32)+H32+IF(J32=0,I32,J32)</f>
        <v>44</v>
      </c>
      <c r="L32" s="7" t="str">
        <f aca="false">IF(K32&lt;50,"F",IF(K32&lt;60,"E",IF(K32&lt;70,"D",IF(K32&lt;80,"C",IF(K32&lt;90,"B","A")))))</f>
        <v>F</v>
      </c>
      <c r="M32" s="7"/>
      <c r="N32" s="7"/>
      <c r="O32" s="7" t="n">
        <v>20</v>
      </c>
      <c r="P32" s="7"/>
      <c r="Q32" s="7"/>
      <c r="R32" s="7"/>
      <c r="S32" s="7" t="n">
        <f aca="false">IF(N32=0,IF(M32=0,E32+H32,M32),N32)+IF(P32=0,IF(O32=0,IF(G32=0,F32,G32),O32),P32)+IF(R32=0,IF(Q32=0,IF(J32=0,I32,J32),Q32),R32)</f>
        <v>58</v>
      </c>
      <c r="T32" s="0" t="str">
        <f aca="false">IF(S32&lt;50,"F",IF(S32&lt;60,"E",IF(S32&lt;70,"D",IF(S32&lt;80,"C",IF(S32&lt;90,"B","A")))))</f>
        <v>E</v>
      </c>
    </row>
    <row r="33" customFormat="false" ht="12.75" hidden="true" customHeight="true" outlineLevel="0" collapsed="false">
      <c r="A33" s="5" t="s">
        <v>111</v>
      </c>
      <c r="B33" s="5" t="s">
        <v>19</v>
      </c>
      <c r="C33" s="5" t="s">
        <v>112</v>
      </c>
      <c r="D33" s="5" t="s">
        <v>113</v>
      </c>
      <c r="E33" s="5" t="n">
        <v>10</v>
      </c>
      <c r="F33" s="9" t="n">
        <v>32</v>
      </c>
      <c r="G33" s="5"/>
      <c r="H33" s="5" t="n">
        <v>3</v>
      </c>
      <c r="I33" s="6" t="n">
        <v>15</v>
      </c>
      <c r="J33" s="6"/>
      <c r="K33" s="5" t="n">
        <f aca="false">E33+IF(G33=0,F33,G33)+H33+IF(J33=0,I33,J33)</f>
        <v>60</v>
      </c>
      <c r="L33" s="7" t="str">
        <f aca="false">IF(K33&lt;50,"F",IF(K33&lt;60,"E",IF(K33&lt;70,"D",IF(K33&lt;80,"C",IF(K33&lt;90,"B","A")))))</f>
        <v>D</v>
      </c>
      <c r="M33" s="7"/>
      <c r="N33" s="7"/>
      <c r="O33" s="7"/>
      <c r="P33" s="7"/>
      <c r="Q33" s="7"/>
      <c r="R33" s="7"/>
      <c r="S33" s="7" t="n">
        <f aca="false">IF(N33=0,IF(M33=0,E33+H33,M33),N33)+IF(P33=0,IF(O33=0,IF(G33=0,F33,G33),O33),P33)+IF(R33=0,IF(Q33=0,IF(J33=0,I33,J33),Q33),R33)</f>
        <v>60</v>
      </c>
      <c r="T33" s="0" t="str">
        <f aca="false">IF(S33&lt;50,"F",IF(S33&lt;60,"E",IF(S33&lt;70,"D",IF(S33&lt;80,"C",IF(S33&lt;90,"B","A")))))</f>
        <v>D</v>
      </c>
    </row>
    <row r="34" customFormat="false" ht="12.75" hidden="true" customHeight="true" outlineLevel="0" collapsed="false">
      <c r="A34" s="5" t="s">
        <v>114</v>
      </c>
      <c r="B34" s="5" t="s">
        <v>19</v>
      </c>
      <c r="C34" s="5" t="s">
        <v>115</v>
      </c>
      <c r="D34" s="5" t="s">
        <v>116</v>
      </c>
      <c r="E34" s="5" t="n">
        <v>6</v>
      </c>
      <c r="F34" s="5" t="n">
        <v>0</v>
      </c>
      <c r="G34" s="5"/>
      <c r="H34" s="5"/>
      <c r="I34" s="5"/>
      <c r="J34" s="5"/>
      <c r="K34" s="5" t="n">
        <f aca="false">E34+IF(G34=0,F34,G34)+H34+IF(J34=0,I34,J34)</f>
        <v>6</v>
      </c>
      <c r="L34" s="7" t="str">
        <f aca="false">IF(K34&lt;50,"F",IF(K34&lt;60,"E",IF(K34&lt;70,"D",IF(K34&lt;80,"C",IF(K34&lt;90,"B","A")))))</f>
        <v>F</v>
      </c>
      <c r="M34" s="7"/>
      <c r="N34" s="7"/>
      <c r="O34" s="7"/>
      <c r="P34" s="7"/>
      <c r="Q34" s="7"/>
      <c r="R34" s="7"/>
      <c r="S34" s="7" t="n">
        <f aca="false">IF(N34=0,IF(M34=0,E34+H34,M34),N34)+IF(P34=0,IF(O34=0,IF(G34=0,F34,G34),O34),P34)+IF(R34=0,IF(Q34=0,IF(J34=0,I34,J34),Q34),R34)</f>
        <v>6</v>
      </c>
      <c r="T34" s="0" t="str">
        <f aca="false">IF(S34&lt;50,"F",IF(S34&lt;60,"E",IF(S34&lt;70,"D",IF(S34&lt;80,"C",IF(S34&lt;90,"B","A")))))</f>
        <v>F</v>
      </c>
    </row>
    <row r="35" customFormat="false" ht="12.75" hidden="true" customHeight="true" outlineLevel="0" collapsed="false">
      <c r="A35" s="5" t="s">
        <v>117</v>
      </c>
      <c r="B35" s="5" t="s">
        <v>19</v>
      </c>
      <c r="C35" s="5" t="s">
        <v>118</v>
      </c>
      <c r="D35" s="5" t="s">
        <v>119</v>
      </c>
      <c r="E35" s="5" t="n">
        <v>9</v>
      </c>
      <c r="F35" s="5" t="n">
        <v>34</v>
      </c>
      <c r="G35" s="5"/>
      <c r="H35" s="5" t="n">
        <v>8</v>
      </c>
      <c r="I35" s="6" t="n">
        <v>30</v>
      </c>
      <c r="J35" s="6"/>
      <c r="K35" s="5" t="n">
        <f aca="false">E35+IF(G35=0,F35,G35)+H35+IF(J35=0,I35,J35)</f>
        <v>81</v>
      </c>
      <c r="L35" s="7" t="str">
        <f aca="false">IF(K35&lt;50,"F",IF(K35&lt;60,"E",IF(K35&lt;70,"D",IF(K35&lt;80,"C",IF(K35&lt;90,"B","A")))))</f>
        <v>B</v>
      </c>
      <c r="M35" s="7"/>
      <c r="N35" s="7"/>
      <c r="O35" s="7"/>
      <c r="P35" s="7"/>
      <c r="Q35" s="7"/>
      <c r="R35" s="7"/>
      <c r="S35" s="7" t="n">
        <f aca="false">IF(N35=0,IF(M35=0,E35+H35,M35),N35)+IF(P35=0,IF(O35=0,IF(G35=0,F35,G35),O35),P35)+IF(R35=0,IF(Q35=0,IF(J35=0,I35,J35),Q35),R35)</f>
        <v>81</v>
      </c>
      <c r="T35" s="0" t="str">
        <f aca="false">IF(S35&lt;50,"F",IF(S35&lt;60,"E",IF(S35&lt;70,"D",IF(S35&lt;80,"C",IF(S35&lt;90,"B","A")))))</f>
        <v>B</v>
      </c>
    </row>
    <row r="36" customFormat="false" ht="12.75" hidden="true" customHeight="true" outlineLevel="0" collapsed="false">
      <c r="A36" s="5" t="s">
        <v>120</v>
      </c>
      <c r="B36" s="5" t="s">
        <v>19</v>
      </c>
      <c r="C36" s="5" t="s">
        <v>121</v>
      </c>
      <c r="D36" s="5" t="s">
        <v>21</v>
      </c>
      <c r="E36" s="5" t="n">
        <v>9</v>
      </c>
      <c r="F36" s="5" t="n">
        <v>21</v>
      </c>
      <c r="G36" s="5"/>
      <c r="H36" s="5" t="n">
        <v>9</v>
      </c>
      <c r="I36" s="6" t="n">
        <v>29</v>
      </c>
      <c r="J36" s="6"/>
      <c r="K36" s="5" t="n">
        <f aca="false">E36+IF(G36=0,F36,G36)+H36+IF(J36=0,I36,J36)</f>
        <v>68</v>
      </c>
      <c r="L36" s="7" t="str">
        <f aca="false">IF(K36&lt;50,"F",IF(K36&lt;60,"E",IF(K36&lt;70,"D",IF(K36&lt;80,"C",IF(K36&lt;90,"B","A")))))</f>
        <v>D</v>
      </c>
      <c r="M36" s="7"/>
      <c r="N36" s="7"/>
      <c r="O36" s="7"/>
      <c r="P36" s="7"/>
      <c r="Q36" s="7"/>
      <c r="R36" s="7"/>
      <c r="S36" s="7" t="n">
        <f aca="false">IF(N36=0,IF(M36=0,E36+H36,M36),N36)+IF(P36=0,IF(O36=0,IF(G36=0,F36,G36),O36),P36)+IF(R36=0,IF(Q36=0,IF(J36=0,I36,J36),Q36),R36)</f>
        <v>68</v>
      </c>
      <c r="T36" s="0" t="str">
        <f aca="false">IF(S36&lt;50,"F",IF(S36&lt;60,"E",IF(S36&lt;70,"D",IF(S36&lt;80,"C",IF(S36&lt;90,"B","A")))))</f>
        <v>D</v>
      </c>
    </row>
    <row r="37" customFormat="false" ht="12.75" hidden="true" customHeight="true" outlineLevel="0" collapsed="false">
      <c r="A37" s="5" t="s">
        <v>122</v>
      </c>
      <c r="B37" s="5" t="s">
        <v>19</v>
      </c>
      <c r="C37" s="5" t="s">
        <v>23</v>
      </c>
      <c r="D37" s="5" t="s">
        <v>123</v>
      </c>
      <c r="E37" s="5" t="n">
        <v>8</v>
      </c>
      <c r="F37" s="5"/>
      <c r="G37" s="5" t="n">
        <v>10</v>
      </c>
      <c r="H37" s="5" t="n">
        <v>7</v>
      </c>
      <c r="I37" s="5"/>
      <c r="J37" s="5" t="n">
        <f aca="false">16+16</f>
        <v>32</v>
      </c>
      <c r="K37" s="5" t="n">
        <f aca="false">E37+IF(G37=0,F37,G37)+H37+IF(J37=0,I37,J37)</f>
        <v>57</v>
      </c>
      <c r="L37" s="7" t="str">
        <f aca="false">IF(K37&lt;50,"F",IF(K37&lt;60,"E",IF(K37&lt;70,"D",IF(K37&lt;80,"C",IF(K37&lt;90,"B","A")))))</f>
        <v>E</v>
      </c>
      <c r="M37" s="7"/>
      <c r="N37" s="7"/>
      <c r="O37" s="7"/>
      <c r="P37" s="7"/>
      <c r="Q37" s="7"/>
      <c r="R37" s="7"/>
      <c r="S37" s="7" t="n">
        <f aca="false">IF(N37=0,IF(M37=0,E37+H37,M37),N37)+IF(P37=0,IF(O37=0,IF(G37=0,F37,G37),O37),P37)+IF(R37=0,IF(Q37=0,IF(J37=0,I37,J37),Q37),R37)</f>
        <v>57</v>
      </c>
      <c r="T37" s="0" t="str">
        <f aca="false">IF(S37&lt;50,"F",IF(S37&lt;60,"E",IF(S37&lt;70,"D",IF(S37&lt;80,"C",IF(S37&lt;90,"B","A")))))</f>
        <v>E</v>
      </c>
    </row>
    <row r="38" customFormat="false" ht="12.75" hidden="true" customHeight="true" outlineLevel="0" collapsed="false">
      <c r="A38" s="5" t="s">
        <v>124</v>
      </c>
      <c r="B38" s="5" t="s">
        <v>19</v>
      </c>
      <c r="C38" s="5" t="s">
        <v>99</v>
      </c>
      <c r="D38" s="5" t="s">
        <v>86</v>
      </c>
      <c r="E38" s="5" t="n">
        <v>9</v>
      </c>
      <c r="F38" s="5" t="n">
        <v>31</v>
      </c>
      <c r="G38" s="5"/>
      <c r="H38" s="5" t="n">
        <v>7</v>
      </c>
      <c r="I38" s="6" t="n">
        <v>15</v>
      </c>
      <c r="J38" s="6"/>
      <c r="K38" s="5" t="n">
        <f aca="false">E38+IF(G38=0,F38,G38)+H38+IF(J38=0,I38,J38)</f>
        <v>62</v>
      </c>
      <c r="L38" s="7" t="str">
        <f aca="false">IF(K38&lt;50,"F",IF(K38&lt;60,"E",IF(K38&lt;70,"D",IF(K38&lt;80,"C",IF(K38&lt;90,"B","A")))))</f>
        <v>D</v>
      </c>
      <c r="M38" s="7"/>
      <c r="N38" s="7"/>
      <c r="O38" s="7"/>
      <c r="P38" s="7"/>
      <c r="Q38" s="7"/>
      <c r="R38" s="7"/>
      <c r="S38" s="7" t="n">
        <f aca="false">IF(N38=0,IF(M38=0,E38+H38,M38),N38)+IF(P38=0,IF(O38=0,IF(G38=0,F38,G38),O38),P38)+IF(R38=0,IF(Q38=0,IF(J38=0,I38,J38),Q38),R38)</f>
        <v>62</v>
      </c>
      <c r="T38" s="0" t="str">
        <f aca="false">IF(S38&lt;50,"F",IF(S38&lt;60,"E",IF(S38&lt;70,"D",IF(S38&lt;80,"C",IF(S38&lt;90,"B","A")))))</f>
        <v>D</v>
      </c>
    </row>
    <row r="39" customFormat="false" ht="12.75" hidden="true" customHeight="true" outlineLevel="0" collapsed="false">
      <c r="A39" s="5" t="s">
        <v>125</v>
      </c>
      <c r="B39" s="5" t="s">
        <v>19</v>
      </c>
      <c r="C39" s="5" t="s">
        <v>126</v>
      </c>
      <c r="D39" s="5" t="s">
        <v>28</v>
      </c>
      <c r="E39" s="5"/>
      <c r="F39" s="5"/>
      <c r="G39" s="5"/>
      <c r="H39" s="5"/>
      <c r="I39" s="5"/>
      <c r="J39" s="5"/>
      <c r="K39" s="5" t="n">
        <f aca="false">E39+IF(G39=0,F39,G39)+H39+IF(J39=0,I39,J39)</f>
        <v>0</v>
      </c>
      <c r="L39" s="7" t="str">
        <f aca="false">IF(K39&lt;50,"F",IF(K39&lt;60,"E",IF(K39&lt;70,"D",IF(K39&lt;80,"C",IF(K39&lt;90,"B","A")))))</f>
        <v>F</v>
      </c>
      <c r="M39" s="7"/>
      <c r="N39" s="7"/>
      <c r="O39" s="7"/>
      <c r="P39" s="7"/>
      <c r="Q39" s="7"/>
      <c r="R39" s="7"/>
      <c r="S39" s="7" t="n">
        <f aca="false">IF(N39=0,IF(M39=0,E39+H39,M39),N39)+IF(P39=0,IF(O39=0,IF(G39=0,F39,G39),O39),P39)+IF(R39=0,IF(Q39=0,IF(J39=0,I39,J39),Q39),R39)</f>
        <v>0</v>
      </c>
      <c r="T39" s="0" t="str">
        <f aca="false">IF(S39&lt;50,"F",IF(S39&lt;60,"E",IF(S39&lt;70,"D",IF(S39&lt;80,"C",IF(S39&lt;90,"B","A")))))</f>
        <v>F</v>
      </c>
    </row>
    <row r="40" customFormat="false" ht="12.75" hidden="true" customHeight="true" outlineLevel="0" collapsed="false">
      <c r="A40" s="5" t="s">
        <v>127</v>
      </c>
      <c r="B40" s="5" t="s">
        <v>19</v>
      </c>
      <c r="C40" s="5" t="s">
        <v>128</v>
      </c>
      <c r="D40" s="5" t="s">
        <v>129</v>
      </c>
      <c r="E40" s="5" t="n">
        <v>4</v>
      </c>
      <c r="F40" s="5" t="n">
        <v>0</v>
      </c>
      <c r="G40" s="5" t="n">
        <v>21</v>
      </c>
      <c r="H40" s="5" t="n">
        <v>8</v>
      </c>
      <c r="I40" s="6" t="n">
        <v>18</v>
      </c>
      <c r="J40" s="6"/>
      <c r="K40" s="5" t="n">
        <f aca="false">E40+IF(G40=0,F40,G40)+H40+IF(J40=0,I40,J40)</f>
        <v>51</v>
      </c>
      <c r="L40" s="7" t="str">
        <f aca="false">IF(K40&lt;50,"F",IF(K40&lt;60,"E",IF(K40&lt;70,"D",IF(K40&lt;80,"C",IF(K40&lt;90,"B","A")))))</f>
        <v>E</v>
      </c>
      <c r="M40" s="7"/>
      <c r="N40" s="7"/>
      <c r="O40" s="7"/>
      <c r="P40" s="7"/>
      <c r="Q40" s="7"/>
      <c r="R40" s="7"/>
      <c r="S40" s="7" t="n">
        <f aca="false">IF(N40=0,IF(M40=0,E40+H40,M40),N40)+IF(P40=0,IF(O40=0,IF(G40=0,F40,G40),O40),P40)+IF(R40=0,IF(Q40=0,IF(J40=0,I40,J40),Q40),R40)</f>
        <v>51</v>
      </c>
      <c r="T40" s="0" t="str">
        <f aca="false">IF(S40&lt;50,"F",IF(S40&lt;60,"E",IF(S40&lt;70,"D",IF(S40&lt;80,"C",IF(S40&lt;90,"B","A")))))</f>
        <v>E</v>
      </c>
    </row>
    <row r="41" customFormat="false" ht="12.75" hidden="false" customHeight="true" outlineLevel="0" collapsed="false">
      <c r="A41" s="5" t="s">
        <v>130</v>
      </c>
      <c r="B41" s="5" t="s">
        <v>19</v>
      </c>
      <c r="C41" s="5" t="s">
        <v>131</v>
      </c>
      <c r="D41" s="5" t="s">
        <v>132</v>
      </c>
      <c r="E41" s="5" t="n">
        <v>2</v>
      </c>
      <c r="F41" s="5" t="n">
        <v>0</v>
      </c>
      <c r="G41" s="5" t="n">
        <v>2</v>
      </c>
      <c r="H41" s="5" t="n">
        <v>2</v>
      </c>
      <c r="I41" s="6" t="n">
        <v>0</v>
      </c>
      <c r="J41" s="6" t="n">
        <f aca="false">8+13</f>
        <v>21</v>
      </c>
      <c r="K41" s="5" t="n">
        <f aca="false">E41+IF(G41=0,F41,G41)+H41+IF(J41=0,I41,J41)</f>
        <v>27</v>
      </c>
      <c r="L41" s="7" t="str">
        <f aca="false">IF(K41&lt;50,"F",IF(K41&lt;60,"E",IF(K41&lt;70,"D",IF(K41&lt;80,"C",IF(K41&lt;90,"B","A")))))</f>
        <v>F</v>
      </c>
      <c r="M41" s="7"/>
      <c r="N41" s="7" t="n">
        <v>12</v>
      </c>
      <c r="O41" s="7" t="n">
        <v>18</v>
      </c>
      <c r="P41" s="7"/>
      <c r="Q41" s="7"/>
      <c r="R41" s="7"/>
      <c r="S41" s="7" t="n">
        <f aca="false">IF(N41=0,IF(M41=0,E41+H41,M41),N41)+IF(P41=0,IF(O41=0,IF(G41=0,F41,G41),O41),P41)+IF(R41=0,IF(Q41=0,IF(J41=0,I41,J41),Q41),R41)</f>
        <v>51</v>
      </c>
      <c r="T41" s="0" t="str">
        <f aca="false">IF(S41&lt;50,"F",IF(S41&lt;60,"E",IF(S41&lt;70,"D",IF(S41&lt;80,"C",IF(S41&lt;90,"B","A")))))</f>
        <v>E</v>
      </c>
    </row>
    <row r="42" customFormat="false" ht="12.75" hidden="true" customHeight="true" outlineLevel="0" collapsed="false">
      <c r="A42" s="5" t="s">
        <v>133</v>
      </c>
      <c r="B42" s="5" t="s">
        <v>19</v>
      </c>
      <c r="C42" s="5" t="s">
        <v>134</v>
      </c>
      <c r="D42" s="5" t="s">
        <v>135</v>
      </c>
      <c r="E42" s="5" t="n">
        <v>7</v>
      </c>
      <c r="F42" s="5" t="n">
        <v>18</v>
      </c>
      <c r="G42" s="5"/>
      <c r="H42" s="5" t="n">
        <v>7</v>
      </c>
      <c r="I42" s="6" t="n">
        <v>9</v>
      </c>
      <c r="J42" s="6" t="n">
        <f aca="false">8+8</f>
        <v>16</v>
      </c>
      <c r="K42" s="5" t="n">
        <f aca="false">E42+IF(G42=0,F42,G42)+H42+IF(J42=0,I42,J42)</f>
        <v>48</v>
      </c>
      <c r="L42" s="7" t="str">
        <f aca="false">IF(K42&lt;50,"F",IF(K42&lt;60,"E",IF(K42&lt;70,"D",IF(K42&lt;80,"C",IF(K42&lt;90,"B","A")))))</f>
        <v>F</v>
      </c>
      <c r="M42" s="7"/>
      <c r="N42" s="7"/>
      <c r="O42" s="7"/>
      <c r="P42" s="7"/>
      <c r="Q42" s="7"/>
      <c r="R42" s="7"/>
      <c r="S42" s="7" t="n">
        <f aca="false">IF(N42=0,IF(M42=0,E42+H42,M42),N42)+IF(P42=0,IF(O42=0,IF(G42=0,F42,G42),O42),P42)+IF(R42=0,IF(Q42=0,IF(J42=0,I42,J42),Q42),R42)</f>
        <v>48</v>
      </c>
      <c r="T42" s="0" t="str">
        <f aca="false">IF(S42&lt;50,"F",IF(S42&lt;60,"E",IF(S42&lt;70,"D",IF(S42&lt;80,"C",IF(S42&lt;90,"B","A")))))</f>
        <v>F</v>
      </c>
    </row>
    <row r="43" customFormat="false" ht="12.75" hidden="true" customHeight="true" outlineLevel="0" collapsed="false">
      <c r="A43" s="5" t="s">
        <v>136</v>
      </c>
      <c r="B43" s="5" t="s">
        <v>19</v>
      </c>
      <c r="C43" s="5" t="s">
        <v>137</v>
      </c>
      <c r="D43" s="5" t="s">
        <v>138</v>
      </c>
      <c r="E43" s="5" t="n">
        <v>7</v>
      </c>
      <c r="F43" s="5" t="n">
        <v>35</v>
      </c>
      <c r="G43" s="5"/>
      <c r="H43" s="5" t="n">
        <v>8</v>
      </c>
      <c r="I43" s="5"/>
      <c r="J43" s="5" t="n">
        <f aca="false">3+12</f>
        <v>15</v>
      </c>
      <c r="K43" s="5" t="n">
        <f aca="false">E43+IF(G43=0,F43,G43)+H43+IF(J43=0,I43,J43)</f>
        <v>65</v>
      </c>
      <c r="L43" s="7" t="str">
        <f aca="false">IF(K43&lt;50,"F",IF(K43&lt;60,"E",IF(K43&lt;70,"D",IF(K43&lt;80,"C",IF(K43&lt;90,"B","A")))))</f>
        <v>D</v>
      </c>
      <c r="M43" s="7"/>
      <c r="N43" s="7"/>
      <c r="O43" s="7"/>
      <c r="P43" s="7"/>
      <c r="Q43" s="7"/>
      <c r="R43" s="7"/>
      <c r="S43" s="7" t="n">
        <f aca="false">IF(N43=0,IF(M43=0,E43+H43,M43),N43)+IF(P43=0,IF(O43=0,IF(G43=0,F43,G43),O43),P43)+IF(R43=0,IF(Q43=0,IF(J43=0,I43,J43),Q43),R43)</f>
        <v>65</v>
      </c>
      <c r="T43" s="0" t="str">
        <f aca="false">IF(S43&lt;50,"F",IF(S43&lt;60,"E",IF(S43&lt;70,"D",IF(S43&lt;80,"C",IF(S43&lt;90,"B","A")))))</f>
        <v>D</v>
      </c>
    </row>
    <row r="44" customFormat="false" ht="12.75" hidden="true" customHeight="true" outlineLevel="0" collapsed="false">
      <c r="A44" s="5" t="s">
        <v>139</v>
      </c>
      <c r="B44" s="5" t="s">
        <v>19</v>
      </c>
      <c r="C44" s="5" t="s">
        <v>140</v>
      </c>
      <c r="D44" s="5" t="s">
        <v>141</v>
      </c>
      <c r="E44" s="5" t="n">
        <v>3</v>
      </c>
      <c r="F44" s="5" t="n">
        <v>40</v>
      </c>
      <c r="G44" s="5"/>
      <c r="H44" s="5" t="n">
        <v>7</v>
      </c>
      <c r="I44" s="6" t="n">
        <v>15</v>
      </c>
      <c r="J44" s="6"/>
      <c r="K44" s="5" t="n">
        <f aca="false">E44+IF(G44=0,F44,G44)+H44+IF(J44=0,I44,J44)</f>
        <v>65</v>
      </c>
      <c r="L44" s="7" t="str">
        <f aca="false">IF(K44&lt;50,"F",IF(K44&lt;60,"E",IF(K44&lt;70,"D",IF(K44&lt;80,"C",IF(K44&lt;90,"B","A")))))</f>
        <v>D</v>
      </c>
      <c r="M44" s="7"/>
      <c r="N44" s="7"/>
      <c r="O44" s="7"/>
      <c r="P44" s="7"/>
      <c r="Q44" s="7"/>
      <c r="R44" s="7"/>
      <c r="S44" s="7" t="n">
        <f aca="false">IF(N44=0,IF(M44=0,E44+H44,M44),N44)+IF(P44=0,IF(O44=0,IF(G44=0,F44,G44),O44),P44)+IF(R44=0,IF(Q44=0,IF(J44=0,I44,J44),Q44),R44)</f>
        <v>65</v>
      </c>
      <c r="T44" s="0" t="str">
        <f aca="false">IF(S44&lt;50,"F",IF(S44&lt;60,"E",IF(S44&lt;70,"D",IF(S44&lt;80,"C",IF(S44&lt;90,"B","A")))))</f>
        <v>D</v>
      </c>
    </row>
    <row r="45" customFormat="false" ht="12.75" hidden="true" customHeight="true" outlineLevel="0" collapsed="false">
      <c r="A45" s="5" t="s">
        <v>142</v>
      </c>
      <c r="B45" s="5" t="s">
        <v>19</v>
      </c>
      <c r="C45" s="5" t="s">
        <v>143</v>
      </c>
      <c r="D45" s="5" t="s">
        <v>144</v>
      </c>
      <c r="E45" s="5" t="n">
        <v>5</v>
      </c>
      <c r="F45" s="5" t="n">
        <v>21</v>
      </c>
      <c r="G45" s="5"/>
      <c r="H45" s="5" t="n">
        <v>5</v>
      </c>
      <c r="I45" s="6" t="n">
        <v>3</v>
      </c>
      <c r="J45" s="6" t="n">
        <f aca="false">8+6</f>
        <v>14</v>
      </c>
      <c r="K45" s="5" t="n">
        <f aca="false">E45+IF(G45=0,F45,G45)+H45+IF(J45=0,I45,J45)</f>
        <v>45</v>
      </c>
      <c r="L45" s="7" t="str">
        <f aca="false">IF(K45&lt;50,"F",IF(K45&lt;60,"E",IF(K45&lt;70,"D",IF(K45&lt;80,"C",IF(K45&lt;90,"B","A")))))</f>
        <v>F</v>
      </c>
      <c r="M45" s="7"/>
      <c r="N45" s="7"/>
      <c r="O45" s="7"/>
      <c r="P45" s="7"/>
      <c r="Q45" s="7"/>
      <c r="R45" s="7"/>
      <c r="S45" s="7" t="n">
        <f aca="false">IF(N45=0,IF(M45=0,E45+H45,M45),N45)+IF(P45=0,IF(O45=0,IF(G45=0,F45,G45),O45),P45)+IF(R45=0,IF(Q45=0,IF(J45=0,I45,J45),Q45),R45)</f>
        <v>45</v>
      </c>
      <c r="T45" s="0" t="str">
        <f aca="false">IF(S45&lt;50,"F",IF(S45&lt;60,"E",IF(S45&lt;70,"D",IF(S45&lt;80,"C",IF(S45&lt;90,"B","A")))))</f>
        <v>F</v>
      </c>
    </row>
    <row r="46" customFormat="false" ht="12.75" hidden="true" customHeight="true" outlineLevel="0" collapsed="false">
      <c r="A46" s="5" t="s">
        <v>145</v>
      </c>
      <c r="B46" s="5" t="s">
        <v>19</v>
      </c>
      <c r="C46" s="5" t="s">
        <v>131</v>
      </c>
      <c r="D46" s="5" t="s">
        <v>146</v>
      </c>
      <c r="E46" s="5" t="n">
        <v>8</v>
      </c>
      <c r="F46" s="5" t="n">
        <v>16</v>
      </c>
      <c r="G46" s="5" t="n">
        <v>18</v>
      </c>
      <c r="H46" s="5" t="n">
        <v>5</v>
      </c>
      <c r="I46" s="6" t="n">
        <v>24</v>
      </c>
      <c r="J46" s="6"/>
      <c r="K46" s="5" t="n">
        <f aca="false">E46+IF(G46=0,F46,G46)+H46+IF(J46=0,I46,J46)</f>
        <v>55</v>
      </c>
      <c r="L46" s="7" t="str">
        <f aca="false">IF(K46&lt;50,"F",IF(K46&lt;60,"E",IF(K46&lt;70,"D",IF(K46&lt;80,"C",IF(K46&lt;90,"B","A")))))</f>
        <v>E</v>
      </c>
      <c r="M46" s="7"/>
      <c r="N46" s="7"/>
      <c r="O46" s="7"/>
      <c r="P46" s="7"/>
      <c r="Q46" s="7"/>
      <c r="R46" s="7"/>
      <c r="S46" s="7" t="n">
        <f aca="false">IF(N46=0,IF(M46=0,E46+H46,M46),N46)+IF(P46=0,IF(O46=0,IF(G46=0,F46,G46),O46),P46)+IF(R46=0,IF(Q46=0,IF(J46=0,I46,J46),Q46),R46)</f>
        <v>55</v>
      </c>
      <c r="T46" s="0" t="str">
        <f aca="false">IF(S46&lt;50,"F",IF(S46&lt;60,"E",IF(S46&lt;70,"D",IF(S46&lt;80,"C",IF(S46&lt;90,"B","A")))))</f>
        <v>E</v>
      </c>
    </row>
    <row r="47" customFormat="false" ht="12.75" hidden="true" customHeight="true" outlineLevel="0" collapsed="false">
      <c r="A47" s="5" t="s">
        <v>147</v>
      </c>
      <c r="B47" s="5" t="s">
        <v>19</v>
      </c>
      <c r="C47" s="5" t="s">
        <v>140</v>
      </c>
      <c r="D47" s="5" t="s">
        <v>148</v>
      </c>
      <c r="E47" s="5" t="n">
        <v>1</v>
      </c>
      <c r="F47" s="5"/>
      <c r="G47" s="5"/>
      <c r="H47" s="5"/>
      <c r="I47" s="5"/>
      <c r="J47" s="5"/>
      <c r="K47" s="5" t="n">
        <f aca="false">E47+IF(G47=0,F47,G47)+H47+IF(J47=0,I47,J47)</f>
        <v>1</v>
      </c>
      <c r="L47" s="7" t="str">
        <f aca="false">IF(K47&lt;50,"F",IF(K47&lt;60,"E",IF(K47&lt;70,"D",IF(K47&lt;80,"C",IF(K47&lt;90,"B","A")))))</f>
        <v>F</v>
      </c>
      <c r="M47" s="7"/>
      <c r="N47" s="7"/>
      <c r="O47" s="7"/>
      <c r="P47" s="7"/>
      <c r="Q47" s="7"/>
      <c r="R47" s="7"/>
      <c r="S47" s="7" t="n">
        <f aca="false">IF(N47=0,IF(M47=0,E47+H47,M47),N47)+IF(P47=0,IF(O47=0,IF(G47=0,F47,G47),O47),P47)+IF(R47=0,IF(Q47=0,IF(J47=0,I47,J47),Q47),R47)</f>
        <v>1</v>
      </c>
      <c r="T47" s="0" t="str">
        <f aca="false">IF(S47&lt;50,"F",IF(S47&lt;60,"E",IF(S47&lt;70,"D",IF(S47&lt;80,"C",IF(S47&lt;90,"B","A")))))</f>
        <v>F</v>
      </c>
    </row>
    <row r="48" customFormat="false" ht="12.75" hidden="true" customHeight="true" outlineLevel="0" collapsed="false">
      <c r="A48" s="5" t="s">
        <v>149</v>
      </c>
      <c r="B48" s="5" t="s">
        <v>19</v>
      </c>
      <c r="C48" s="5" t="s">
        <v>150</v>
      </c>
      <c r="D48" s="5" t="s">
        <v>151</v>
      </c>
      <c r="E48" s="5" t="n">
        <v>4</v>
      </c>
      <c r="F48" s="5" t="n">
        <v>27</v>
      </c>
      <c r="G48" s="5"/>
      <c r="H48" s="5" t="n">
        <v>3</v>
      </c>
      <c r="I48" s="6" t="n">
        <v>19</v>
      </c>
      <c r="J48" s="6"/>
      <c r="K48" s="5" t="n">
        <f aca="false">E48+IF(G48=0,F48,G48)+H48+IF(J48=0,I48,J48)</f>
        <v>53</v>
      </c>
      <c r="L48" s="7" t="str">
        <f aca="false">IF(K48&lt;50,"F",IF(K48&lt;60,"E",IF(K48&lt;70,"D",IF(K48&lt;80,"C",IF(K48&lt;90,"B","A")))))</f>
        <v>E</v>
      </c>
      <c r="M48" s="7"/>
      <c r="N48" s="7"/>
      <c r="O48" s="7"/>
      <c r="P48" s="7"/>
      <c r="Q48" s="7"/>
      <c r="R48" s="7"/>
      <c r="S48" s="7" t="n">
        <f aca="false">IF(N48=0,IF(M48=0,E48+H48,M48),N48)+IF(P48=0,IF(O48=0,IF(G48=0,F48,G48),O48),P48)+IF(R48=0,IF(Q48=0,IF(J48=0,I48,J48),Q48),R48)</f>
        <v>53</v>
      </c>
      <c r="T48" s="0" t="str">
        <f aca="false">IF(S48&lt;50,"F",IF(S48&lt;60,"E",IF(S48&lt;70,"D",IF(S48&lt;80,"C",IF(S48&lt;90,"B","A")))))</f>
        <v>E</v>
      </c>
    </row>
    <row r="49" customFormat="false" ht="12.75" hidden="false" customHeight="true" outlineLevel="0" collapsed="false">
      <c r="A49" s="5" t="s">
        <v>152</v>
      </c>
      <c r="B49" s="5" t="s">
        <v>19</v>
      </c>
      <c r="C49" s="5" t="s">
        <v>53</v>
      </c>
      <c r="D49" s="5" t="s">
        <v>153</v>
      </c>
      <c r="E49" s="5" t="n">
        <v>7</v>
      </c>
      <c r="F49" s="5" t="n">
        <v>0</v>
      </c>
      <c r="G49" s="5" t="n">
        <v>5</v>
      </c>
      <c r="H49" s="5" t="n">
        <v>2</v>
      </c>
      <c r="I49" s="6" t="n">
        <v>11</v>
      </c>
      <c r="J49" s="6" t="n">
        <f aca="false">9+9</f>
        <v>18</v>
      </c>
      <c r="K49" s="5" t="n">
        <f aca="false">E49+IF(G49=0,F49,G49)+H49+IF(J49=0,I49,J49)</f>
        <v>32</v>
      </c>
      <c r="L49" s="7" t="str">
        <f aca="false">IF(K49&lt;50,"F",IF(K49&lt;60,"E",IF(K49&lt;70,"D",IF(K49&lt;80,"C",IF(K49&lt;90,"B","A")))))</f>
        <v>F</v>
      </c>
      <c r="M49" s="7"/>
      <c r="N49" s="7"/>
      <c r="O49" s="7" t="n">
        <v>7</v>
      </c>
      <c r="P49" s="7"/>
      <c r="Q49" s="7"/>
      <c r="R49" s="7"/>
      <c r="S49" s="7" t="n">
        <f aca="false">IF(N49=0,IF(M49=0,E49+H49,M49),N49)+IF(P49=0,IF(O49=0,IF(G49=0,F49,G49),O49),P49)+IF(R49=0,IF(Q49=0,IF(J49=0,I49,J49),Q49),R49)</f>
        <v>34</v>
      </c>
      <c r="T49" s="0" t="str">
        <f aca="false">IF(S49&lt;50,"F",IF(S49&lt;60,"E",IF(S49&lt;70,"D",IF(S49&lt;80,"C",IF(S49&lt;90,"B","A")))))</f>
        <v>F</v>
      </c>
    </row>
    <row r="50" customFormat="false" ht="12.75" hidden="true" customHeight="true" outlineLevel="0" collapsed="false">
      <c r="A50" s="5" t="s">
        <v>154</v>
      </c>
      <c r="B50" s="5" t="s">
        <v>19</v>
      </c>
      <c r="C50" s="5" t="s">
        <v>50</v>
      </c>
      <c r="D50" s="5" t="s">
        <v>155</v>
      </c>
      <c r="E50" s="5" t="n">
        <v>9</v>
      </c>
      <c r="F50" s="5" t="n">
        <v>34</v>
      </c>
      <c r="G50" s="5"/>
      <c r="H50" s="5" t="n">
        <v>10</v>
      </c>
      <c r="I50" s="5"/>
      <c r="J50" s="5" t="n">
        <f aca="false">12+11</f>
        <v>23</v>
      </c>
      <c r="K50" s="5" t="n">
        <f aca="false">E50+IF(G50=0,F50,G50)+H50+IF(J50=0,I50,J50)</f>
        <v>76</v>
      </c>
      <c r="L50" s="7" t="str">
        <f aca="false">IF(K50&lt;50,"F",IF(K50&lt;60,"E",IF(K50&lt;70,"D",IF(K50&lt;80,"C",IF(K50&lt;90,"B","A")))))</f>
        <v>C</v>
      </c>
      <c r="M50" s="7"/>
      <c r="N50" s="7"/>
      <c r="O50" s="7"/>
      <c r="P50" s="7"/>
      <c r="Q50" s="7"/>
      <c r="R50" s="7"/>
      <c r="S50" s="7" t="n">
        <f aca="false">IF(N50=0,IF(M50=0,E50+H50,M50),N50)+IF(P50=0,IF(O50=0,IF(G50=0,F50,G50),O50),P50)+IF(R50=0,IF(Q50=0,IF(J50=0,I50,J50),Q50),R50)</f>
        <v>76</v>
      </c>
      <c r="T50" s="0" t="str">
        <f aca="false">IF(S50&lt;50,"F",IF(S50&lt;60,"E",IF(S50&lt;70,"D",IF(S50&lt;80,"C",IF(S50&lt;90,"B","A")))))</f>
        <v>C</v>
      </c>
    </row>
    <row r="51" customFormat="false" ht="12.75" hidden="true" customHeight="true" outlineLevel="0" collapsed="false">
      <c r="A51" s="5" t="s">
        <v>156</v>
      </c>
      <c r="B51" s="5" t="s">
        <v>19</v>
      </c>
      <c r="C51" s="5" t="s">
        <v>157</v>
      </c>
      <c r="D51" s="5" t="s">
        <v>158</v>
      </c>
      <c r="E51" s="5"/>
      <c r="F51" s="5" t="n">
        <v>34</v>
      </c>
      <c r="G51" s="5"/>
      <c r="H51" s="5" t="n">
        <v>8</v>
      </c>
      <c r="I51" s="6" t="n">
        <v>23</v>
      </c>
      <c r="J51" s="6"/>
      <c r="K51" s="5" t="n">
        <f aca="false">E51+IF(G51=0,F51,G51)+H51+IF(J51=0,I51,J51)</f>
        <v>65</v>
      </c>
      <c r="L51" s="7" t="str">
        <f aca="false">IF(K51&lt;50,"F",IF(K51&lt;60,"E",IF(K51&lt;70,"D",IF(K51&lt;80,"C",IF(K51&lt;90,"B","A")))))</f>
        <v>D</v>
      </c>
      <c r="M51" s="7"/>
      <c r="N51" s="7"/>
      <c r="O51" s="7"/>
      <c r="P51" s="7"/>
      <c r="Q51" s="7"/>
      <c r="R51" s="7"/>
      <c r="S51" s="7" t="n">
        <f aca="false">IF(N51=0,IF(M51=0,E51+H51,M51),N51)+IF(P51=0,IF(O51=0,IF(G51=0,F51,G51),O51),P51)+IF(R51=0,IF(Q51=0,IF(J51=0,I51,J51),Q51),R51)</f>
        <v>65</v>
      </c>
      <c r="T51" s="0" t="str">
        <f aca="false">IF(S51&lt;50,"F",IF(S51&lt;60,"E",IF(S51&lt;70,"D",IF(S51&lt;80,"C",IF(S51&lt;90,"B","A")))))</f>
        <v>D</v>
      </c>
    </row>
    <row r="52" customFormat="false" ht="12.75" hidden="true" customHeight="true" outlineLevel="0" collapsed="false">
      <c r="A52" s="5" t="s">
        <v>159</v>
      </c>
      <c r="B52" s="5" t="s">
        <v>19</v>
      </c>
      <c r="C52" s="5" t="s">
        <v>160</v>
      </c>
      <c r="D52" s="5" t="s">
        <v>161</v>
      </c>
      <c r="E52" s="5" t="n">
        <v>9</v>
      </c>
      <c r="F52" s="5" t="n">
        <v>40</v>
      </c>
      <c r="G52" s="5"/>
      <c r="H52" s="5" t="n">
        <v>7</v>
      </c>
      <c r="I52" s="6" t="n">
        <v>24</v>
      </c>
      <c r="J52" s="6"/>
      <c r="K52" s="5" t="n">
        <f aca="false">E52+IF(G52=0,F52,G52)+H52+IF(J52=0,I52,J52)</f>
        <v>80</v>
      </c>
      <c r="L52" s="7" t="str">
        <f aca="false">IF(K52&lt;50,"F",IF(K52&lt;60,"E",IF(K52&lt;70,"D",IF(K52&lt;80,"C",IF(K52&lt;90,"B","A")))))</f>
        <v>B</v>
      </c>
      <c r="M52" s="7"/>
      <c r="N52" s="7"/>
      <c r="O52" s="7"/>
      <c r="P52" s="7"/>
      <c r="Q52" s="7"/>
      <c r="R52" s="7"/>
      <c r="S52" s="7" t="n">
        <f aca="false">IF(N52=0,IF(M52=0,E52+H52,M52),N52)+IF(P52=0,IF(O52=0,IF(G52=0,F52,G52),O52),P52)+IF(R52=0,IF(Q52=0,IF(J52=0,I52,J52),Q52),R52)</f>
        <v>80</v>
      </c>
      <c r="T52" s="0" t="str">
        <f aca="false">IF(S52&lt;50,"F",IF(S52&lt;60,"E",IF(S52&lt;70,"D",IF(S52&lt;80,"C",IF(S52&lt;90,"B","A")))))</f>
        <v>B</v>
      </c>
    </row>
    <row r="53" customFormat="false" ht="12.75" hidden="true" customHeight="true" outlineLevel="0" collapsed="false">
      <c r="A53" s="5" t="s">
        <v>162</v>
      </c>
      <c r="B53" s="5" t="s">
        <v>19</v>
      </c>
      <c r="C53" s="5" t="s">
        <v>163</v>
      </c>
      <c r="D53" s="5" t="s">
        <v>164</v>
      </c>
      <c r="E53" s="5" t="n">
        <v>3</v>
      </c>
      <c r="F53" s="5" t="n">
        <v>31</v>
      </c>
      <c r="G53" s="5"/>
      <c r="H53" s="5"/>
      <c r="I53" s="5"/>
      <c r="J53" s="5"/>
      <c r="K53" s="5" t="n">
        <f aca="false">E53+IF(G53=0,F53,G53)+H53+IF(J53=0,I53,J53)</f>
        <v>34</v>
      </c>
      <c r="L53" s="7" t="str">
        <f aca="false">IF(K53&lt;50,"F",IF(K53&lt;60,"E",IF(K53&lt;70,"D",IF(K53&lt;80,"C",IF(K53&lt;90,"B","A")))))</f>
        <v>F</v>
      </c>
      <c r="M53" s="7"/>
      <c r="N53" s="7"/>
      <c r="O53" s="7"/>
      <c r="P53" s="7"/>
      <c r="Q53" s="7"/>
      <c r="R53" s="7"/>
      <c r="S53" s="7" t="n">
        <f aca="false">IF(N53=0,IF(M53=0,E53+H53,M53),N53)+IF(P53=0,IF(O53=0,IF(G53=0,F53,G53),O53),P53)+IF(R53=0,IF(Q53=0,IF(J53=0,I53,J53),Q53),R53)</f>
        <v>34</v>
      </c>
      <c r="T53" s="0" t="str">
        <f aca="false">IF(S53&lt;50,"F",IF(S53&lt;60,"E",IF(S53&lt;70,"D",IF(S53&lt;80,"C",IF(S53&lt;90,"B","A")))))</f>
        <v>F</v>
      </c>
    </row>
    <row r="54" customFormat="false" ht="12.75" hidden="true" customHeight="true" outlineLevel="0" collapsed="false">
      <c r="A54" s="5" t="s">
        <v>18</v>
      </c>
      <c r="B54" s="5" t="s">
        <v>165</v>
      </c>
      <c r="C54" s="5" t="s">
        <v>166</v>
      </c>
      <c r="D54" s="5" t="s">
        <v>167</v>
      </c>
      <c r="E54" s="5" t="n">
        <v>8</v>
      </c>
      <c r="F54" s="5" t="n">
        <v>0</v>
      </c>
      <c r="G54" s="5" t="n">
        <v>37</v>
      </c>
      <c r="H54" s="5" t="n">
        <v>7</v>
      </c>
      <c r="I54" s="6" t="n">
        <v>10</v>
      </c>
      <c r="J54" s="6"/>
      <c r="K54" s="5" t="n">
        <f aca="false">E54+IF(G54=0,F54,G54)+H54+IF(J54=0,I54,J54)</f>
        <v>62</v>
      </c>
      <c r="L54" s="7" t="str">
        <f aca="false">IF(K54&lt;50,"F",IF(K54&lt;60,"E",IF(K54&lt;70,"D",IF(K54&lt;80,"C",IF(K54&lt;90,"B","A")))))</f>
        <v>D</v>
      </c>
      <c r="M54" s="7"/>
      <c r="N54" s="7"/>
      <c r="O54" s="7"/>
      <c r="P54" s="7"/>
      <c r="Q54" s="7"/>
      <c r="R54" s="7"/>
      <c r="S54" s="7" t="n">
        <f aca="false">IF(N54=0,IF(M54=0,E54+H54,M54),N54)+IF(P54=0,IF(O54=0,IF(G54=0,F54,G54),O54),P54)+IF(R54=0,IF(Q54=0,IF(J54=0,I54,J54),Q54),R54)</f>
        <v>62</v>
      </c>
      <c r="T54" s="0" t="str">
        <f aca="false">IF(S54&lt;50,"F",IF(S54&lt;60,"E",IF(S54&lt;70,"D",IF(S54&lt;80,"C",IF(S54&lt;90,"B","A")))))</f>
        <v>D</v>
      </c>
    </row>
    <row r="55" customFormat="false" ht="12.75" hidden="true" customHeight="true" outlineLevel="0" collapsed="false">
      <c r="A55" s="5" t="s">
        <v>35</v>
      </c>
      <c r="B55" s="5" t="s">
        <v>165</v>
      </c>
      <c r="C55" s="5" t="s">
        <v>104</v>
      </c>
      <c r="D55" s="5" t="s">
        <v>168</v>
      </c>
      <c r="E55" s="5"/>
      <c r="F55" s="5" t="n">
        <v>0</v>
      </c>
      <c r="G55" s="5" t="n">
        <v>8</v>
      </c>
      <c r="H55" s="5" t="n">
        <v>7</v>
      </c>
      <c r="I55" s="6" t="n">
        <v>15</v>
      </c>
      <c r="J55" s="6" t="n">
        <f aca="false">9+9</f>
        <v>18</v>
      </c>
      <c r="K55" s="5" t="n">
        <f aca="false">E55+IF(G55=0,F55,G55)+H55+IF(J55=0,I55,J55)</f>
        <v>33</v>
      </c>
      <c r="L55" s="7" t="str">
        <f aca="false">IF(K55&lt;50,"F",IF(K55&lt;60,"E",IF(K55&lt;70,"D",IF(K55&lt;80,"C",IF(K55&lt;90,"B","A")))))</f>
        <v>F</v>
      </c>
      <c r="M55" s="7"/>
      <c r="N55" s="7"/>
      <c r="O55" s="7"/>
      <c r="P55" s="7"/>
      <c r="Q55" s="7"/>
      <c r="R55" s="7"/>
      <c r="S55" s="7" t="n">
        <f aca="false">IF(N55=0,IF(M55=0,E55+H55,M55),N55)+IF(P55=0,IF(O55=0,IF(G55=0,F55,G55),O55),P55)+IF(R55=0,IF(Q55=0,IF(J55=0,I55,J55),Q55),R55)</f>
        <v>33</v>
      </c>
      <c r="T55" s="0" t="str">
        <f aca="false">IF(S55&lt;50,"F",IF(S55&lt;60,"E",IF(S55&lt;70,"D",IF(S55&lt;80,"C",IF(S55&lt;90,"B","A")))))</f>
        <v>F</v>
      </c>
    </row>
    <row r="56" customFormat="false" ht="12.75" hidden="true" customHeight="true" outlineLevel="0" collapsed="false">
      <c r="A56" s="5" t="s">
        <v>46</v>
      </c>
      <c r="B56" s="5" t="s">
        <v>165</v>
      </c>
      <c r="C56" s="5" t="s">
        <v>42</v>
      </c>
      <c r="D56" s="5" t="s">
        <v>169</v>
      </c>
      <c r="E56" s="5" t="n">
        <v>8</v>
      </c>
      <c r="F56" s="5" t="n">
        <v>35</v>
      </c>
      <c r="G56" s="5"/>
      <c r="H56" s="5"/>
      <c r="I56" s="6" t="n">
        <v>6</v>
      </c>
      <c r="J56" s="6" t="n">
        <f aca="false">10+3</f>
        <v>13</v>
      </c>
      <c r="K56" s="5" t="n">
        <f aca="false">E56+IF(G56=0,F56,G56)+H56+IF(J56=0,I56,J56)</f>
        <v>56</v>
      </c>
      <c r="L56" s="7" t="str">
        <f aca="false">IF(K56&lt;50,"F",IF(K56&lt;60,"E",IF(K56&lt;70,"D",IF(K56&lt;80,"C",IF(K56&lt;90,"B","A")))))</f>
        <v>E</v>
      </c>
      <c r="M56" s="7"/>
      <c r="N56" s="7"/>
      <c r="O56" s="7"/>
      <c r="P56" s="7"/>
      <c r="Q56" s="7"/>
      <c r="R56" s="7"/>
      <c r="S56" s="7" t="n">
        <f aca="false">IF(N56=0,IF(M56=0,E56+H56,M56),N56)+IF(P56=0,IF(O56=0,IF(G56=0,F56,G56),O56),P56)+IF(R56=0,IF(Q56=0,IF(J56=0,I56,J56),Q56),R56)</f>
        <v>56</v>
      </c>
      <c r="T56" s="0" t="str">
        <f aca="false">IF(S56&lt;50,"F",IF(S56&lt;60,"E",IF(S56&lt;70,"D",IF(S56&lt;80,"C",IF(S56&lt;90,"B","A")))))</f>
        <v>E</v>
      </c>
    </row>
    <row r="57" customFormat="false" ht="12.75" hidden="true" customHeight="true" outlineLevel="0" collapsed="false">
      <c r="A57" s="5" t="s">
        <v>49</v>
      </c>
      <c r="B57" s="5" t="s">
        <v>165</v>
      </c>
      <c r="C57" s="5" t="s">
        <v>170</v>
      </c>
      <c r="D57" s="5" t="s">
        <v>171</v>
      </c>
      <c r="E57" s="5" t="n">
        <v>5</v>
      </c>
      <c r="F57" s="5" t="n">
        <v>28</v>
      </c>
      <c r="G57" s="5"/>
      <c r="H57" s="5" t="n">
        <v>5</v>
      </c>
      <c r="I57" s="6" t="n">
        <v>17</v>
      </c>
      <c r="J57" s="6"/>
      <c r="K57" s="5" t="n">
        <f aca="false">E57+IF(G57=0,F57,G57)+H57+IF(J57=0,I57,J57)</f>
        <v>55</v>
      </c>
      <c r="L57" s="7" t="str">
        <f aca="false">IF(K57&lt;50,"F",IF(K57&lt;60,"E",IF(K57&lt;70,"D",IF(K57&lt;80,"C",IF(K57&lt;90,"B","A")))))</f>
        <v>E</v>
      </c>
      <c r="M57" s="7"/>
      <c r="N57" s="7"/>
      <c r="O57" s="7"/>
      <c r="P57" s="7"/>
      <c r="Q57" s="7"/>
      <c r="R57" s="7"/>
      <c r="S57" s="7" t="n">
        <f aca="false">IF(N57=0,IF(M57=0,E57+H57,M57),N57)+IF(P57=0,IF(O57=0,IF(G57=0,F57,G57),O57),P57)+IF(R57=0,IF(Q57=0,IF(J57=0,I57,J57),Q57),R57)</f>
        <v>55</v>
      </c>
      <c r="T57" s="0" t="str">
        <f aca="false">IF(S57&lt;50,"F",IF(S57&lt;60,"E",IF(S57&lt;70,"D",IF(S57&lt;80,"C",IF(S57&lt;90,"B","A")))))</f>
        <v>E</v>
      </c>
    </row>
    <row r="58" customFormat="false" ht="12.75" hidden="true" customHeight="true" outlineLevel="0" collapsed="false">
      <c r="A58" s="5" t="s">
        <v>52</v>
      </c>
      <c r="B58" s="5" t="s">
        <v>165</v>
      </c>
      <c r="C58" s="5" t="s">
        <v>172</v>
      </c>
      <c r="D58" s="5" t="s">
        <v>72</v>
      </c>
      <c r="E58" s="5" t="n">
        <v>8</v>
      </c>
      <c r="F58" s="5" t="n">
        <v>40</v>
      </c>
      <c r="G58" s="5"/>
      <c r="H58" s="5" t="n">
        <v>4</v>
      </c>
      <c r="I58" s="6" t="n">
        <v>12</v>
      </c>
      <c r="J58" s="6" t="n">
        <f aca="false">9+7</f>
        <v>16</v>
      </c>
      <c r="K58" s="5" t="n">
        <f aca="false">E58+IF(G58=0,F58,G58)+H58+IF(J58=0,I58,J58)</f>
        <v>68</v>
      </c>
      <c r="L58" s="7" t="str">
        <f aca="false">IF(K58&lt;50,"F",IF(K58&lt;60,"E",IF(K58&lt;70,"D",IF(K58&lt;80,"C",IF(K58&lt;90,"B","A")))))</f>
        <v>D</v>
      </c>
      <c r="M58" s="7"/>
      <c r="N58" s="7"/>
      <c r="O58" s="7"/>
      <c r="P58" s="7"/>
      <c r="Q58" s="7"/>
      <c r="R58" s="7"/>
      <c r="S58" s="7" t="n">
        <f aca="false">IF(N58=0,IF(M58=0,E58+H58,M58),N58)+IF(P58=0,IF(O58=0,IF(G58=0,F58,G58),O58),P58)+IF(R58=0,IF(Q58=0,IF(J58=0,I58,J58),Q58),R58)</f>
        <v>68</v>
      </c>
      <c r="T58" s="0" t="str">
        <f aca="false">IF(S58&lt;50,"F",IF(S58&lt;60,"E",IF(S58&lt;70,"D",IF(S58&lt;80,"C",IF(S58&lt;90,"B","A")))))</f>
        <v>D</v>
      </c>
    </row>
    <row r="59" customFormat="false" ht="12.75" hidden="true" customHeight="true" outlineLevel="0" collapsed="false">
      <c r="A59" s="5" t="s">
        <v>173</v>
      </c>
      <c r="B59" s="5" t="s">
        <v>165</v>
      </c>
      <c r="C59" s="5" t="s">
        <v>104</v>
      </c>
      <c r="D59" s="5" t="s">
        <v>174</v>
      </c>
      <c r="E59" s="5" t="n">
        <v>7</v>
      </c>
      <c r="F59" s="5" t="n">
        <v>37</v>
      </c>
      <c r="G59" s="5"/>
      <c r="H59" s="5" t="n">
        <v>5</v>
      </c>
      <c r="I59" s="6" t="n">
        <v>31</v>
      </c>
      <c r="J59" s="6"/>
      <c r="K59" s="5" t="n">
        <f aca="false">E59+IF(G59=0,F59,G59)+H59+IF(J59=0,I59,J59)</f>
        <v>80</v>
      </c>
      <c r="L59" s="7" t="str">
        <f aca="false">IF(K59&lt;50,"F",IF(K59&lt;60,"E",IF(K59&lt;70,"D",IF(K59&lt;80,"C",IF(K59&lt;90,"B","A")))))</f>
        <v>B</v>
      </c>
      <c r="M59" s="7"/>
      <c r="N59" s="7"/>
      <c r="O59" s="7"/>
      <c r="P59" s="7"/>
      <c r="Q59" s="7"/>
      <c r="R59" s="7"/>
      <c r="S59" s="7" t="n">
        <f aca="false">IF(N59=0,IF(M59=0,E59+H59,M59),N59)+IF(P59=0,IF(O59=0,IF(G59=0,F59,G59),O59),P59)+IF(R59=0,IF(Q59=0,IF(J59=0,I59,J59),Q59),R59)</f>
        <v>80</v>
      </c>
      <c r="T59" s="0" t="str">
        <f aca="false">IF(S59&lt;50,"F",IF(S59&lt;60,"E",IF(S59&lt;70,"D",IF(S59&lt;80,"C",IF(S59&lt;90,"B","A")))))</f>
        <v>B</v>
      </c>
    </row>
    <row r="60" customFormat="false" ht="12.75" hidden="false" customHeight="true" outlineLevel="0" collapsed="false">
      <c r="A60" s="5" t="s">
        <v>175</v>
      </c>
      <c r="B60" s="5" t="s">
        <v>165</v>
      </c>
      <c r="C60" s="5" t="s">
        <v>176</v>
      </c>
      <c r="D60" s="5" t="s">
        <v>177</v>
      </c>
      <c r="E60" s="5"/>
      <c r="F60" s="5" t="n">
        <v>27</v>
      </c>
      <c r="G60" s="5"/>
      <c r="H60" s="5" t="n">
        <v>2</v>
      </c>
      <c r="I60" s="5"/>
      <c r="J60" s="5" t="n">
        <f aca="false">13+4</f>
        <v>17</v>
      </c>
      <c r="K60" s="5" t="n">
        <f aca="false">E60+IF(G60=0,F60,G60)+H60+IF(J60=0,I60,J60)</f>
        <v>46</v>
      </c>
      <c r="L60" s="7" t="str">
        <f aca="false">IF(K60&lt;50,"F",IF(K60&lt;60,"E",IF(K60&lt;70,"D",IF(K60&lt;80,"C",IF(K60&lt;90,"B","A")))))</f>
        <v>F</v>
      </c>
      <c r="M60" s="7"/>
      <c r="N60" s="7" t="n">
        <v>10</v>
      </c>
      <c r="O60" s="7"/>
      <c r="P60" s="7"/>
      <c r="Q60" s="7" t="n">
        <v>14</v>
      </c>
      <c r="R60" s="7" t="n">
        <v>13</v>
      </c>
      <c r="S60" s="7" t="n">
        <f aca="false">IF(N60=0,IF(M60=0,E60+H60,M60),N60)+IF(P60=0,IF(O60=0,IF(G60=0,F60,G60),O60),P60)+IF(R60=0,IF(Q60=0,IF(J60=0,I60,J60),Q60),R60)</f>
        <v>50</v>
      </c>
      <c r="T60" s="0" t="str">
        <f aca="false">IF(S60&lt;50,"F",IF(S60&lt;60,"E",IF(S60&lt;70,"D",IF(S60&lt;80,"C",IF(S60&lt;90,"B","A")))))</f>
        <v>E</v>
      </c>
    </row>
    <row r="61" customFormat="false" ht="12.75" hidden="false" customHeight="true" outlineLevel="0" collapsed="false">
      <c r="A61" s="5" t="s">
        <v>178</v>
      </c>
      <c r="B61" s="5" t="s">
        <v>165</v>
      </c>
      <c r="C61" s="5" t="s">
        <v>74</v>
      </c>
      <c r="D61" s="5" t="s">
        <v>151</v>
      </c>
      <c r="E61" s="5" t="n">
        <v>2</v>
      </c>
      <c r="F61" s="5" t="n">
        <v>0</v>
      </c>
      <c r="G61" s="5" t="n">
        <v>11</v>
      </c>
      <c r="H61" s="5" t="n">
        <v>6</v>
      </c>
      <c r="I61" s="6" t="n">
        <v>20</v>
      </c>
      <c r="J61" s="6"/>
      <c r="K61" s="5" t="n">
        <f aca="false">E61+IF(G61=0,F61,G61)+H61+IF(J61=0,I61,J61)</f>
        <v>39</v>
      </c>
      <c r="L61" s="7" t="str">
        <f aca="false">IF(K61&lt;50,"F",IF(K61&lt;60,"E",IF(K61&lt;70,"D",IF(K61&lt;80,"C",IF(K61&lt;90,"B","A")))))</f>
        <v>F</v>
      </c>
      <c r="M61" s="7"/>
      <c r="N61" s="7"/>
      <c r="O61" s="7" t="n">
        <v>14</v>
      </c>
      <c r="P61" s="7" t="n">
        <v>27</v>
      </c>
      <c r="Q61" s="7"/>
      <c r="R61" s="7"/>
      <c r="S61" s="7" t="n">
        <f aca="false">IF(N61=0,IF(M61=0,E61+H61,M61),N61)+IF(P61=0,IF(O61=0,IF(G61=0,F61,G61),O61),P61)+IF(R61=0,IF(Q61=0,IF(J61=0,I61,J61),Q61),R61)</f>
        <v>55</v>
      </c>
      <c r="T61" s="0" t="str">
        <f aca="false">IF(S61&lt;50,"F",IF(S61&lt;60,"E",IF(S61&lt;70,"D",IF(S61&lt;80,"C",IF(S61&lt;90,"B","A")))))</f>
        <v>E</v>
      </c>
    </row>
    <row r="62" customFormat="false" ht="12.75" hidden="true" customHeight="true" outlineLevel="0" collapsed="false">
      <c r="A62" s="5" t="s">
        <v>58</v>
      </c>
      <c r="B62" s="5" t="s">
        <v>165</v>
      </c>
      <c r="C62" s="5" t="s">
        <v>179</v>
      </c>
      <c r="D62" s="5" t="s">
        <v>180</v>
      </c>
      <c r="E62" s="5" t="n">
        <v>10</v>
      </c>
      <c r="F62" s="5" t="n">
        <v>38</v>
      </c>
      <c r="G62" s="5"/>
      <c r="H62" s="5" t="n">
        <v>6</v>
      </c>
      <c r="I62" s="6" t="n">
        <v>20</v>
      </c>
      <c r="J62" s="6"/>
      <c r="K62" s="5" t="n">
        <f aca="false">E62+IF(G62=0,F62,G62)+H62+IF(J62=0,I62,J62)</f>
        <v>74</v>
      </c>
      <c r="L62" s="7" t="str">
        <f aca="false">IF(K62&lt;50,"F",IF(K62&lt;60,"E",IF(K62&lt;70,"D",IF(K62&lt;80,"C",IF(K62&lt;90,"B","A")))))</f>
        <v>C</v>
      </c>
      <c r="M62" s="7"/>
      <c r="N62" s="7"/>
      <c r="O62" s="7"/>
      <c r="P62" s="7"/>
      <c r="Q62" s="7"/>
      <c r="R62" s="7"/>
      <c r="S62" s="7" t="n">
        <f aca="false">IF(N62=0,IF(M62=0,E62+H62,M62),N62)+IF(P62=0,IF(O62=0,IF(G62=0,F62,G62),O62),P62)+IF(R62=0,IF(Q62=0,IF(J62=0,I62,J62),Q62),R62)</f>
        <v>74</v>
      </c>
      <c r="T62" s="0" t="str">
        <f aca="false">IF(S62&lt;50,"F",IF(S62&lt;60,"E",IF(S62&lt;70,"D",IF(S62&lt;80,"C",IF(S62&lt;90,"B","A")))))</f>
        <v>C</v>
      </c>
    </row>
    <row r="63" customFormat="false" ht="12.75" hidden="false" customHeight="true" outlineLevel="0" collapsed="false">
      <c r="A63" s="5" t="s">
        <v>64</v>
      </c>
      <c r="B63" s="5" t="s">
        <v>165</v>
      </c>
      <c r="C63" s="5" t="s">
        <v>90</v>
      </c>
      <c r="D63" s="5" t="s">
        <v>181</v>
      </c>
      <c r="E63" s="5" t="n">
        <v>9</v>
      </c>
      <c r="F63" s="5"/>
      <c r="G63" s="5" t="n">
        <v>8</v>
      </c>
      <c r="H63" s="5" t="n">
        <v>4</v>
      </c>
      <c r="I63" s="5"/>
      <c r="J63" s="5"/>
      <c r="K63" s="5" t="n">
        <f aca="false">E63+IF(G63=0,F63,G63)+H63+IF(J63=0,I63,J63)</f>
        <v>21</v>
      </c>
      <c r="L63" s="7" t="str">
        <f aca="false">IF(K63&lt;50,"F",IF(K63&lt;60,"E",IF(K63&lt;70,"D",IF(K63&lt;80,"C",IF(K63&lt;90,"B","A")))))</f>
        <v>F</v>
      </c>
      <c r="M63" s="7"/>
      <c r="N63" s="7"/>
      <c r="O63" s="7" t="n">
        <v>20</v>
      </c>
      <c r="P63" s="7"/>
      <c r="Q63" s="7" t="n">
        <v>23</v>
      </c>
      <c r="R63" s="7"/>
      <c r="S63" s="7" t="n">
        <f aca="false">IF(N63=0,IF(M63=0,E63+H63,M63),N63)+IF(P63=0,IF(O63=0,IF(G63=0,F63,G63),O63),P63)+IF(R63=0,IF(Q63=0,IF(J63=0,I63,J63),Q63),R63)</f>
        <v>56</v>
      </c>
      <c r="T63" s="0" t="str">
        <f aca="false">IF(S63&lt;50,"F",IF(S63&lt;60,"E",IF(S63&lt;70,"D",IF(S63&lt;80,"C",IF(S63&lt;90,"B","A")))))</f>
        <v>E</v>
      </c>
    </row>
    <row r="64" customFormat="false" ht="12.75" hidden="true" customHeight="true" outlineLevel="0" collapsed="false">
      <c r="A64" s="5" t="s">
        <v>70</v>
      </c>
      <c r="B64" s="5" t="s">
        <v>165</v>
      </c>
      <c r="C64" s="5" t="s">
        <v>182</v>
      </c>
      <c r="D64" s="5" t="s">
        <v>183</v>
      </c>
      <c r="E64" s="5" t="n">
        <v>10</v>
      </c>
      <c r="F64" s="5" t="n">
        <v>30</v>
      </c>
      <c r="G64" s="5"/>
      <c r="H64" s="5" t="n">
        <v>4</v>
      </c>
      <c r="I64" s="6" t="n">
        <v>21</v>
      </c>
      <c r="J64" s="6"/>
      <c r="K64" s="5" t="n">
        <f aca="false">E64+IF(G64=0,F64,G64)+H64+IF(J64=0,I64,J64)</f>
        <v>65</v>
      </c>
      <c r="L64" s="7" t="str">
        <f aca="false">IF(K64&lt;50,"F",IF(K64&lt;60,"E",IF(K64&lt;70,"D",IF(K64&lt;80,"C",IF(K64&lt;90,"B","A")))))</f>
        <v>D</v>
      </c>
      <c r="M64" s="7"/>
      <c r="N64" s="7"/>
      <c r="O64" s="7"/>
      <c r="P64" s="7"/>
      <c r="Q64" s="7"/>
      <c r="R64" s="7"/>
      <c r="S64" s="7" t="n">
        <f aca="false">IF(N64=0,IF(M64=0,E64+H64,M64),N64)+IF(P64=0,IF(O64=0,IF(G64=0,F64,G64),O64),P64)+IF(R64=0,IF(Q64=0,IF(J64=0,I64,J64),Q64),R64)</f>
        <v>65</v>
      </c>
      <c r="T64" s="0" t="str">
        <f aca="false">IF(S64&lt;50,"F",IF(S64&lt;60,"E",IF(S64&lt;70,"D",IF(S64&lt;80,"C",IF(S64&lt;90,"B","A")))))</f>
        <v>D</v>
      </c>
    </row>
    <row r="65" customFormat="false" ht="12.75" hidden="true" customHeight="true" outlineLevel="0" collapsed="false">
      <c r="A65" s="5" t="s">
        <v>79</v>
      </c>
      <c r="B65" s="5" t="s">
        <v>165</v>
      </c>
      <c r="C65" s="5" t="s">
        <v>184</v>
      </c>
      <c r="D65" s="5" t="s">
        <v>185</v>
      </c>
      <c r="E65" s="5" t="n">
        <v>5</v>
      </c>
      <c r="F65" s="5"/>
      <c r="G65" s="5" t="n">
        <v>27</v>
      </c>
      <c r="H65" s="5" t="n">
        <v>5</v>
      </c>
      <c r="I65" s="6" t="n">
        <v>13</v>
      </c>
      <c r="J65" s="6"/>
      <c r="K65" s="5" t="n">
        <f aca="false">E65+IF(G65=0,F65,G65)+H65+IF(J65=0,I65,J65)</f>
        <v>50</v>
      </c>
      <c r="L65" s="7" t="str">
        <f aca="false">IF(K65&lt;50,"F",IF(K65&lt;60,"E",IF(K65&lt;70,"D",IF(K65&lt;80,"C",IF(K65&lt;90,"B","A")))))</f>
        <v>E</v>
      </c>
      <c r="M65" s="7"/>
      <c r="N65" s="7"/>
      <c r="O65" s="7"/>
      <c r="P65" s="7"/>
      <c r="Q65" s="7"/>
      <c r="R65" s="7"/>
      <c r="S65" s="7" t="n">
        <f aca="false">IF(N65=0,IF(M65=0,E65+H65,M65),N65)+IF(P65=0,IF(O65=0,IF(G65=0,F65,G65),O65),P65)+IF(R65=0,IF(Q65=0,IF(J65=0,I65,J65),Q65),R65)</f>
        <v>50</v>
      </c>
      <c r="T65" s="0" t="str">
        <f aca="false">IF(S65&lt;50,"F",IF(S65&lt;60,"E",IF(S65&lt;70,"D",IF(S65&lt;80,"C",IF(S65&lt;90,"B","A")))))</f>
        <v>E</v>
      </c>
    </row>
    <row r="66" customFormat="false" ht="12.75" hidden="true" customHeight="true" outlineLevel="0" collapsed="false">
      <c r="A66" s="5" t="s">
        <v>87</v>
      </c>
      <c r="B66" s="5" t="s">
        <v>165</v>
      </c>
      <c r="C66" s="5" t="s">
        <v>186</v>
      </c>
      <c r="D66" s="5" t="s">
        <v>187</v>
      </c>
      <c r="E66" s="5" t="n">
        <v>5</v>
      </c>
      <c r="F66" s="5" t="n">
        <v>38</v>
      </c>
      <c r="G66" s="5"/>
      <c r="H66" s="5" t="n">
        <v>3</v>
      </c>
      <c r="I66" s="6" t="n">
        <v>21</v>
      </c>
      <c r="J66" s="6"/>
      <c r="K66" s="5" t="n">
        <f aca="false">E66+IF(G66=0,F66,G66)+H66+IF(J66=0,I66,J66)</f>
        <v>67</v>
      </c>
      <c r="L66" s="7" t="str">
        <f aca="false">IF(K66&lt;50,"F",IF(K66&lt;60,"E",IF(K66&lt;70,"D",IF(K66&lt;80,"C",IF(K66&lt;90,"B","A")))))</f>
        <v>D</v>
      </c>
      <c r="M66" s="7"/>
      <c r="N66" s="7"/>
      <c r="O66" s="7"/>
      <c r="P66" s="7"/>
      <c r="Q66" s="7"/>
      <c r="R66" s="7"/>
      <c r="S66" s="7" t="n">
        <f aca="false">IF(N66=0,IF(M66=0,E66+H66,M66),N66)+IF(P66=0,IF(O66=0,IF(G66=0,F66,G66),O66),P66)+IF(R66=0,IF(Q66=0,IF(J66=0,I66,J66),Q66),R66)</f>
        <v>67</v>
      </c>
      <c r="T66" s="0" t="str">
        <f aca="false">IF(S66&lt;50,"F",IF(S66&lt;60,"E",IF(S66&lt;70,"D",IF(S66&lt;80,"C",IF(S66&lt;90,"B","A")))))</f>
        <v>D</v>
      </c>
    </row>
    <row r="67" customFormat="false" ht="12.75" hidden="true" customHeight="true" outlineLevel="0" collapsed="false">
      <c r="A67" s="5" t="s">
        <v>94</v>
      </c>
      <c r="B67" s="5" t="s">
        <v>165</v>
      </c>
      <c r="C67" s="5" t="s">
        <v>188</v>
      </c>
      <c r="D67" s="5" t="s">
        <v>189</v>
      </c>
      <c r="E67" s="5" t="n">
        <v>9</v>
      </c>
      <c r="F67" s="5" t="n">
        <v>33</v>
      </c>
      <c r="G67" s="5"/>
      <c r="H67" s="5" t="n">
        <v>7</v>
      </c>
      <c r="I67" s="6" t="n">
        <v>32</v>
      </c>
      <c r="J67" s="6"/>
      <c r="K67" s="5" t="n">
        <f aca="false">E67+IF(G67=0,F67,G67)+H67+IF(J67=0,I67,J67)</f>
        <v>81</v>
      </c>
      <c r="L67" s="7" t="str">
        <f aca="false">IF(K67&lt;50,"F",IF(K67&lt;60,"E",IF(K67&lt;70,"D",IF(K67&lt;80,"C",IF(K67&lt;90,"B","A")))))</f>
        <v>B</v>
      </c>
      <c r="M67" s="7"/>
      <c r="N67" s="7"/>
      <c r="O67" s="7"/>
      <c r="P67" s="7"/>
      <c r="Q67" s="7"/>
      <c r="R67" s="7"/>
      <c r="S67" s="7" t="n">
        <f aca="false">IF(N67=0,IF(M67=0,E67+H67,M67),N67)+IF(P67=0,IF(O67=0,IF(G67=0,F67,G67),O67),P67)+IF(R67=0,IF(Q67=0,IF(J67=0,I67,J67),Q67),R67)</f>
        <v>81</v>
      </c>
      <c r="T67" s="0" t="str">
        <f aca="false">IF(S67&lt;50,"F",IF(S67&lt;60,"E",IF(S67&lt;70,"D",IF(S67&lt;80,"C",IF(S67&lt;90,"B","A")))))</f>
        <v>B</v>
      </c>
    </row>
    <row r="68" customFormat="false" ht="12.75" hidden="true" customHeight="true" outlineLevel="0" collapsed="false">
      <c r="A68" s="5" t="s">
        <v>111</v>
      </c>
      <c r="B68" s="5" t="s">
        <v>165</v>
      </c>
      <c r="C68" s="5" t="s">
        <v>190</v>
      </c>
      <c r="D68" s="5" t="s">
        <v>191</v>
      </c>
      <c r="E68" s="5" t="n">
        <v>8</v>
      </c>
      <c r="F68" s="5" t="n">
        <v>34</v>
      </c>
      <c r="G68" s="5"/>
      <c r="H68" s="5" t="n">
        <v>2</v>
      </c>
      <c r="I68" s="6" t="n">
        <v>20</v>
      </c>
      <c r="J68" s="6"/>
      <c r="K68" s="5" t="n">
        <f aca="false">E68+IF(G68=0,F68,G68)+H68+IF(J68=0,I68,J68)</f>
        <v>64</v>
      </c>
      <c r="L68" s="7" t="str">
        <f aca="false">IF(K68&lt;50,"F",IF(K68&lt;60,"E",IF(K68&lt;70,"D",IF(K68&lt;80,"C",IF(K68&lt;90,"B","A")))))</f>
        <v>D</v>
      </c>
      <c r="M68" s="7"/>
      <c r="N68" s="7"/>
      <c r="O68" s="7"/>
      <c r="P68" s="7"/>
      <c r="Q68" s="7"/>
      <c r="R68" s="7"/>
      <c r="S68" s="7" t="n">
        <f aca="false">IF(N68=0,IF(M68=0,E68+H68,M68),N68)+IF(P68=0,IF(O68=0,IF(G68=0,F68,G68),O68),P68)+IF(R68=0,IF(Q68=0,IF(J68=0,I68,J68),Q68),R68)</f>
        <v>64</v>
      </c>
      <c r="T68" s="0" t="str">
        <f aca="false">IF(S68&lt;50,"F",IF(S68&lt;60,"E",IF(S68&lt;70,"D",IF(S68&lt;80,"C",IF(S68&lt;90,"B","A")))))</f>
        <v>D</v>
      </c>
    </row>
    <row r="69" customFormat="false" ht="12.75" hidden="true" customHeight="true" outlineLevel="0" collapsed="false">
      <c r="A69" s="5" t="s">
        <v>117</v>
      </c>
      <c r="B69" s="5" t="s">
        <v>165</v>
      </c>
      <c r="C69" s="5" t="s">
        <v>77</v>
      </c>
      <c r="D69" s="5" t="s">
        <v>192</v>
      </c>
      <c r="E69" s="5" t="n">
        <v>6</v>
      </c>
      <c r="F69" s="5" t="n">
        <v>18</v>
      </c>
      <c r="G69" s="5"/>
      <c r="H69" s="5" t="n">
        <v>5</v>
      </c>
      <c r="I69" s="6" t="n">
        <v>26</v>
      </c>
      <c r="J69" s="6"/>
      <c r="K69" s="5" t="n">
        <f aca="false">E69+IF(G69=0,F69,G69)+H69+IF(J69=0,I69,J69)</f>
        <v>55</v>
      </c>
      <c r="L69" s="7" t="str">
        <f aca="false">IF(K69&lt;50,"F",IF(K69&lt;60,"E",IF(K69&lt;70,"D",IF(K69&lt;80,"C",IF(K69&lt;90,"B","A")))))</f>
        <v>E</v>
      </c>
      <c r="M69" s="7"/>
      <c r="N69" s="7"/>
      <c r="O69" s="7"/>
      <c r="P69" s="7"/>
      <c r="Q69" s="7"/>
      <c r="R69" s="7"/>
      <c r="S69" s="7" t="n">
        <f aca="false">IF(N69=0,IF(M69=0,E69+H69,M69),N69)+IF(P69=0,IF(O69=0,IF(G69=0,F69,G69),O69),P69)+IF(R69=0,IF(Q69=0,IF(J69=0,I69,J69),Q69),R69)</f>
        <v>55</v>
      </c>
      <c r="T69" s="0" t="str">
        <f aca="false">IF(S69&lt;50,"F",IF(S69&lt;60,"E",IF(S69&lt;70,"D",IF(S69&lt;80,"C",IF(S69&lt;90,"B","A")))))</f>
        <v>E</v>
      </c>
    </row>
    <row r="70" customFormat="false" ht="12.75" hidden="true" customHeight="true" outlineLevel="0" collapsed="false">
      <c r="A70" s="5" t="s">
        <v>136</v>
      </c>
      <c r="B70" s="5" t="s">
        <v>165</v>
      </c>
      <c r="C70" s="5" t="s">
        <v>193</v>
      </c>
      <c r="D70" s="5" t="s">
        <v>132</v>
      </c>
      <c r="E70" s="5" t="n">
        <v>0</v>
      </c>
      <c r="F70" s="5" t="n">
        <v>26</v>
      </c>
      <c r="G70" s="5"/>
      <c r="H70" s="5"/>
      <c r="I70" s="6" t="n">
        <v>22</v>
      </c>
      <c r="J70" s="6" t="n">
        <v>24</v>
      </c>
      <c r="K70" s="5" t="n">
        <f aca="false">E70+IF(G70=0,F70,G70)+H70+IF(J70=0,I70,J70)</f>
        <v>50</v>
      </c>
      <c r="L70" s="7" t="str">
        <f aca="false">IF(K70&lt;50,"F",IF(K70&lt;60,"E",IF(K70&lt;70,"D",IF(K70&lt;80,"C",IF(K70&lt;90,"B","A")))))</f>
        <v>E</v>
      </c>
      <c r="M70" s="7"/>
      <c r="N70" s="7"/>
      <c r="O70" s="7"/>
      <c r="P70" s="7"/>
      <c r="Q70" s="7"/>
      <c r="R70" s="7"/>
      <c r="S70" s="7" t="n">
        <f aca="false">IF(N70=0,IF(M70=0,E70+H70,M70),N70)+IF(P70=0,IF(O70=0,IF(G70=0,F70,G70),O70),P70)+IF(R70=0,IF(Q70=0,IF(J70=0,I70,J70),Q70),R70)</f>
        <v>50</v>
      </c>
      <c r="T70" s="0" t="str">
        <f aca="false">IF(S70&lt;50,"F",IF(S70&lt;60,"E",IF(S70&lt;70,"D",IF(S70&lt;80,"C",IF(S70&lt;90,"B","A")))))</f>
        <v>E</v>
      </c>
    </row>
    <row r="71" customFormat="false" ht="12.75" hidden="true" customHeight="true" outlineLevel="0" collapsed="false">
      <c r="A71" s="5" t="s">
        <v>139</v>
      </c>
      <c r="B71" s="5" t="s">
        <v>165</v>
      </c>
      <c r="C71" s="5" t="s">
        <v>62</v>
      </c>
      <c r="D71" s="5" t="s">
        <v>194</v>
      </c>
      <c r="E71" s="5" t="n">
        <v>8</v>
      </c>
      <c r="F71" s="5" t="n">
        <v>25</v>
      </c>
      <c r="G71" s="5"/>
      <c r="H71" s="5" t="n">
        <v>8</v>
      </c>
      <c r="I71" s="6" t="n">
        <v>14</v>
      </c>
      <c r="J71" s="6"/>
      <c r="K71" s="5" t="n">
        <f aca="false">E71+IF(G71=0,F71,G71)+H71+IF(J71=0,I71,J71)</f>
        <v>55</v>
      </c>
      <c r="L71" s="7" t="str">
        <f aca="false">IF(K71&lt;50,"F",IF(K71&lt;60,"E",IF(K71&lt;70,"D",IF(K71&lt;80,"C",IF(K71&lt;90,"B","A")))))</f>
        <v>E</v>
      </c>
      <c r="M71" s="7"/>
      <c r="N71" s="7"/>
      <c r="O71" s="7"/>
      <c r="P71" s="7"/>
      <c r="Q71" s="7"/>
      <c r="R71" s="7"/>
      <c r="S71" s="7" t="n">
        <f aca="false">IF(N71=0,IF(M71=0,E71+H71,M71),N71)+IF(P71=0,IF(O71=0,IF(G71=0,F71,G71),O71),P71)+IF(R71=0,IF(Q71=0,IF(J71=0,I71,J71),Q71),R71)</f>
        <v>55</v>
      </c>
      <c r="T71" s="0" t="str">
        <f aca="false">IF(S71&lt;50,"F",IF(S71&lt;60,"E",IF(S71&lt;70,"D",IF(S71&lt;80,"C",IF(S71&lt;90,"B","A")))))</f>
        <v>E</v>
      </c>
    </row>
    <row r="72" customFormat="false" ht="12.75" hidden="true" customHeight="true" outlineLevel="0" collapsed="false">
      <c r="A72" s="5" t="s">
        <v>145</v>
      </c>
      <c r="B72" s="5" t="s">
        <v>165</v>
      </c>
      <c r="C72" s="5" t="s">
        <v>56</v>
      </c>
      <c r="D72" s="5" t="s">
        <v>195</v>
      </c>
      <c r="E72" s="5" t="n">
        <v>9</v>
      </c>
      <c r="F72" s="5" t="n">
        <v>35</v>
      </c>
      <c r="G72" s="5"/>
      <c r="H72" s="5" t="n">
        <v>7</v>
      </c>
      <c r="I72" s="6" t="n">
        <v>14</v>
      </c>
      <c r="J72" s="6" t="n">
        <f aca="false">18+11</f>
        <v>29</v>
      </c>
      <c r="K72" s="5" t="n">
        <f aca="false">E72+IF(G72=0,F72,G72)+H72+IF(J72=0,I72,J72)</f>
        <v>80</v>
      </c>
      <c r="L72" s="7" t="str">
        <f aca="false">IF(K72&lt;50,"F",IF(K72&lt;60,"E",IF(K72&lt;70,"D",IF(K72&lt;80,"C",IF(K72&lt;90,"B","A")))))</f>
        <v>B</v>
      </c>
      <c r="M72" s="7"/>
      <c r="N72" s="7"/>
      <c r="O72" s="7"/>
      <c r="P72" s="7"/>
      <c r="Q72" s="7"/>
      <c r="R72" s="7"/>
      <c r="S72" s="7" t="n">
        <f aca="false">IF(N72=0,IF(M72=0,E72+H72,M72),N72)+IF(P72=0,IF(O72=0,IF(G72=0,F72,G72),O72),P72)+IF(R72=0,IF(Q72=0,IF(J72=0,I72,J72),Q72),R72)</f>
        <v>80</v>
      </c>
      <c r="T72" s="0" t="str">
        <f aca="false">IF(S72&lt;50,"F",IF(S72&lt;60,"E",IF(S72&lt;70,"D",IF(S72&lt;80,"C",IF(S72&lt;90,"B","A")))))</f>
        <v>B</v>
      </c>
    </row>
    <row r="73" customFormat="false" ht="12.75" hidden="true" customHeight="true" outlineLevel="0" collapsed="false">
      <c r="A73" s="5" t="s">
        <v>152</v>
      </c>
      <c r="B73" s="5" t="s">
        <v>165</v>
      </c>
      <c r="C73" s="5" t="s">
        <v>196</v>
      </c>
      <c r="D73" s="5" t="s">
        <v>197</v>
      </c>
      <c r="E73" s="5"/>
      <c r="F73" s="5"/>
      <c r="G73" s="5"/>
      <c r="H73" s="5"/>
      <c r="I73" s="5"/>
      <c r="J73" s="5"/>
      <c r="K73" s="5" t="n">
        <f aca="false">E73+IF(G73=0,F73,G73)+H73+IF(J73=0,I73,J73)</f>
        <v>0</v>
      </c>
      <c r="L73" s="7" t="str">
        <f aca="false">IF(K73&lt;50,"F",IF(K73&lt;60,"E",IF(K73&lt;70,"D",IF(K73&lt;80,"C",IF(K73&lt;90,"B","A")))))</f>
        <v>F</v>
      </c>
      <c r="M73" s="7"/>
      <c r="N73" s="7"/>
      <c r="O73" s="7"/>
      <c r="P73" s="7"/>
      <c r="Q73" s="7"/>
      <c r="R73" s="7"/>
      <c r="S73" s="7" t="n">
        <f aca="false">IF(N73=0,IF(M73=0,E73+H73,M73),N73)+IF(P73=0,IF(O73=0,IF(G73=0,F73,G73),O73),P73)+IF(R73=0,IF(Q73=0,IF(J73=0,I73,J73),Q73),R73)</f>
        <v>0</v>
      </c>
      <c r="T73" s="0" t="str">
        <f aca="false">IF(S73&lt;50,"F",IF(S73&lt;60,"E",IF(S73&lt;70,"D",IF(S73&lt;80,"C",IF(S73&lt;90,"B","A")))))</f>
        <v>F</v>
      </c>
    </row>
    <row r="74" customFormat="false" ht="12.75" hidden="false" customHeight="true" outlineLevel="0" collapsed="false">
      <c r="A74" s="5" t="s">
        <v>103</v>
      </c>
      <c r="B74" s="5" t="s">
        <v>198</v>
      </c>
      <c r="C74" s="5" t="s">
        <v>199</v>
      </c>
      <c r="D74" s="5" t="s">
        <v>200</v>
      </c>
      <c r="E74" s="5" t="n">
        <v>3</v>
      </c>
      <c r="F74" s="5" t="n">
        <v>14</v>
      </c>
      <c r="G74" s="5"/>
      <c r="H74" s="5"/>
      <c r="I74" s="6" t="n">
        <v>19</v>
      </c>
      <c r="J74" s="6" t="n">
        <f aca="false">5+6</f>
        <v>11</v>
      </c>
      <c r="K74" s="5" t="n">
        <f aca="false">E74+IF(G74=0,F74,G74)+H74+IF(J74=0,I74,J74)</f>
        <v>28</v>
      </c>
      <c r="L74" s="7" t="str">
        <f aca="false">IF(K74&lt;50,"F",IF(K74&lt;60,"E",IF(K74&lt;70,"D",IF(K74&lt;80,"C",IF(K74&lt;90,"B","A")))))</f>
        <v>F</v>
      </c>
      <c r="M74" s="7"/>
      <c r="N74" s="7"/>
      <c r="O74" s="7" t="n">
        <v>10</v>
      </c>
      <c r="P74" s="7"/>
      <c r="Q74" s="7"/>
      <c r="R74" s="7"/>
      <c r="S74" s="7" t="n">
        <f aca="false">IF(N74=0,IF(M74=0,E74+H74,M74),N74)+IF(P74=0,IF(O74=0,IF(G74=0,F74,G74),O74),P74)+IF(R74=0,IF(Q74=0,IF(J74=0,I74,J74),Q74),R74)</f>
        <v>24</v>
      </c>
      <c r="T74" s="0" t="str">
        <f aca="false">IF(S74&lt;50,"F",IF(S74&lt;60,"E",IF(S74&lt;70,"D",IF(S74&lt;80,"C",IF(S74&lt;90,"B","A")))))</f>
        <v>F</v>
      </c>
    </row>
    <row r="75" customFormat="false" ht="12.75" hidden="true" customHeight="true" outlineLevel="0" collapsed="false">
      <c r="A75" s="5" t="s">
        <v>109</v>
      </c>
      <c r="B75" s="5" t="s">
        <v>198</v>
      </c>
      <c r="C75" s="5" t="s">
        <v>95</v>
      </c>
      <c r="D75" s="5" t="s">
        <v>66</v>
      </c>
      <c r="E75" s="5" t="n">
        <v>4</v>
      </c>
      <c r="F75" s="5" t="n">
        <v>25</v>
      </c>
      <c r="G75" s="5"/>
      <c r="H75" s="5" t="n">
        <v>6</v>
      </c>
      <c r="I75" s="6" t="n">
        <v>3</v>
      </c>
      <c r="J75" s="6" t="n">
        <f aca="false">7+11</f>
        <v>18</v>
      </c>
      <c r="K75" s="5" t="n">
        <f aca="false">E75+IF(G75=0,F75,G75)+H75+IF(J75=0,I75,J75)</f>
        <v>53</v>
      </c>
      <c r="L75" s="7" t="str">
        <f aca="false">IF(K75&lt;50,"F",IF(K75&lt;60,"E",IF(K75&lt;70,"D",IF(K75&lt;80,"C",IF(K75&lt;90,"B","A")))))</f>
        <v>E</v>
      </c>
      <c r="M75" s="7"/>
      <c r="N75" s="7"/>
      <c r="O75" s="7"/>
      <c r="P75" s="7"/>
      <c r="Q75" s="7"/>
      <c r="R75" s="7"/>
      <c r="S75" s="7" t="n">
        <f aca="false">IF(N75=0,IF(M75=0,E75+H75,M75),N75)+IF(P75=0,IF(O75=0,IF(G75=0,F75,G75),O75),P75)+IF(R75=0,IF(Q75=0,IF(J75=0,I75,J75),Q75),R75)</f>
        <v>53</v>
      </c>
      <c r="T75" s="0" t="str">
        <f aca="false">IF(S75&lt;50,"F",IF(S75&lt;60,"E",IF(S75&lt;70,"D",IF(S75&lt;80,"C",IF(S75&lt;90,"B","A")))))</f>
        <v>E</v>
      </c>
    </row>
    <row r="76" customFormat="false" ht="12.75" hidden="true" customHeight="true" outlineLevel="0" collapsed="false">
      <c r="A76" s="5" t="s">
        <v>130</v>
      </c>
      <c r="B76" s="5" t="s">
        <v>198</v>
      </c>
      <c r="C76" s="5" t="s">
        <v>201</v>
      </c>
      <c r="D76" s="5" t="s">
        <v>202</v>
      </c>
      <c r="E76" s="5" t="n">
        <v>10</v>
      </c>
      <c r="F76" s="5" t="n">
        <v>35</v>
      </c>
      <c r="G76" s="5"/>
      <c r="H76" s="5" t="n">
        <v>8</v>
      </c>
      <c r="I76" s="5"/>
      <c r="J76" s="5"/>
      <c r="K76" s="5" t="n">
        <f aca="false">E76+IF(G76=0,F76,G76)+H76+IF(J76=0,I76,J76)</f>
        <v>53</v>
      </c>
      <c r="L76" s="7" t="str">
        <f aca="false">IF(K76&lt;50,"F",IF(K76&lt;60,"E",IF(K76&lt;70,"D",IF(K76&lt;80,"C",IF(K76&lt;90,"B","A")))))</f>
        <v>E</v>
      </c>
      <c r="M76" s="7"/>
      <c r="N76" s="7"/>
      <c r="O76" s="7"/>
      <c r="P76" s="7"/>
      <c r="Q76" s="7"/>
      <c r="R76" s="7"/>
      <c r="S76" s="7" t="n">
        <f aca="false">IF(N76=0,IF(M76=0,E76+H76,M76),N76)+IF(P76=0,IF(O76=0,IF(G76=0,F76,G76),O76),P76)+IF(R76=0,IF(Q76=0,IF(J76=0,I76,J76),Q76),R76)</f>
        <v>53</v>
      </c>
      <c r="T76" s="0" t="str">
        <f aca="false">IF(S76&lt;50,"F",IF(S76&lt;60,"E",IF(S76&lt;70,"D",IF(S76&lt;80,"C",IF(S76&lt;90,"B","A")))))</f>
        <v>E</v>
      </c>
    </row>
    <row r="77" customFormat="false" ht="12.75" hidden="true" customHeight="true" outlineLevel="0" collapsed="false">
      <c r="A77" s="5" t="s">
        <v>94</v>
      </c>
      <c r="B77" s="5" t="s">
        <v>203</v>
      </c>
      <c r="C77" s="5" t="s">
        <v>204</v>
      </c>
      <c r="D77" s="5" t="s">
        <v>183</v>
      </c>
      <c r="E77" s="5" t="n">
        <v>7</v>
      </c>
      <c r="F77" s="5" t="n">
        <v>4</v>
      </c>
      <c r="G77" s="5"/>
      <c r="H77" s="5"/>
      <c r="I77" s="5"/>
      <c r="J77" s="5"/>
      <c r="K77" s="5" t="n">
        <f aca="false">E77+IF(G77=0,F77,G77)+H77+IF(J77=0,I77,J77)</f>
        <v>11</v>
      </c>
      <c r="L77" s="7" t="str">
        <f aca="false">IF(K77&lt;50,"F",IF(K77&lt;60,"E",IF(K77&lt;70,"D",IF(K77&lt;80,"C",IF(K77&lt;90,"B","A")))))</f>
        <v>F</v>
      </c>
      <c r="M77" s="7"/>
      <c r="N77" s="7"/>
      <c r="O77" s="7"/>
      <c r="P77" s="7"/>
      <c r="Q77" s="7"/>
      <c r="R77" s="7"/>
      <c r="S77" s="7" t="n">
        <f aca="false">IF(N77=0,IF(M77=0,E77+H77,M77),N77)+IF(P77=0,IF(O77=0,IF(G77=0,F77,G77),O77),P77)+IF(R77=0,IF(Q77=0,IF(J77=0,I77,J77),Q77),R77)</f>
        <v>11</v>
      </c>
      <c r="T77" s="0" t="str">
        <f aca="false">IF(S77&lt;50,"F",IF(S77&lt;60,"E",IF(S77&lt;70,"D",IF(S77&lt;80,"C",IF(S77&lt;90,"B","A")))))</f>
        <v>F</v>
      </c>
    </row>
    <row r="78" customFormat="false" ht="12.75" hidden="true" customHeight="true" outlineLevel="0" collapsed="false">
      <c r="A78" s="5" t="s">
        <v>111</v>
      </c>
      <c r="B78" s="5" t="s">
        <v>203</v>
      </c>
      <c r="C78" s="5" t="s">
        <v>205</v>
      </c>
      <c r="D78" s="5" t="s">
        <v>206</v>
      </c>
      <c r="E78" s="5"/>
      <c r="F78" s="5"/>
      <c r="G78" s="5"/>
      <c r="H78" s="5"/>
      <c r="I78" s="5"/>
      <c r="J78" s="5"/>
      <c r="K78" s="5" t="n">
        <f aca="false">E78+IF(G78=0,F78,G78)+H78+IF(J78=0,I78,J78)</f>
        <v>0</v>
      </c>
      <c r="L78" s="7" t="str">
        <f aca="false">IF(K78&lt;50,"F",IF(K78&lt;60,"E",IF(K78&lt;70,"D",IF(K78&lt;80,"C",IF(K78&lt;90,"B","A")))))</f>
        <v>F</v>
      </c>
      <c r="M78" s="7"/>
      <c r="N78" s="7"/>
      <c r="O78" s="7"/>
      <c r="P78" s="7"/>
      <c r="Q78" s="7"/>
      <c r="R78" s="7"/>
      <c r="S78" s="7" t="n">
        <f aca="false">IF(N78=0,IF(M78=0,E78+H78,M78),N78)+IF(P78=0,IF(O78=0,IF(G78=0,F78,G78),O78),P78)+IF(R78=0,IF(Q78=0,IF(J78=0,I78,J78),Q78),R78)</f>
        <v>0</v>
      </c>
      <c r="T78" s="0" t="str">
        <f aca="false">IF(S78&lt;50,"F",IF(S78&lt;60,"E",IF(S78&lt;70,"D",IF(S78&lt;80,"C",IF(S78&lt;90,"B","A")))))</f>
        <v>F</v>
      </c>
    </row>
    <row r="79" customFormat="false" ht="12.75" hidden="true" customHeight="true" outlineLevel="0" collapsed="false">
      <c r="A79" s="5" t="s">
        <v>114</v>
      </c>
      <c r="B79" s="5" t="s">
        <v>203</v>
      </c>
      <c r="C79" s="5" t="s">
        <v>207</v>
      </c>
      <c r="D79" s="5" t="s">
        <v>208</v>
      </c>
      <c r="E79" s="5"/>
      <c r="F79" s="5"/>
      <c r="G79" s="5"/>
      <c r="H79" s="5"/>
      <c r="I79" s="5"/>
      <c r="J79" s="5"/>
      <c r="K79" s="5" t="n">
        <f aca="false">E79+IF(G79=0,F79,G79)+H79+IF(J79=0,I79,J79)</f>
        <v>0</v>
      </c>
      <c r="L79" s="7" t="str">
        <f aca="false">IF(K79&lt;50,"F",IF(K79&lt;60,"E",IF(K79&lt;70,"D",IF(K79&lt;80,"C",IF(K79&lt;90,"B","A")))))</f>
        <v>F</v>
      </c>
      <c r="M79" s="7"/>
      <c r="N79" s="7"/>
      <c r="O79" s="7"/>
      <c r="P79" s="7"/>
      <c r="Q79" s="7"/>
      <c r="R79" s="7"/>
      <c r="S79" s="7" t="n">
        <f aca="false">IF(N79=0,IF(M79=0,E79+H79,M79),N79)+IF(P79=0,IF(O79=0,IF(G79=0,F79,G79),O79),P79)+IF(R79=0,IF(Q79=0,IF(J79=0,I79,J79),Q79),R79)</f>
        <v>0</v>
      </c>
      <c r="T79" s="0" t="str">
        <f aca="false">IF(S79&lt;50,"F",IF(S79&lt;60,"E",IF(S79&lt;70,"D",IF(S79&lt;80,"C",IF(S79&lt;90,"B","A")))))</f>
        <v>F</v>
      </c>
    </row>
    <row r="80" customFormat="false" ht="12.75" hidden="true" customHeight="true" outlineLevel="0" collapsed="false">
      <c r="A80" s="5" t="s">
        <v>149</v>
      </c>
      <c r="B80" s="5" t="s">
        <v>203</v>
      </c>
      <c r="C80" s="5" t="s">
        <v>209</v>
      </c>
      <c r="D80" s="5" t="s">
        <v>210</v>
      </c>
      <c r="E80" s="5"/>
      <c r="F80" s="5"/>
      <c r="G80" s="5"/>
      <c r="H80" s="5"/>
      <c r="I80" s="5"/>
      <c r="J80" s="5"/>
      <c r="K80" s="5" t="n">
        <f aca="false">E80+IF(G80=0,F80,G80)+H80+IF(J80=0,I80,J80)</f>
        <v>0</v>
      </c>
      <c r="L80" s="7" t="str">
        <f aca="false">IF(K80&lt;50,"F",IF(K80&lt;60,"E",IF(K80&lt;70,"D",IF(K80&lt;80,"C",IF(K80&lt;90,"B","A")))))</f>
        <v>F</v>
      </c>
      <c r="M80" s="7"/>
      <c r="N80" s="7"/>
      <c r="O80" s="7"/>
      <c r="P80" s="7"/>
      <c r="Q80" s="7"/>
      <c r="R80" s="7"/>
      <c r="S80" s="7" t="n">
        <f aca="false">IF(N80=0,IF(M80=0,E80+H80,M80),N80)+IF(P80=0,IF(O80=0,IF(G80=0,F80,G80),O80),P80)+IF(R80=0,IF(Q80=0,IF(J80=0,I80,J80),Q80),R80)</f>
        <v>0</v>
      </c>
      <c r="T80" s="0" t="str">
        <f aca="false">IF(S80&lt;50,"F",IF(S80&lt;60,"E",IF(S80&lt;70,"D",IF(S80&lt;80,"C",IF(S80&lt;90,"B","A")))))</f>
        <v>F</v>
      </c>
    </row>
    <row r="81" customFormat="false" ht="12.75" hidden="true" customHeight="true" outlineLevel="0" collapsed="false">
      <c r="A81" s="5" t="s">
        <v>61</v>
      </c>
      <c r="B81" s="5" t="s">
        <v>211</v>
      </c>
      <c r="C81" s="5" t="s">
        <v>212</v>
      </c>
      <c r="D81" s="5" t="s">
        <v>213</v>
      </c>
      <c r="E81" s="5"/>
      <c r="F81" s="5"/>
      <c r="G81" s="5"/>
      <c r="H81" s="5"/>
      <c r="I81" s="5"/>
      <c r="J81" s="5"/>
      <c r="K81" s="5" t="n">
        <f aca="false">E81+IF(G81=0,F81,G81)+H81+IF(J81=0,I81,J81)</f>
        <v>0</v>
      </c>
      <c r="L81" s="7" t="str">
        <f aca="false">IF(K81&lt;50,"F",IF(K81&lt;60,"E",IF(K81&lt;70,"D",IF(K81&lt;80,"C",IF(K81&lt;90,"B","A")))))</f>
        <v>F</v>
      </c>
      <c r="M81" s="7"/>
      <c r="N81" s="7"/>
      <c r="O81" s="7"/>
      <c r="P81" s="7"/>
      <c r="Q81" s="7"/>
      <c r="R81" s="7"/>
      <c r="S81" s="7" t="n">
        <f aca="false">IF(N81=0,IF(M81=0,E81+H81,M81),N81)+IF(P81=0,IF(O81=0,IF(G81=0,F81,G81),O81),P81)+IF(R81=0,IF(Q81=0,IF(J81=0,I81,J81),Q81),R81)</f>
        <v>0</v>
      </c>
      <c r="T81" s="0" t="str">
        <f aca="false">IF(S81&lt;50,"F",IF(S81&lt;60,"E",IF(S81&lt;70,"D",IF(S81&lt;80,"C",IF(S81&lt;90,"B","A")))))</f>
        <v>F</v>
      </c>
    </row>
    <row r="82" customFormat="false" ht="12.75" hidden="true" customHeight="true" outlineLevel="0" collapsed="false">
      <c r="A82" s="5" t="s">
        <v>162</v>
      </c>
      <c r="B82" s="5" t="s">
        <v>211</v>
      </c>
      <c r="C82" s="5" t="s">
        <v>214</v>
      </c>
      <c r="D82" s="5" t="s">
        <v>51</v>
      </c>
      <c r="E82" s="5"/>
      <c r="F82" s="5"/>
      <c r="G82" s="5"/>
      <c r="H82" s="5"/>
      <c r="I82" s="5"/>
      <c r="J82" s="5"/>
      <c r="K82" s="5" t="n">
        <f aca="false">E82+IF(G82=0,F82,G82)+H82+IF(J82=0,I82,J82)</f>
        <v>0</v>
      </c>
      <c r="L82" s="7" t="str">
        <f aca="false">IF(K82&lt;50,"F",IF(K82&lt;60,"E",IF(K82&lt;70,"D",IF(K82&lt;80,"C",IF(K82&lt;90,"B","A")))))</f>
        <v>F</v>
      </c>
      <c r="M82" s="7"/>
      <c r="N82" s="7"/>
      <c r="O82" s="7"/>
      <c r="P82" s="7"/>
      <c r="Q82" s="7"/>
      <c r="R82" s="7"/>
      <c r="S82" s="7" t="n">
        <f aca="false">IF(N82=0,IF(M82=0,E82+H82,M82),N82)+IF(P82=0,IF(O82=0,IF(G82=0,F82,G82),O82),P82)+IF(R82=0,IF(Q82=0,IF(J82=0,I82,J82),Q82),R82)</f>
        <v>0</v>
      </c>
      <c r="T82" s="0" t="str">
        <f aca="false">IF(S82&lt;50,"F",IF(S82&lt;60,"E",IF(S82&lt;70,"D",IF(S82&lt;80,"C",IF(S82&lt;90,"B","A")))))</f>
        <v>F</v>
      </c>
    </row>
    <row r="83" customFormat="false" ht="12.75" hidden="true" customHeight="true" outlineLevel="0" collapsed="false">
      <c r="A83" s="5" t="s">
        <v>82</v>
      </c>
      <c r="B83" s="5" t="s">
        <v>215</v>
      </c>
      <c r="C83" s="5" t="s">
        <v>216</v>
      </c>
      <c r="D83" s="5" t="s">
        <v>217</v>
      </c>
      <c r="E83" s="5"/>
      <c r="F83" s="5"/>
      <c r="G83" s="5"/>
      <c r="H83" s="5"/>
      <c r="I83" s="5"/>
      <c r="J83" s="5"/>
      <c r="K83" s="5" t="n">
        <f aca="false">E83+IF(G83=0,F83,G83)+H83+IF(J83=0,I83,J83)</f>
        <v>0</v>
      </c>
      <c r="L83" s="7" t="str">
        <f aca="false">IF(K83&lt;50,"F",IF(K83&lt;60,"E",IF(K83&lt;70,"D",IF(K83&lt;80,"C",IF(K83&lt;90,"B","A")))))</f>
        <v>F</v>
      </c>
      <c r="M83" s="7"/>
      <c r="N83" s="7"/>
      <c r="O83" s="7"/>
      <c r="P83" s="7"/>
      <c r="Q83" s="7"/>
      <c r="R83" s="7"/>
      <c r="S83" s="7" t="n">
        <f aca="false">IF(N83=0,IF(M83=0,E83+H83,M83),N83)+IF(P83=0,IF(O83=0,IF(G83=0,F83,G83),O83),P83)+IF(R83=0,IF(Q83=0,IF(J83=0,I83,J83),Q83),R83)</f>
        <v>0</v>
      </c>
      <c r="T83" s="0" t="str">
        <f aca="false">IF(S83&lt;50,"F",IF(S83&lt;60,"E",IF(S83&lt;70,"D",IF(S83&lt;80,"C",IF(S83&lt;90,"B","A")))))</f>
        <v>F</v>
      </c>
    </row>
    <row r="84" customFormat="false" ht="12.75" hidden="false" customHeight="true" outlineLevel="0" collapsed="false">
      <c r="A84" s="5" t="s">
        <v>127</v>
      </c>
      <c r="B84" s="5" t="s">
        <v>218</v>
      </c>
      <c r="C84" s="5" t="s">
        <v>219</v>
      </c>
      <c r="D84" s="5" t="s">
        <v>220</v>
      </c>
      <c r="E84" s="5" t="n">
        <v>4</v>
      </c>
      <c r="F84" s="5" t="n">
        <v>14</v>
      </c>
      <c r="G84" s="5"/>
      <c r="H84" s="5" t="n">
        <v>4</v>
      </c>
      <c r="I84" s="6" t="n">
        <v>16</v>
      </c>
      <c r="J84" s="6" t="n">
        <f aca="false">11+6</f>
        <v>17</v>
      </c>
      <c r="K84" s="5" t="n">
        <f aca="false">E84+IF(G84=0,F84,G84)+H84+IF(J84=0,I84,J84)</f>
        <v>39</v>
      </c>
      <c r="L84" s="7" t="str">
        <f aca="false">IF(K84&lt;50,"F",IF(K84&lt;60,"E",IF(K84&lt;70,"D",IF(K84&lt;80,"C",IF(K84&lt;90,"B","A")))))</f>
        <v>F</v>
      </c>
      <c r="M84" s="7"/>
      <c r="N84" s="7" t="n">
        <v>4</v>
      </c>
      <c r="O84" s="7"/>
      <c r="P84" s="7" t="n">
        <v>12</v>
      </c>
      <c r="Q84" s="7"/>
      <c r="R84" s="7" t="n">
        <v>14</v>
      </c>
      <c r="S84" s="7" t="n">
        <f aca="false">IF(N84=0,IF(M84=0,E84+H84,M84),N84)+IF(P84=0,IF(O84=0,IF(G84=0,F84,G84),O84),P84)+IF(R84=0,IF(Q84=0,IF(J84=0,I84,J84),Q84),R84)</f>
        <v>30</v>
      </c>
      <c r="T84" s="0" t="str">
        <f aca="false">IF(S84&lt;50,"F",IF(S84&lt;60,"E",IF(S84&lt;70,"D",IF(S84&lt;80,"C",IF(S84&lt;90,"B","A")))))</f>
        <v>F</v>
      </c>
    </row>
    <row r="85" customFormat="false" ht="12.75" hidden="false" customHeight="true" outlineLevel="0" collapsed="false">
      <c r="G85" s="5"/>
      <c r="H85" s="5"/>
      <c r="I85" s="5"/>
      <c r="J85" s="5"/>
      <c r="K85" s="5"/>
    </row>
    <row r="86" customFormat="false" ht="12.75" hidden="false" customHeight="true" outlineLevel="0" collapsed="false">
      <c r="G86" s="5"/>
      <c r="H86" s="5"/>
      <c r="I86" s="5"/>
      <c r="J86" s="5"/>
      <c r="K86" s="5"/>
    </row>
    <row r="87" customFormat="false" ht="12.75" hidden="false" customHeight="true" outlineLevel="0" collapsed="false">
      <c r="G87" s="5"/>
      <c r="H87" s="5"/>
      <c r="I87" s="5"/>
      <c r="J87" s="5"/>
      <c r="K87" s="5"/>
    </row>
    <row r="88" customFormat="false" ht="12.75" hidden="false" customHeight="true" outlineLevel="0" collapsed="false">
      <c r="G88" s="5"/>
      <c r="H88" s="5"/>
      <c r="I88" s="5"/>
      <c r="J88" s="5"/>
      <c r="K88" s="5"/>
    </row>
    <row r="89" customFormat="false" ht="12.75" hidden="false" customHeight="true" outlineLevel="0" collapsed="false">
      <c r="G89" s="5"/>
      <c r="H89" s="5"/>
      <c r="I89" s="5"/>
      <c r="J89" s="5"/>
      <c r="K89" s="5"/>
    </row>
    <row r="90" customFormat="false" ht="12.75" hidden="false" customHeight="true" outlineLevel="0" collapsed="false">
      <c r="G90" s="5"/>
      <c r="H90" s="5"/>
      <c r="I90" s="5"/>
      <c r="J90" s="5"/>
      <c r="K90" s="5"/>
    </row>
    <row r="91" customFormat="false" ht="12.75" hidden="false" customHeight="true" outlineLevel="0" collapsed="false">
      <c r="G91" s="5"/>
      <c r="H91" s="5"/>
      <c r="I91" s="5"/>
      <c r="J91" s="5"/>
      <c r="K91" s="5"/>
    </row>
    <row r="92" customFormat="false" ht="12.75" hidden="false" customHeight="true" outlineLevel="0" collapsed="false">
      <c r="G92" s="5"/>
      <c r="H92" s="5"/>
      <c r="I92" s="5"/>
      <c r="J92" s="5"/>
      <c r="K92" s="5"/>
    </row>
    <row r="93" customFormat="false" ht="12.75" hidden="false" customHeight="true" outlineLevel="0" collapsed="false">
      <c r="G93" s="5"/>
      <c r="H93" s="5"/>
      <c r="I93" s="5"/>
      <c r="J93" s="5"/>
      <c r="K93" s="5"/>
    </row>
    <row r="94" customFormat="false" ht="12.75" hidden="false" customHeight="true" outlineLevel="0" collapsed="false">
      <c r="G94" s="5"/>
      <c r="H94" s="5"/>
      <c r="I94" s="5"/>
      <c r="J94" s="5"/>
      <c r="K94" s="5"/>
    </row>
    <row r="95" customFormat="false" ht="12.75" hidden="false" customHeight="true" outlineLevel="0" collapsed="false">
      <c r="G95" s="5"/>
      <c r="H95" s="5"/>
      <c r="I95" s="5"/>
      <c r="J95" s="5"/>
      <c r="K95" s="5"/>
    </row>
    <row r="96" customFormat="false" ht="12.75" hidden="false" customHeight="true" outlineLevel="0" collapsed="false">
      <c r="G96" s="5"/>
      <c r="H96" s="5"/>
      <c r="I96" s="5"/>
      <c r="J96" s="5"/>
      <c r="K96" s="5"/>
    </row>
    <row r="97" customFormat="false" ht="12.75" hidden="false" customHeight="true" outlineLevel="0" collapsed="false">
      <c r="G97" s="5"/>
      <c r="H97" s="5"/>
      <c r="I97" s="5"/>
      <c r="J97" s="5"/>
      <c r="K97" s="5"/>
    </row>
    <row r="98" customFormat="false" ht="12.75" hidden="false" customHeight="true" outlineLevel="0" collapsed="false">
      <c r="G98" s="5"/>
      <c r="H98" s="5"/>
      <c r="I98" s="5"/>
      <c r="J98" s="5"/>
      <c r="K98" s="5"/>
    </row>
    <row r="99" customFormat="false" ht="12.75" hidden="false" customHeight="true" outlineLevel="0" collapsed="false">
      <c r="G99" s="5"/>
      <c r="H99" s="5"/>
      <c r="I99" s="5"/>
      <c r="J99" s="5"/>
      <c r="K99" s="5"/>
    </row>
    <row r="100" customFormat="false" ht="12.75" hidden="false" customHeight="true" outlineLevel="0" collapsed="false">
      <c r="G100" s="5"/>
      <c r="H100" s="5"/>
      <c r="I100" s="5"/>
      <c r="J100" s="5"/>
      <c r="K100" s="5"/>
    </row>
    <row r="101" customFormat="false" ht="12.75" hidden="false" customHeight="true" outlineLevel="0" collapsed="false">
      <c r="G101" s="5"/>
      <c r="H101" s="5"/>
      <c r="I101" s="5"/>
      <c r="J101" s="5"/>
      <c r="K101" s="5"/>
    </row>
    <row r="102" customFormat="false" ht="12.75" hidden="false" customHeight="true" outlineLevel="0" collapsed="false">
      <c r="G102" s="5"/>
      <c r="H102" s="5"/>
      <c r="I102" s="5"/>
      <c r="J102" s="5"/>
      <c r="K102" s="5"/>
    </row>
    <row r="103" customFormat="false" ht="12.75" hidden="false" customHeight="true" outlineLevel="0" collapsed="false">
      <c r="G103" s="5"/>
      <c r="H103" s="5"/>
      <c r="I103" s="5"/>
      <c r="J103" s="5"/>
      <c r="K103" s="5"/>
    </row>
    <row r="104" customFormat="false" ht="12.75" hidden="false" customHeight="true" outlineLevel="0" collapsed="false">
      <c r="G104" s="5"/>
      <c r="H104" s="5"/>
      <c r="I104" s="5"/>
      <c r="J104" s="5"/>
      <c r="K104" s="5"/>
    </row>
    <row r="105" customFormat="false" ht="12.75" hidden="false" customHeight="true" outlineLevel="0" collapsed="false">
      <c r="G105" s="5"/>
      <c r="H105" s="5"/>
      <c r="I105" s="5"/>
      <c r="J105" s="5"/>
      <c r="K105" s="5"/>
    </row>
    <row r="106" customFormat="false" ht="12.75" hidden="false" customHeight="true" outlineLevel="0" collapsed="false">
      <c r="G106" s="5"/>
      <c r="H106" s="5"/>
      <c r="I106" s="5"/>
      <c r="J106" s="5"/>
      <c r="K106" s="5"/>
    </row>
    <row r="107" customFormat="false" ht="12.75" hidden="false" customHeight="true" outlineLevel="0" collapsed="false">
      <c r="G107" s="5"/>
      <c r="H107" s="5"/>
      <c r="I107" s="5"/>
      <c r="J107" s="5"/>
      <c r="K107" s="5"/>
    </row>
    <row r="108" customFormat="false" ht="12.75" hidden="false" customHeight="true" outlineLevel="0" collapsed="false">
      <c r="G108" s="5"/>
      <c r="H108" s="5"/>
      <c r="I108" s="5"/>
      <c r="J108" s="5"/>
      <c r="K108" s="5"/>
    </row>
    <row r="109" customFormat="false" ht="12.75" hidden="false" customHeight="true" outlineLevel="0" collapsed="false">
      <c r="G109" s="5"/>
      <c r="H109" s="5"/>
      <c r="I109" s="5"/>
      <c r="J109" s="5"/>
      <c r="K109" s="5"/>
    </row>
    <row r="110" customFormat="false" ht="12.75" hidden="false" customHeight="true" outlineLevel="0" collapsed="false">
      <c r="G110" s="5"/>
      <c r="H110" s="5"/>
      <c r="I110" s="5"/>
      <c r="J110" s="5"/>
      <c r="K110" s="5"/>
    </row>
    <row r="111" customFormat="false" ht="12.75" hidden="false" customHeight="true" outlineLevel="0" collapsed="false">
      <c r="G111" s="5"/>
      <c r="H111" s="5"/>
      <c r="I111" s="5"/>
      <c r="J111" s="5"/>
      <c r="K111" s="5"/>
    </row>
    <row r="112" customFormat="false" ht="12.75" hidden="false" customHeight="true" outlineLevel="0" collapsed="false">
      <c r="G112" s="5"/>
      <c r="H112" s="5"/>
      <c r="I112" s="5"/>
      <c r="J112" s="5"/>
      <c r="K112" s="5"/>
    </row>
    <row r="113" customFormat="false" ht="12.75" hidden="false" customHeight="true" outlineLevel="0" collapsed="false">
      <c r="G113" s="5"/>
      <c r="H113" s="5"/>
      <c r="I113" s="5"/>
      <c r="J113" s="5"/>
      <c r="K113" s="5"/>
    </row>
    <row r="114" customFormat="false" ht="12.75" hidden="false" customHeight="true" outlineLevel="0" collapsed="false">
      <c r="G114" s="5"/>
      <c r="H114" s="5"/>
      <c r="I114" s="5"/>
      <c r="J114" s="5"/>
      <c r="K114" s="5"/>
    </row>
    <row r="115" customFormat="false" ht="12.75" hidden="false" customHeight="true" outlineLevel="0" collapsed="false">
      <c r="G115" s="5"/>
      <c r="H115" s="5"/>
      <c r="I115" s="5"/>
      <c r="J115" s="5"/>
      <c r="K115" s="5"/>
    </row>
    <row r="116" customFormat="false" ht="12.75" hidden="false" customHeight="true" outlineLevel="0" collapsed="false">
      <c r="G116" s="5"/>
      <c r="H116" s="5"/>
      <c r="I116" s="5"/>
      <c r="J116" s="5"/>
      <c r="K116" s="5"/>
    </row>
    <row r="117" customFormat="false" ht="12.75" hidden="false" customHeight="true" outlineLevel="0" collapsed="false">
      <c r="G117" s="5"/>
      <c r="H117" s="5"/>
      <c r="I117" s="5"/>
      <c r="J117" s="5"/>
      <c r="K117" s="5"/>
    </row>
    <row r="118" customFormat="false" ht="12.75" hidden="false" customHeight="true" outlineLevel="0" collapsed="false">
      <c r="G118" s="5"/>
      <c r="H118" s="5"/>
      <c r="I118" s="5"/>
      <c r="J118" s="5"/>
      <c r="K118" s="5"/>
    </row>
    <row r="119" customFormat="false" ht="12.75" hidden="false" customHeight="true" outlineLevel="0" collapsed="false">
      <c r="G119" s="5"/>
      <c r="H119" s="5"/>
      <c r="I119" s="5"/>
      <c r="J119" s="5"/>
      <c r="K119" s="5"/>
    </row>
    <row r="120" customFormat="false" ht="12.75" hidden="false" customHeight="true" outlineLevel="0" collapsed="false">
      <c r="G120" s="5"/>
      <c r="H120" s="5"/>
      <c r="I120" s="5"/>
      <c r="J120" s="5"/>
      <c r="K120" s="5"/>
    </row>
    <row r="121" customFormat="false" ht="12.75" hidden="false" customHeight="true" outlineLevel="0" collapsed="false">
      <c r="G121" s="5"/>
      <c r="H121" s="5"/>
      <c r="I121" s="5"/>
      <c r="J121" s="5"/>
      <c r="K121" s="5"/>
    </row>
    <row r="122" customFormat="false" ht="12.75" hidden="false" customHeight="true" outlineLevel="0" collapsed="false">
      <c r="G122" s="5"/>
      <c r="H122" s="5"/>
      <c r="I122" s="5"/>
      <c r="J122" s="5"/>
      <c r="K122" s="5"/>
    </row>
    <row r="123" customFormat="false" ht="12.75" hidden="false" customHeight="true" outlineLevel="0" collapsed="false">
      <c r="G123" s="5"/>
      <c r="H123" s="5"/>
      <c r="I123" s="5"/>
      <c r="J123" s="5"/>
      <c r="K123" s="5"/>
    </row>
    <row r="124" customFormat="false" ht="12.75" hidden="false" customHeight="true" outlineLevel="0" collapsed="false">
      <c r="G124" s="5"/>
      <c r="H124" s="5"/>
      <c r="I124" s="5"/>
      <c r="J124" s="5"/>
      <c r="K124" s="5"/>
    </row>
    <row r="125" customFormat="false" ht="12.75" hidden="false" customHeight="true" outlineLevel="0" collapsed="false">
      <c r="G125" s="5"/>
      <c r="H125" s="5"/>
      <c r="I125" s="5"/>
      <c r="J125" s="5"/>
      <c r="K125" s="5"/>
    </row>
    <row r="126" customFormat="false" ht="12.75" hidden="false" customHeight="true" outlineLevel="0" collapsed="false">
      <c r="G126" s="5"/>
      <c r="H126" s="5"/>
      <c r="I126" s="5"/>
      <c r="J126" s="5"/>
      <c r="K126" s="5"/>
    </row>
    <row r="127" customFormat="false" ht="12.75" hidden="false" customHeight="true" outlineLevel="0" collapsed="false">
      <c r="G127" s="5"/>
      <c r="H127" s="5"/>
      <c r="I127" s="5"/>
      <c r="J127" s="5"/>
      <c r="K127" s="5"/>
    </row>
    <row r="128" customFormat="false" ht="12.75" hidden="false" customHeight="true" outlineLevel="0" collapsed="false">
      <c r="G128" s="5"/>
      <c r="H128" s="5"/>
      <c r="I128" s="5"/>
      <c r="J128" s="5"/>
      <c r="K128" s="5"/>
    </row>
    <row r="129" customFormat="false" ht="12.75" hidden="false" customHeight="true" outlineLevel="0" collapsed="false">
      <c r="G129" s="5"/>
      <c r="H129" s="5"/>
      <c r="I129" s="5"/>
      <c r="J129" s="5"/>
      <c r="K129" s="5"/>
    </row>
    <row r="130" customFormat="false" ht="12.75" hidden="false" customHeight="true" outlineLevel="0" collapsed="false">
      <c r="G130" s="5"/>
      <c r="H130" s="5"/>
      <c r="I130" s="5"/>
      <c r="J130" s="5"/>
      <c r="K130" s="5"/>
    </row>
    <row r="131" customFormat="false" ht="12.75" hidden="false" customHeight="true" outlineLevel="0" collapsed="false">
      <c r="G131" s="5"/>
      <c r="H131" s="5"/>
      <c r="I131" s="5"/>
      <c r="J131" s="5"/>
      <c r="K131" s="5"/>
    </row>
    <row r="132" customFormat="false" ht="12.75" hidden="false" customHeight="true" outlineLevel="0" collapsed="false">
      <c r="G132" s="5"/>
      <c r="H132" s="5"/>
      <c r="I132" s="5"/>
      <c r="J132" s="5"/>
      <c r="K132" s="5"/>
    </row>
    <row r="133" customFormat="false" ht="12.75" hidden="false" customHeight="true" outlineLevel="0" collapsed="false">
      <c r="G133" s="5"/>
      <c r="H133" s="5"/>
      <c r="I133" s="5"/>
      <c r="J133" s="5"/>
      <c r="K133" s="5"/>
    </row>
    <row r="134" customFormat="false" ht="12.75" hidden="false" customHeight="true" outlineLevel="0" collapsed="false">
      <c r="G134" s="5"/>
      <c r="H134" s="5"/>
      <c r="I134" s="5"/>
      <c r="J134" s="5"/>
      <c r="K134" s="5"/>
    </row>
    <row r="135" customFormat="false" ht="12.75" hidden="false" customHeight="true" outlineLevel="0" collapsed="false">
      <c r="G135" s="5"/>
      <c r="H135" s="5"/>
      <c r="I135" s="5"/>
      <c r="J135" s="5"/>
      <c r="K135" s="5"/>
    </row>
    <row r="136" customFormat="false" ht="12.75" hidden="false" customHeight="true" outlineLevel="0" collapsed="false">
      <c r="G136" s="5"/>
      <c r="H136" s="5"/>
      <c r="I136" s="5"/>
      <c r="J136" s="5"/>
      <c r="K136" s="5"/>
    </row>
    <row r="137" customFormat="false" ht="12.75" hidden="false" customHeight="true" outlineLevel="0" collapsed="false">
      <c r="G137" s="5"/>
      <c r="H137" s="5"/>
      <c r="I137" s="5"/>
      <c r="J137" s="5"/>
      <c r="K137" s="5"/>
    </row>
    <row r="138" customFormat="false" ht="12.75" hidden="false" customHeight="true" outlineLevel="0" collapsed="false">
      <c r="G138" s="5"/>
      <c r="H138" s="5"/>
      <c r="I138" s="5"/>
      <c r="J138" s="5"/>
      <c r="K138" s="5"/>
    </row>
    <row r="139" customFormat="false" ht="12.75" hidden="false" customHeight="true" outlineLevel="0" collapsed="false">
      <c r="G139" s="5"/>
      <c r="H139" s="5"/>
      <c r="I139" s="5"/>
      <c r="J139" s="5"/>
      <c r="K139" s="5"/>
    </row>
    <row r="140" customFormat="false" ht="12.75" hidden="false" customHeight="true" outlineLevel="0" collapsed="false">
      <c r="G140" s="5"/>
      <c r="H140" s="5"/>
      <c r="I140" s="5"/>
      <c r="J140" s="5"/>
      <c r="K140" s="5"/>
    </row>
    <row r="141" customFormat="false" ht="12.75" hidden="false" customHeight="true" outlineLevel="0" collapsed="false">
      <c r="G141" s="5"/>
      <c r="H141" s="5"/>
      <c r="I141" s="5"/>
      <c r="J141" s="5"/>
      <c r="K141" s="5"/>
    </row>
    <row r="142" customFormat="false" ht="12.75" hidden="false" customHeight="true" outlineLevel="0" collapsed="false">
      <c r="G142" s="5"/>
      <c r="H142" s="5"/>
      <c r="I142" s="5"/>
      <c r="J142" s="5"/>
      <c r="K142" s="5"/>
    </row>
    <row r="143" customFormat="false" ht="12.75" hidden="false" customHeight="true" outlineLevel="0" collapsed="false">
      <c r="G143" s="5"/>
      <c r="H143" s="5"/>
      <c r="I143" s="5"/>
      <c r="J143" s="5"/>
      <c r="K143" s="5"/>
    </row>
    <row r="144" customFormat="false" ht="12.75" hidden="false" customHeight="true" outlineLevel="0" collapsed="false">
      <c r="G144" s="5"/>
      <c r="H144" s="5"/>
      <c r="I144" s="5"/>
      <c r="J144" s="5"/>
      <c r="K144" s="5"/>
    </row>
    <row r="145" customFormat="false" ht="12.75" hidden="false" customHeight="true" outlineLevel="0" collapsed="false">
      <c r="G145" s="5"/>
      <c r="H145" s="5"/>
      <c r="I145" s="5"/>
      <c r="J145" s="5"/>
      <c r="K145" s="5"/>
    </row>
    <row r="146" customFormat="false" ht="12.75" hidden="false" customHeight="true" outlineLevel="0" collapsed="false">
      <c r="G146" s="5"/>
      <c r="H146" s="5"/>
      <c r="I146" s="5"/>
      <c r="J146" s="5"/>
      <c r="K146" s="5"/>
    </row>
    <row r="147" customFormat="false" ht="12.75" hidden="false" customHeight="true" outlineLevel="0" collapsed="false">
      <c r="G147" s="5"/>
      <c r="H147" s="5"/>
      <c r="I147" s="5"/>
      <c r="J147" s="5"/>
      <c r="K147" s="5"/>
    </row>
    <row r="148" customFormat="false" ht="12.75" hidden="false" customHeight="true" outlineLevel="0" collapsed="false">
      <c r="G148" s="5"/>
      <c r="H148" s="5"/>
      <c r="I148" s="5"/>
      <c r="J148" s="5"/>
      <c r="K148" s="5"/>
    </row>
    <row r="149" customFormat="false" ht="12.75" hidden="false" customHeight="true" outlineLevel="0" collapsed="false">
      <c r="G149" s="5"/>
      <c r="H149" s="5"/>
      <c r="I149" s="5"/>
      <c r="J149" s="5"/>
      <c r="K149" s="5"/>
    </row>
    <row r="150" customFormat="false" ht="12.75" hidden="false" customHeight="true" outlineLevel="0" collapsed="false">
      <c r="G150" s="5"/>
      <c r="H150" s="5"/>
      <c r="I150" s="5"/>
      <c r="J150" s="5"/>
      <c r="K150" s="5"/>
    </row>
    <row r="151" customFormat="false" ht="12.75" hidden="false" customHeight="true" outlineLevel="0" collapsed="false">
      <c r="G151" s="5"/>
      <c r="H151" s="5"/>
      <c r="I151" s="5"/>
      <c r="J151" s="5"/>
      <c r="K151" s="5"/>
    </row>
    <row r="152" customFormat="false" ht="12.75" hidden="false" customHeight="true" outlineLevel="0" collapsed="false">
      <c r="G152" s="5"/>
      <c r="H152" s="5"/>
      <c r="I152" s="5"/>
      <c r="J152" s="5"/>
      <c r="K152" s="5"/>
    </row>
    <row r="153" customFormat="false" ht="12.75" hidden="false" customHeight="true" outlineLevel="0" collapsed="false">
      <c r="G153" s="5"/>
      <c r="H153" s="5"/>
      <c r="I153" s="5"/>
      <c r="J153" s="5"/>
      <c r="K153" s="5"/>
    </row>
    <row r="154" customFormat="false" ht="12.75" hidden="false" customHeight="true" outlineLevel="0" collapsed="false">
      <c r="G154" s="5"/>
      <c r="H154" s="5"/>
      <c r="I154" s="5"/>
      <c r="J154" s="5"/>
      <c r="K154" s="5"/>
    </row>
    <row r="155" customFormat="false" ht="12.75" hidden="false" customHeight="true" outlineLevel="0" collapsed="false">
      <c r="G155" s="5"/>
      <c r="H155" s="5"/>
      <c r="I155" s="5"/>
      <c r="J155" s="5"/>
      <c r="K155" s="5"/>
    </row>
    <row r="156" customFormat="false" ht="12.75" hidden="false" customHeight="true" outlineLevel="0" collapsed="false">
      <c r="G156" s="5"/>
      <c r="H156" s="5"/>
      <c r="I156" s="5"/>
      <c r="J156" s="5"/>
      <c r="K156" s="5"/>
    </row>
    <row r="157" customFormat="false" ht="12.75" hidden="false" customHeight="true" outlineLevel="0" collapsed="false">
      <c r="G157" s="5"/>
      <c r="H157" s="5"/>
      <c r="I157" s="5"/>
      <c r="J157" s="5"/>
      <c r="K157" s="5"/>
    </row>
    <row r="158" customFormat="false" ht="12.75" hidden="false" customHeight="true" outlineLevel="0" collapsed="false">
      <c r="G158" s="5"/>
      <c r="H158" s="5"/>
      <c r="I158" s="5"/>
      <c r="J158" s="5"/>
      <c r="K158" s="5"/>
    </row>
    <row r="159" customFormat="false" ht="12.75" hidden="false" customHeight="true" outlineLevel="0" collapsed="false">
      <c r="G159" s="5"/>
      <c r="H159" s="5"/>
      <c r="I159" s="5"/>
      <c r="J159" s="5"/>
      <c r="K159" s="5"/>
    </row>
    <row r="160" customFormat="false" ht="12.75" hidden="false" customHeight="true" outlineLevel="0" collapsed="false">
      <c r="G160" s="5"/>
      <c r="H160" s="5"/>
      <c r="I160" s="5"/>
      <c r="J160" s="5"/>
      <c r="K160" s="5"/>
    </row>
    <row r="161" customFormat="false" ht="12.75" hidden="false" customHeight="true" outlineLevel="0" collapsed="false">
      <c r="G161" s="5"/>
      <c r="H161" s="5"/>
      <c r="I161" s="5"/>
      <c r="J161" s="5"/>
      <c r="K161" s="5"/>
    </row>
    <row r="162" customFormat="false" ht="12.75" hidden="false" customHeight="true" outlineLevel="0" collapsed="false">
      <c r="G162" s="5"/>
      <c r="H162" s="5"/>
      <c r="I162" s="5"/>
      <c r="J162" s="5"/>
      <c r="K162" s="5"/>
    </row>
    <row r="163" customFormat="false" ht="12.75" hidden="false" customHeight="true" outlineLevel="0" collapsed="false">
      <c r="G163" s="5"/>
      <c r="H163" s="5"/>
      <c r="I163" s="5"/>
      <c r="J163" s="5"/>
      <c r="K163" s="5"/>
    </row>
    <row r="164" customFormat="false" ht="12.75" hidden="false" customHeight="true" outlineLevel="0" collapsed="false">
      <c r="G164" s="5"/>
      <c r="H164" s="5"/>
      <c r="I164" s="5"/>
      <c r="J164" s="5"/>
      <c r="K164" s="5"/>
    </row>
    <row r="165" customFormat="false" ht="12.75" hidden="false" customHeight="true" outlineLevel="0" collapsed="false">
      <c r="G165" s="5"/>
      <c r="H165" s="5"/>
      <c r="I165" s="5"/>
      <c r="J165" s="5"/>
      <c r="K165" s="5"/>
    </row>
    <row r="166" customFormat="false" ht="12.75" hidden="false" customHeight="true" outlineLevel="0" collapsed="false">
      <c r="G166" s="5"/>
      <c r="H166" s="5"/>
      <c r="I166" s="5"/>
      <c r="J166" s="5"/>
      <c r="K166" s="5"/>
    </row>
    <row r="167" customFormat="false" ht="12.75" hidden="false" customHeight="true" outlineLevel="0" collapsed="false">
      <c r="G167" s="5"/>
      <c r="H167" s="5"/>
      <c r="I167" s="5"/>
      <c r="J167" s="5"/>
      <c r="K167" s="5"/>
    </row>
    <row r="168" customFormat="false" ht="12.75" hidden="false" customHeight="true" outlineLevel="0" collapsed="false">
      <c r="G168" s="5"/>
      <c r="H168" s="5"/>
      <c r="I168" s="5"/>
      <c r="J168" s="5"/>
      <c r="K168" s="5"/>
    </row>
    <row r="169" customFormat="false" ht="12.75" hidden="false" customHeight="true" outlineLevel="0" collapsed="false">
      <c r="G169" s="5"/>
      <c r="H169" s="5"/>
      <c r="I169" s="5"/>
      <c r="J169" s="5"/>
      <c r="K169" s="5"/>
    </row>
    <row r="170" customFormat="false" ht="12.75" hidden="false" customHeight="true" outlineLevel="0" collapsed="false">
      <c r="G170" s="5"/>
      <c r="H170" s="5"/>
      <c r="I170" s="5"/>
      <c r="J170" s="5"/>
      <c r="K170" s="5"/>
    </row>
    <row r="171" customFormat="false" ht="12.75" hidden="false" customHeight="true" outlineLevel="0" collapsed="false">
      <c r="G171" s="5"/>
      <c r="H171" s="5"/>
      <c r="I171" s="5"/>
      <c r="J171" s="5"/>
      <c r="K171" s="5"/>
    </row>
    <row r="172" customFormat="false" ht="12.75" hidden="false" customHeight="true" outlineLevel="0" collapsed="false">
      <c r="G172" s="5"/>
      <c r="H172" s="5"/>
      <c r="I172" s="5"/>
      <c r="J172" s="5"/>
      <c r="K172" s="5"/>
    </row>
    <row r="173" customFormat="false" ht="12.75" hidden="false" customHeight="true" outlineLevel="0" collapsed="false">
      <c r="G173" s="5"/>
      <c r="H173" s="5"/>
      <c r="I173" s="5"/>
      <c r="J173" s="5"/>
      <c r="K173" s="5"/>
    </row>
    <row r="174" customFormat="false" ht="12.75" hidden="false" customHeight="true" outlineLevel="0" collapsed="false">
      <c r="G174" s="5"/>
      <c r="H174" s="5"/>
      <c r="I174" s="5"/>
      <c r="J174" s="5"/>
      <c r="K174" s="5"/>
    </row>
    <row r="175" customFormat="false" ht="12.75" hidden="false" customHeight="true" outlineLevel="0" collapsed="false">
      <c r="G175" s="5"/>
      <c r="H175" s="5"/>
      <c r="I175" s="5"/>
      <c r="J175" s="5"/>
      <c r="K175" s="5"/>
    </row>
    <row r="176" customFormat="false" ht="12.75" hidden="false" customHeight="true" outlineLevel="0" collapsed="false">
      <c r="G176" s="5"/>
      <c r="H176" s="5"/>
      <c r="I176" s="5"/>
      <c r="J176" s="5"/>
      <c r="K176" s="5"/>
    </row>
    <row r="177" customFormat="false" ht="12.75" hidden="false" customHeight="true" outlineLevel="0" collapsed="false">
      <c r="G177" s="5"/>
      <c r="H177" s="5"/>
      <c r="I177" s="5"/>
      <c r="J177" s="5"/>
      <c r="K177" s="5"/>
    </row>
    <row r="178" customFormat="false" ht="12.75" hidden="false" customHeight="true" outlineLevel="0" collapsed="false">
      <c r="G178" s="5"/>
      <c r="H178" s="5"/>
      <c r="I178" s="5"/>
      <c r="J178" s="5"/>
      <c r="K178" s="5"/>
    </row>
    <row r="179" customFormat="false" ht="12.75" hidden="false" customHeight="true" outlineLevel="0" collapsed="false">
      <c r="G179" s="5"/>
      <c r="H179" s="5"/>
      <c r="I179" s="5"/>
      <c r="J179" s="5"/>
      <c r="K179" s="5"/>
    </row>
    <row r="180" customFormat="false" ht="12.75" hidden="false" customHeight="true" outlineLevel="0" collapsed="false">
      <c r="G180" s="5"/>
      <c r="H180" s="5"/>
      <c r="I180" s="5"/>
      <c r="J180" s="5"/>
      <c r="K180" s="5"/>
    </row>
    <row r="181" customFormat="false" ht="12.75" hidden="false" customHeight="true" outlineLevel="0" collapsed="false">
      <c r="G181" s="5"/>
      <c r="H181" s="5"/>
      <c r="I181" s="5"/>
      <c r="J181" s="5"/>
      <c r="K181" s="5"/>
    </row>
    <row r="182" customFormat="false" ht="12.75" hidden="false" customHeight="true" outlineLevel="0" collapsed="false">
      <c r="G182" s="5"/>
      <c r="H182" s="5"/>
      <c r="I182" s="5"/>
      <c r="J182" s="5"/>
      <c r="K182" s="5"/>
    </row>
    <row r="183" customFormat="false" ht="12.75" hidden="false" customHeight="true" outlineLevel="0" collapsed="false">
      <c r="G183" s="5"/>
      <c r="H183" s="5"/>
      <c r="I183" s="5"/>
      <c r="J183" s="5"/>
      <c r="K183" s="5"/>
    </row>
    <row r="184" customFormat="false" ht="12.75" hidden="false" customHeight="true" outlineLevel="0" collapsed="false">
      <c r="G184" s="5"/>
      <c r="H184" s="5"/>
      <c r="I184" s="5"/>
      <c r="J184" s="5"/>
      <c r="K184" s="5"/>
    </row>
    <row r="185" customFormat="false" ht="12.75" hidden="false" customHeight="true" outlineLevel="0" collapsed="false">
      <c r="G185" s="5"/>
      <c r="H185" s="5"/>
      <c r="I185" s="5"/>
      <c r="J185" s="5"/>
      <c r="K185" s="5"/>
    </row>
    <row r="186" customFormat="false" ht="12.75" hidden="false" customHeight="true" outlineLevel="0" collapsed="false">
      <c r="G186" s="5"/>
      <c r="H186" s="5"/>
      <c r="I186" s="5"/>
      <c r="J186" s="5"/>
      <c r="K186" s="5"/>
    </row>
    <row r="187" customFormat="false" ht="12.75" hidden="false" customHeight="true" outlineLevel="0" collapsed="false">
      <c r="G187" s="5"/>
      <c r="H187" s="5"/>
      <c r="I187" s="5"/>
      <c r="J187" s="5"/>
      <c r="K187" s="5"/>
    </row>
    <row r="188" customFormat="false" ht="12.75" hidden="false" customHeight="true" outlineLevel="0" collapsed="false">
      <c r="G188" s="5"/>
      <c r="H188" s="5"/>
      <c r="I188" s="5"/>
      <c r="J188" s="5"/>
      <c r="K188" s="5"/>
    </row>
    <row r="189" customFormat="false" ht="12.75" hidden="false" customHeight="true" outlineLevel="0" collapsed="false">
      <c r="G189" s="5"/>
      <c r="H189" s="5"/>
      <c r="I189" s="5"/>
      <c r="J189" s="5"/>
      <c r="K189" s="5"/>
    </row>
    <row r="190" customFormat="false" ht="12.75" hidden="false" customHeight="true" outlineLevel="0" collapsed="false">
      <c r="G190" s="5"/>
      <c r="H190" s="5"/>
      <c r="I190" s="5"/>
      <c r="J190" s="5"/>
      <c r="K190" s="5"/>
    </row>
    <row r="191" customFormat="false" ht="12.75" hidden="false" customHeight="true" outlineLevel="0" collapsed="false">
      <c r="G191" s="5"/>
      <c r="H191" s="5"/>
      <c r="I191" s="5"/>
      <c r="J191" s="5"/>
      <c r="K191" s="5"/>
    </row>
    <row r="192" customFormat="false" ht="12.75" hidden="false" customHeight="true" outlineLevel="0" collapsed="false">
      <c r="G192" s="5"/>
      <c r="H192" s="5"/>
      <c r="I192" s="5"/>
      <c r="J192" s="5"/>
      <c r="K192" s="5"/>
    </row>
    <row r="193" customFormat="false" ht="12.75" hidden="false" customHeight="true" outlineLevel="0" collapsed="false">
      <c r="G193" s="5"/>
      <c r="H193" s="5"/>
      <c r="I193" s="5"/>
      <c r="J193" s="5"/>
      <c r="K193" s="5"/>
    </row>
    <row r="194" customFormat="false" ht="12.75" hidden="false" customHeight="true" outlineLevel="0" collapsed="false">
      <c r="G194" s="5"/>
      <c r="H194" s="5"/>
      <c r="I194" s="5"/>
      <c r="J194" s="5"/>
      <c r="K194" s="5"/>
    </row>
    <row r="195" customFormat="false" ht="12.75" hidden="false" customHeight="true" outlineLevel="0" collapsed="false">
      <c r="G195" s="5"/>
      <c r="H195" s="5"/>
      <c r="I195" s="5"/>
      <c r="J195" s="5"/>
      <c r="K195" s="5"/>
    </row>
    <row r="196" customFormat="false" ht="12.75" hidden="false" customHeight="true" outlineLevel="0" collapsed="false">
      <c r="G196" s="5"/>
      <c r="H196" s="5"/>
      <c r="I196" s="5"/>
      <c r="J196" s="5"/>
      <c r="K196" s="5"/>
    </row>
    <row r="197" customFormat="false" ht="12.75" hidden="false" customHeight="true" outlineLevel="0" collapsed="false">
      <c r="G197" s="5"/>
      <c r="H197" s="5"/>
      <c r="I197" s="5"/>
      <c r="J197" s="5"/>
      <c r="K197" s="5"/>
    </row>
    <row r="198" customFormat="false" ht="12.75" hidden="false" customHeight="true" outlineLevel="0" collapsed="false">
      <c r="G198" s="5"/>
      <c r="H198" s="5"/>
      <c r="I198" s="5"/>
      <c r="J198" s="5"/>
      <c r="K198" s="5"/>
    </row>
    <row r="199" customFormat="false" ht="12.75" hidden="false" customHeight="true" outlineLevel="0" collapsed="false">
      <c r="G199" s="5"/>
      <c r="H199" s="5"/>
      <c r="I199" s="5"/>
      <c r="J199" s="5"/>
      <c r="K199" s="5"/>
    </row>
    <row r="200" customFormat="false" ht="12.75" hidden="false" customHeight="true" outlineLevel="0" collapsed="false">
      <c r="G200" s="5"/>
      <c r="H200" s="5"/>
      <c r="I200" s="5"/>
      <c r="J200" s="5"/>
      <c r="K200" s="5"/>
    </row>
    <row r="201" customFormat="false" ht="12.75" hidden="false" customHeight="true" outlineLevel="0" collapsed="false">
      <c r="G201" s="5"/>
      <c r="H201" s="5"/>
      <c r="I201" s="5"/>
      <c r="J201" s="5"/>
      <c r="K201" s="5"/>
    </row>
    <row r="202" customFormat="false" ht="12.75" hidden="false" customHeight="true" outlineLevel="0" collapsed="false">
      <c r="G202" s="5"/>
      <c r="H202" s="5"/>
      <c r="I202" s="5"/>
      <c r="J202" s="5"/>
      <c r="K202" s="5"/>
    </row>
    <row r="203" customFormat="false" ht="12.75" hidden="false" customHeight="true" outlineLevel="0" collapsed="false">
      <c r="G203" s="5"/>
      <c r="H203" s="5"/>
      <c r="I203" s="5"/>
      <c r="J203" s="5"/>
      <c r="K203" s="5"/>
    </row>
    <row r="204" customFormat="false" ht="12.75" hidden="false" customHeight="true" outlineLevel="0" collapsed="false">
      <c r="G204" s="5"/>
      <c r="H204" s="5"/>
      <c r="I204" s="5"/>
      <c r="J204" s="5"/>
      <c r="K204" s="5"/>
    </row>
    <row r="205" customFormat="false" ht="12.75" hidden="false" customHeight="true" outlineLevel="0" collapsed="false">
      <c r="G205" s="5"/>
      <c r="H205" s="5"/>
      <c r="I205" s="5"/>
      <c r="J205" s="5"/>
      <c r="K205" s="5"/>
    </row>
    <row r="206" customFormat="false" ht="12.75" hidden="false" customHeight="true" outlineLevel="0" collapsed="false">
      <c r="G206" s="5"/>
      <c r="H206" s="5"/>
      <c r="I206" s="5"/>
      <c r="J206" s="5"/>
      <c r="K206" s="5"/>
    </row>
    <row r="207" customFormat="false" ht="12.75" hidden="false" customHeight="true" outlineLevel="0" collapsed="false">
      <c r="G207" s="5"/>
      <c r="H207" s="5"/>
      <c r="I207" s="5"/>
      <c r="J207" s="5"/>
      <c r="K207" s="5"/>
    </row>
    <row r="208" customFormat="false" ht="12.75" hidden="false" customHeight="true" outlineLevel="0" collapsed="false">
      <c r="G208" s="5"/>
      <c r="H208" s="5"/>
      <c r="I208" s="5"/>
      <c r="J208" s="5"/>
      <c r="K208" s="5"/>
    </row>
    <row r="209" customFormat="false" ht="12.75" hidden="false" customHeight="true" outlineLevel="0" collapsed="false">
      <c r="G209" s="5"/>
      <c r="H209" s="5"/>
      <c r="I209" s="5"/>
      <c r="J209" s="5"/>
      <c r="K209" s="5"/>
    </row>
    <row r="210" customFormat="false" ht="12.75" hidden="false" customHeight="true" outlineLevel="0" collapsed="false">
      <c r="G210" s="5"/>
      <c r="H210" s="5"/>
      <c r="I210" s="5"/>
      <c r="J210" s="5"/>
      <c r="K210" s="5"/>
    </row>
    <row r="211" customFormat="false" ht="12.75" hidden="false" customHeight="true" outlineLevel="0" collapsed="false">
      <c r="G211" s="5"/>
      <c r="H211" s="5"/>
      <c r="I211" s="5"/>
      <c r="J211" s="5"/>
      <c r="K211" s="5"/>
    </row>
    <row r="212" customFormat="false" ht="12.75" hidden="false" customHeight="true" outlineLevel="0" collapsed="false">
      <c r="G212" s="5"/>
      <c r="H212" s="5"/>
      <c r="I212" s="5"/>
      <c r="J212" s="5"/>
      <c r="K212" s="5"/>
    </row>
    <row r="213" customFormat="false" ht="12.75" hidden="false" customHeight="true" outlineLevel="0" collapsed="false">
      <c r="G213" s="5"/>
      <c r="H213" s="5"/>
      <c r="I213" s="5"/>
      <c r="J213" s="5"/>
      <c r="K213" s="5"/>
    </row>
    <row r="214" customFormat="false" ht="12.75" hidden="false" customHeight="true" outlineLevel="0" collapsed="false">
      <c r="G214" s="5"/>
      <c r="H214" s="5"/>
      <c r="I214" s="5"/>
      <c r="J214" s="5"/>
      <c r="K214" s="5"/>
    </row>
    <row r="215" customFormat="false" ht="12.75" hidden="false" customHeight="true" outlineLevel="0" collapsed="false">
      <c r="G215" s="5"/>
      <c r="H215" s="5"/>
      <c r="I215" s="5"/>
      <c r="J215" s="5"/>
      <c r="K215" s="5"/>
    </row>
    <row r="216" customFormat="false" ht="12.75" hidden="false" customHeight="true" outlineLevel="0" collapsed="false">
      <c r="G216" s="5"/>
      <c r="H216" s="5"/>
      <c r="I216" s="5"/>
      <c r="J216" s="5"/>
      <c r="K216" s="5"/>
    </row>
    <row r="217" customFormat="false" ht="12.75" hidden="false" customHeight="true" outlineLevel="0" collapsed="false">
      <c r="G217" s="5"/>
      <c r="H217" s="5"/>
      <c r="I217" s="5"/>
      <c r="J217" s="5"/>
      <c r="K217" s="5"/>
    </row>
    <row r="218" customFormat="false" ht="12.75" hidden="false" customHeight="true" outlineLevel="0" collapsed="false">
      <c r="G218" s="5"/>
      <c r="H218" s="5"/>
      <c r="I218" s="5"/>
      <c r="J218" s="5"/>
      <c r="K218" s="5"/>
    </row>
    <row r="219" customFormat="false" ht="12.75" hidden="false" customHeight="true" outlineLevel="0" collapsed="false">
      <c r="G219" s="5"/>
      <c r="H219" s="5"/>
      <c r="I219" s="5"/>
      <c r="J219" s="5"/>
      <c r="K219" s="5"/>
    </row>
    <row r="220" customFormat="false" ht="12.75" hidden="false" customHeight="true" outlineLevel="0" collapsed="false">
      <c r="G220" s="5"/>
      <c r="H220" s="5"/>
      <c r="I220" s="5"/>
      <c r="J220" s="5"/>
      <c r="K220" s="5"/>
    </row>
    <row r="221" customFormat="false" ht="12.75" hidden="false" customHeight="true" outlineLevel="0" collapsed="false">
      <c r="G221" s="5"/>
      <c r="H221" s="5"/>
      <c r="I221" s="5"/>
      <c r="J221" s="5"/>
      <c r="K221" s="5"/>
    </row>
    <row r="222" customFormat="false" ht="12.75" hidden="false" customHeight="true" outlineLevel="0" collapsed="false">
      <c r="G222" s="5"/>
      <c r="H222" s="5"/>
      <c r="I222" s="5"/>
      <c r="J222" s="5"/>
      <c r="K222" s="5"/>
    </row>
    <row r="223" customFormat="false" ht="12.75" hidden="false" customHeight="true" outlineLevel="0" collapsed="false">
      <c r="G223" s="5"/>
      <c r="H223" s="5"/>
      <c r="I223" s="5"/>
      <c r="J223" s="5"/>
      <c r="K223" s="5"/>
    </row>
    <row r="224" customFormat="false" ht="12.75" hidden="false" customHeight="true" outlineLevel="0" collapsed="false">
      <c r="G224" s="5"/>
      <c r="H224" s="5"/>
      <c r="I224" s="5"/>
      <c r="J224" s="5"/>
      <c r="K224" s="5"/>
    </row>
    <row r="225" customFormat="false" ht="12.75" hidden="false" customHeight="true" outlineLevel="0" collapsed="false">
      <c r="G225" s="5"/>
      <c r="H225" s="5"/>
      <c r="I225" s="5"/>
      <c r="J225" s="5"/>
      <c r="K225" s="5"/>
    </row>
    <row r="226" customFormat="false" ht="12.75" hidden="false" customHeight="true" outlineLevel="0" collapsed="false">
      <c r="G226" s="5"/>
      <c r="H226" s="5"/>
      <c r="I226" s="5"/>
      <c r="J226" s="5"/>
      <c r="K226" s="5"/>
    </row>
    <row r="227" customFormat="false" ht="12.75" hidden="false" customHeight="true" outlineLevel="0" collapsed="false">
      <c r="G227" s="5"/>
      <c r="H227" s="5"/>
      <c r="I227" s="5"/>
      <c r="J227" s="5"/>
      <c r="K227" s="5"/>
    </row>
    <row r="228" customFormat="false" ht="12.75" hidden="false" customHeight="true" outlineLevel="0" collapsed="false">
      <c r="G228" s="5"/>
      <c r="H228" s="5"/>
      <c r="I228" s="5"/>
      <c r="J228" s="5"/>
      <c r="K228" s="5"/>
    </row>
    <row r="229" customFormat="false" ht="12.75" hidden="false" customHeight="true" outlineLevel="0" collapsed="false">
      <c r="G229" s="5"/>
      <c r="H229" s="5"/>
      <c r="I229" s="5"/>
      <c r="J229" s="5"/>
      <c r="K229" s="5"/>
    </row>
    <row r="230" customFormat="false" ht="12.75" hidden="false" customHeight="true" outlineLevel="0" collapsed="false">
      <c r="G230" s="5"/>
      <c r="H230" s="5"/>
      <c r="I230" s="5"/>
      <c r="J230" s="5"/>
      <c r="K230" s="5"/>
    </row>
    <row r="231" customFormat="false" ht="12.75" hidden="false" customHeight="true" outlineLevel="0" collapsed="false">
      <c r="G231" s="5"/>
      <c r="H231" s="5"/>
      <c r="I231" s="5"/>
      <c r="J231" s="5"/>
      <c r="K231" s="5"/>
    </row>
    <row r="232" customFormat="false" ht="12.75" hidden="false" customHeight="true" outlineLevel="0" collapsed="false">
      <c r="G232" s="5"/>
      <c r="H232" s="5"/>
      <c r="I232" s="5"/>
      <c r="J232" s="5"/>
      <c r="K232" s="5"/>
    </row>
    <row r="233" customFormat="false" ht="12.75" hidden="false" customHeight="true" outlineLevel="0" collapsed="false">
      <c r="G233" s="5"/>
      <c r="H233" s="5"/>
      <c r="I233" s="5"/>
      <c r="J233" s="5"/>
      <c r="K233" s="5"/>
    </row>
    <row r="234" customFormat="false" ht="12.75" hidden="false" customHeight="true" outlineLevel="0" collapsed="false">
      <c r="G234" s="5"/>
      <c r="H234" s="5"/>
      <c r="I234" s="5"/>
      <c r="J234" s="5"/>
      <c r="K234" s="5"/>
    </row>
    <row r="235" customFormat="false" ht="12.75" hidden="false" customHeight="true" outlineLevel="0" collapsed="false">
      <c r="G235" s="5"/>
      <c r="H235" s="5"/>
      <c r="I235" s="5"/>
      <c r="J235" s="5"/>
      <c r="K235" s="5"/>
    </row>
    <row r="236" customFormat="false" ht="12.75" hidden="false" customHeight="true" outlineLevel="0" collapsed="false">
      <c r="G236" s="5"/>
      <c r="H236" s="5"/>
      <c r="I236" s="5"/>
      <c r="J236" s="5"/>
      <c r="K236" s="5"/>
    </row>
    <row r="237" customFormat="false" ht="12.75" hidden="false" customHeight="true" outlineLevel="0" collapsed="false">
      <c r="G237" s="5"/>
      <c r="H237" s="5"/>
      <c r="I237" s="5"/>
      <c r="J237" s="5"/>
      <c r="K237" s="5"/>
    </row>
    <row r="238" customFormat="false" ht="12.75" hidden="false" customHeight="true" outlineLevel="0" collapsed="false">
      <c r="G238" s="5"/>
      <c r="H238" s="5"/>
      <c r="I238" s="5"/>
      <c r="J238" s="5"/>
      <c r="K238" s="5"/>
    </row>
    <row r="239" customFormat="false" ht="12.75" hidden="false" customHeight="true" outlineLevel="0" collapsed="false">
      <c r="G239" s="5"/>
      <c r="H239" s="5"/>
      <c r="I239" s="5"/>
      <c r="J239" s="5"/>
      <c r="K239" s="5"/>
    </row>
    <row r="240" customFormat="false" ht="12.75" hidden="false" customHeight="true" outlineLevel="0" collapsed="false">
      <c r="G240" s="5"/>
      <c r="H240" s="5"/>
      <c r="I240" s="5"/>
      <c r="J240" s="5"/>
      <c r="K240" s="5"/>
    </row>
    <row r="241" customFormat="false" ht="12.75" hidden="false" customHeight="true" outlineLevel="0" collapsed="false">
      <c r="G241" s="5"/>
      <c r="H241" s="5"/>
      <c r="I241" s="5"/>
      <c r="J241" s="5"/>
      <c r="K241" s="5"/>
    </row>
    <row r="242" customFormat="false" ht="12.75" hidden="false" customHeight="true" outlineLevel="0" collapsed="false">
      <c r="G242" s="5"/>
      <c r="H242" s="5"/>
      <c r="I242" s="5"/>
      <c r="J242" s="5"/>
      <c r="K242" s="5"/>
    </row>
    <row r="243" customFormat="false" ht="12.75" hidden="false" customHeight="true" outlineLevel="0" collapsed="false">
      <c r="G243" s="5"/>
      <c r="H243" s="5"/>
      <c r="I243" s="5"/>
      <c r="J243" s="5"/>
      <c r="K243" s="5"/>
    </row>
    <row r="244" customFormat="false" ht="12.75" hidden="false" customHeight="true" outlineLevel="0" collapsed="false">
      <c r="G244" s="5"/>
      <c r="H244" s="5"/>
      <c r="I244" s="5"/>
      <c r="J244" s="5"/>
      <c r="K244" s="5"/>
    </row>
    <row r="245" customFormat="false" ht="12.75" hidden="false" customHeight="true" outlineLevel="0" collapsed="false">
      <c r="G245" s="5"/>
      <c r="H245" s="5"/>
      <c r="I245" s="5"/>
      <c r="J245" s="5"/>
      <c r="K245" s="5"/>
    </row>
    <row r="246" customFormat="false" ht="12.75" hidden="false" customHeight="true" outlineLevel="0" collapsed="false">
      <c r="G246" s="5"/>
      <c r="H246" s="5"/>
      <c r="I246" s="5"/>
      <c r="J246" s="5"/>
      <c r="K246" s="5"/>
    </row>
    <row r="247" customFormat="false" ht="12.75" hidden="false" customHeight="true" outlineLevel="0" collapsed="false">
      <c r="G247" s="5"/>
      <c r="H247" s="5"/>
      <c r="I247" s="5"/>
      <c r="J247" s="5"/>
      <c r="K247" s="5"/>
    </row>
    <row r="248" customFormat="false" ht="12.75" hidden="false" customHeight="true" outlineLevel="0" collapsed="false">
      <c r="G248" s="5"/>
      <c r="H248" s="5"/>
      <c r="I248" s="5"/>
      <c r="J248" s="5"/>
      <c r="K248" s="5"/>
    </row>
    <row r="249" customFormat="false" ht="12.75" hidden="false" customHeight="true" outlineLevel="0" collapsed="false">
      <c r="G249" s="5"/>
      <c r="H249" s="5"/>
      <c r="I249" s="5"/>
      <c r="J249" s="5"/>
      <c r="K249" s="5"/>
    </row>
    <row r="250" customFormat="false" ht="12.75" hidden="false" customHeight="true" outlineLevel="0" collapsed="false">
      <c r="G250" s="5"/>
      <c r="H250" s="5"/>
      <c r="I250" s="5"/>
      <c r="J250" s="5"/>
      <c r="K250" s="5"/>
    </row>
    <row r="251" customFormat="false" ht="12.75" hidden="false" customHeight="true" outlineLevel="0" collapsed="false">
      <c r="G251" s="5"/>
      <c r="H251" s="5"/>
      <c r="I251" s="5"/>
      <c r="J251" s="5"/>
      <c r="K251" s="5"/>
    </row>
    <row r="252" customFormat="false" ht="12.75" hidden="false" customHeight="true" outlineLevel="0" collapsed="false">
      <c r="G252" s="5"/>
      <c r="H252" s="5"/>
      <c r="I252" s="5"/>
      <c r="J252" s="5"/>
      <c r="K252" s="5"/>
    </row>
    <row r="253" customFormat="false" ht="12.75" hidden="false" customHeight="true" outlineLevel="0" collapsed="false">
      <c r="G253" s="5"/>
      <c r="H253" s="5"/>
      <c r="I253" s="5"/>
      <c r="J253" s="5"/>
      <c r="K253" s="5"/>
    </row>
    <row r="254" customFormat="false" ht="12.75" hidden="false" customHeight="true" outlineLevel="0" collapsed="false">
      <c r="G254" s="5"/>
      <c r="H254" s="5"/>
      <c r="I254" s="5"/>
      <c r="J254" s="5"/>
      <c r="K254" s="5"/>
    </row>
    <row r="255" customFormat="false" ht="12.75" hidden="false" customHeight="true" outlineLevel="0" collapsed="false">
      <c r="G255" s="5"/>
      <c r="H255" s="5"/>
      <c r="I255" s="5"/>
      <c r="J255" s="5"/>
      <c r="K255" s="5"/>
    </row>
    <row r="256" customFormat="false" ht="12.75" hidden="false" customHeight="true" outlineLevel="0" collapsed="false">
      <c r="G256" s="5"/>
      <c r="H256" s="5"/>
      <c r="I256" s="5"/>
      <c r="J256" s="5"/>
      <c r="K256" s="5"/>
    </row>
    <row r="257" customFormat="false" ht="12.75" hidden="false" customHeight="true" outlineLevel="0" collapsed="false">
      <c r="G257" s="5"/>
      <c r="H257" s="5"/>
      <c r="I257" s="5"/>
      <c r="J257" s="5"/>
      <c r="K257" s="5"/>
    </row>
    <row r="258" customFormat="false" ht="12.75" hidden="false" customHeight="true" outlineLevel="0" collapsed="false">
      <c r="G258" s="5"/>
      <c r="H258" s="5"/>
      <c r="I258" s="5"/>
      <c r="J258" s="5"/>
      <c r="K258" s="5"/>
    </row>
    <row r="259" customFormat="false" ht="12.75" hidden="false" customHeight="true" outlineLevel="0" collapsed="false">
      <c r="G259" s="5"/>
      <c r="H259" s="5"/>
      <c r="I259" s="5"/>
      <c r="J259" s="5"/>
      <c r="K259" s="5"/>
    </row>
    <row r="260" customFormat="false" ht="12.75" hidden="false" customHeight="true" outlineLevel="0" collapsed="false">
      <c r="G260" s="5"/>
      <c r="H260" s="5"/>
      <c r="I260" s="5"/>
      <c r="J260" s="5"/>
      <c r="K260" s="5"/>
    </row>
    <row r="261" customFormat="false" ht="12.75" hidden="false" customHeight="true" outlineLevel="0" collapsed="false">
      <c r="G261" s="5"/>
      <c r="H261" s="5"/>
      <c r="I261" s="5"/>
      <c r="J261" s="5"/>
      <c r="K261" s="5"/>
    </row>
    <row r="262" customFormat="false" ht="12.75" hidden="false" customHeight="true" outlineLevel="0" collapsed="false">
      <c r="G262" s="5"/>
      <c r="H262" s="5"/>
      <c r="I262" s="5"/>
      <c r="J262" s="5"/>
      <c r="K262" s="5"/>
    </row>
    <row r="263" customFormat="false" ht="12.75" hidden="false" customHeight="true" outlineLevel="0" collapsed="false">
      <c r="G263" s="5"/>
      <c r="H263" s="5"/>
      <c r="I263" s="5"/>
      <c r="J263" s="5"/>
      <c r="K263" s="5"/>
    </row>
    <row r="264" customFormat="false" ht="12.75" hidden="false" customHeight="true" outlineLevel="0" collapsed="false">
      <c r="G264" s="5"/>
      <c r="H264" s="5"/>
      <c r="I264" s="5"/>
      <c r="J264" s="5"/>
      <c r="K264" s="5"/>
    </row>
    <row r="265" customFormat="false" ht="12.75" hidden="false" customHeight="true" outlineLevel="0" collapsed="false">
      <c r="G265" s="5"/>
      <c r="H265" s="5"/>
      <c r="I265" s="5"/>
      <c r="J265" s="5"/>
      <c r="K265" s="5"/>
    </row>
    <row r="266" customFormat="false" ht="12.75" hidden="false" customHeight="true" outlineLevel="0" collapsed="false">
      <c r="G266" s="5"/>
      <c r="H266" s="5"/>
      <c r="I266" s="5"/>
      <c r="J266" s="5"/>
      <c r="K266" s="5"/>
    </row>
    <row r="267" customFormat="false" ht="12.75" hidden="false" customHeight="true" outlineLevel="0" collapsed="false">
      <c r="G267" s="5"/>
      <c r="H267" s="5"/>
      <c r="I267" s="5"/>
      <c r="J267" s="5"/>
      <c r="K267" s="5"/>
    </row>
    <row r="268" customFormat="false" ht="12.75" hidden="false" customHeight="true" outlineLevel="0" collapsed="false">
      <c r="G268" s="5"/>
      <c r="H268" s="5"/>
      <c r="I268" s="5"/>
      <c r="J268" s="5"/>
      <c r="K268" s="5"/>
    </row>
    <row r="269" customFormat="false" ht="12.75" hidden="false" customHeight="true" outlineLevel="0" collapsed="false">
      <c r="G269" s="5"/>
      <c r="H269" s="5"/>
      <c r="I269" s="5"/>
      <c r="J269" s="5"/>
      <c r="K269" s="5"/>
    </row>
    <row r="270" customFormat="false" ht="12.75" hidden="false" customHeight="true" outlineLevel="0" collapsed="false">
      <c r="G270" s="5"/>
      <c r="H270" s="5"/>
      <c r="I270" s="5"/>
      <c r="J270" s="5"/>
      <c r="K270" s="5"/>
    </row>
    <row r="271" customFormat="false" ht="12.75" hidden="false" customHeight="true" outlineLevel="0" collapsed="false">
      <c r="G271" s="5"/>
      <c r="H271" s="5"/>
      <c r="I271" s="5"/>
      <c r="J271" s="5"/>
      <c r="K271" s="5"/>
    </row>
    <row r="272" customFormat="false" ht="12.75" hidden="false" customHeight="true" outlineLevel="0" collapsed="false">
      <c r="G272" s="5"/>
      <c r="H272" s="5"/>
      <c r="I272" s="5"/>
      <c r="J272" s="5"/>
      <c r="K272" s="5"/>
    </row>
    <row r="273" customFormat="false" ht="12.75" hidden="false" customHeight="true" outlineLevel="0" collapsed="false">
      <c r="G273" s="5"/>
      <c r="H273" s="5"/>
      <c r="I273" s="5"/>
      <c r="J273" s="5"/>
      <c r="K273" s="5"/>
    </row>
    <row r="274" customFormat="false" ht="12.75" hidden="false" customHeight="true" outlineLevel="0" collapsed="false">
      <c r="G274" s="5"/>
      <c r="H274" s="5"/>
      <c r="I274" s="5"/>
      <c r="J274" s="5"/>
      <c r="K274" s="5"/>
    </row>
    <row r="275" customFormat="false" ht="12.75" hidden="false" customHeight="true" outlineLevel="0" collapsed="false">
      <c r="G275" s="5"/>
      <c r="H275" s="5"/>
      <c r="I275" s="5"/>
      <c r="J275" s="5"/>
      <c r="K275" s="5"/>
    </row>
    <row r="276" customFormat="false" ht="12.75" hidden="false" customHeight="true" outlineLevel="0" collapsed="false">
      <c r="G276" s="5"/>
      <c r="H276" s="5"/>
      <c r="I276" s="5"/>
      <c r="J276" s="5"/>
      <c r="K276" s="5"/>
    </row>
    <row r="277" customFormat="false" ht="12.75" hidden="false" customHeight="true" outlineLevel="0" collapsed="false">
      <c r="G277" s="5"/>
      <c r="H277" s="5"/>
      <c r="I277" s="5"/>
      <c r="J277" s="5"/>
      <c r="K277" s="5"/>
    </row>
    <row r="278" customFormat="false" ht="12.75" hidden="false" customHeight="true" outlineLevel="0" collapsed="false">
      <c r="G278" s="5"/>
      <c r="H278" s="5"/>
      <c r="I278" s="5"/>
      <c r="J278" s="5"/>
      <c r="K278" s="5"/>
    </row>
    <row r="279" customFormat="false" ht="12.75" hidden="false" customHeight="true" outlineLevel="0" collapsed="false">
      <c r="G279" s="5"/>
      <c r="H279" s="5"/>
      <c r="I279" s="5"/>
      <c r="J279" s="5"/>
      <c r="K279" s="5"/>
    </row>
    <row r="280" customFormat="false" ht="12.75" hidden="false" customHeight="true" outlineLevel="0" collapsed="false">
      <c r="G280" s="5"/>
      <c r="H280" s="5"/>
      <c r="I280" s="5"/>
      <c r="J280" s="5"/>
      <c r="K280" s="5"/>
    </row>
    <row r="281" customFormat="false" ht="12.75" hidden="false" customHeight="true" outlineLevel="0" collapsed="false">
      <c r="G281" s="5"/>
      <c r="H281" s="5"/>
      <c r="I281" s="5"/>
      <c r="J281" s="5"/>
      <c r="K281" s="5"/>
    </row>
    <row r="282" customFormat="false" ht="12.75" hidden="false" customHeight="true" outlineLevel="0" collapsed="false">
      <c r="G282" s="5"/>
      <c r="H282" s="5"/>
      <c r="I282" s="5"/>
      <c r="J282" s="5"/>
      <c r="K282" s="5"/>
    </row>
    <row r="283" customFormat="false" ht="12.75" hidden="false" customHeight="true" outlineLevel="0" collapsed="false">
      <c r="G283" s="5"/>
      <c r="H283" s="5"/>
      <c r="I283" s="5"/>
      <c r="J283" s="5"/>
      <c r="K283" s="5"/>
    </row>
    <row r="284" customFormat="false" ht="12.75" hidden="false" customHeight="true" outlineLevel="0" collapsed="false">
      <c r="G284" s="5"/>
      <c r="H284" s="5"/>
      <c r="I284" s="5"/>
      <c r="J284" s="5"/>
      <c r="K284" s="5"/>
    </row>
    <row r="285" customFormat="false" ht="12.75" hidden="false" customHeight="true" outlineLevel="0" collapsed="false">
      <c r="G285" s="5"/>
      <c r="H285" s="5"/>
      <c r="I285" s="5"/>
      <c r="J285" s="5"/>
      <c r="K285" s="5"/>
    </row>
    <row r="286" customFormat="false" ht="12.75" hidden="false" customHeight="true" outlineLevel="0" collapsed="false">
      <c r="G286" s="5"/>
      <c r="H286" s="5"/>
      <c r="I286" s="5"/>
      <c r="J286" s="5"/>
      <c r="K286" s="5"/>
    </row>
    <row r="287" customFormat="false" ht="12.75" hidden="false" customHeight="true" outlineLevel="0" collapsed="false">
      <c r="G287" s="5"/>
      <c r="H287" s="5"/>
      <c r="I287" s="5"/>
      <c r="J287" s="5"/>
      <c r="K287" s="5"/>
    </row>
    <row r="288" customFormat="false" ht="12.75" hidden="false" customHeight="true" outlineLevel="0" collapsed="false">
      <c r="G288" s="5"/>
      <c r="H288" s="5"/>
      <c r="I288" s="5"/>
      <c r="J288" s="5"/>
      <c r="K288" s="5"/>
    </row>
    <row r="289" customFormat="false" ht="12.75" hidden="false" customHeight="true" outlineLevel="0" collapsed="false">
      <c r="G289" s="5"/>
      <c r="H289" s="5"/>
      <c r="I289" s="5"/>
      <c r="J289" s="5"/>
      <c r="K289" s="5"/>
    </row>
    <row r="290" customFormat="false" ht="12.75" hidden="false" customHeight="true" outlineLevel="0" collapsed="false">
      <c r="G290" s="5"/>
      <c r="H290" s="5"/>
      <c r="I290" s="5"/>
      <c r="J290" s="5"/>
      <c r="K290" s="5"/>
    </row>
    <row r="291" customFormat="false" ht="12.75" hidden="false" customHeight="true" outlineLevel="0" collapsed="false">
      <c r="G291" s="5"/>
      <c r="H291" s="5"/>
      <c r="I291" s="5"/>
      <c r="J291" s="5"/>
      <c r="K291" s="5"/>
    </row>
    <row r="292" customFormat="false" ht="12.75" hidden="false" customHeight="true" outlineLevel="0" collapsed="false">
      <c r="G292" s="5"/>
      <c r="H292" s="5"/>
      <c r="I292" s="5"/>
      <c r="J292" s="5"/>
      <c r="K292" s="5"/>
    </row>
    <row r="293" customFormat="false" ht="12.75" hidden="false" customHeight="true" outlineLevel="0" collapsed="false">
      <c r="G293" s="5"/>
      <c r="H293" s="5"/>
      <c r="I293" s="5"/>
      <c r="J293" s="5"/>
      <c r="K293" s="5"/>
    </row>
    <row r="294" customFormat="false" ht="12.75" hidden="false" customHeight="true" outlineLevel="0" collapsed="false">
      <c r="G294" s="5"/>
      <c r="H294" s="5"/>
      <c r="I294" s="5"/>
      <c r="J294" s="5"/>
      <c r="K294" s="5"/>
    </row>
    <row r="295" customFormat="false" ht="12.75" hidden="false" customHeight="true" outlineLevel="0" collapsed="false">
      <c r="G295" s="5"/>
      <c r="H295" s="5"/>
      <c r="I295" s="5"/>
      <c r="J295" s="5"/>
      <c r="K295" s="5"/>
    </row>
    <row r="296" customFormat="false" ht="12.75" hidden="false" customHeight="true" outlineLevel="0" collapsed="false">
      <c r="G296" s="5"/>
      <c r="H296" s="5"/>
      <c r="I296" s="5"/>
      <c r="J296" s="5"/>
      <c r="K296" s="5"/>
    </row>
    <row r="297" customFormat="false" ht="12.75" hidden="false" customHeight="true" outlineLevel="0" collapsed="false">
      <c r="G297" s="5"/>
      <c r="H297" s="5"/>
      <c r="I297" s="5"/>
      <c r="J297" s="5"/>
      <c r="K297" s="5"/>
    </row>
    <row r="298" customFormat="false" ht="12.75" hidden="false" customHeight="true" outlineLevel="0" collapsed="false">
      <c r="G298" s="5"/>
      <c r="H298" s="5"/>
      <c r="I298" s="5"/>
      <c r="J298" s="5"/>
      <c r="K298" s="5"/>
    </row>
    <row r="299" customFormat="false" ht="12.75" hidden="false" customHeight="true" outlineLevel="0" collapsed="false">
      <c r="G299" s="5"/>
      <c r="H299" s="5"/>
      <c r="I299" s="5"/>
      <c r="J299" s="5"/>
      <c r="K299" s="5"/>
    </row>
    <row r="300" customFormat="false" ht="12.75" hidden="false" customHeight="true" outlineLevel="0" collapsed="false">
      <c r="G300" s="5"/>
      <c r="H300" s="5"/>
      <c r="I300" s="5"/>
      <c r="J300" s="5"/>
      <c r="K300" s="5"/>
    </row>
    <row r="301" customFormat="false" ht="12.75" hidden="false" customHeight="true" outlineLevel="0" collapsed="false">
      <c r="G301" s="5"/>
      <c r="H301" s="5"/>
      <c r="I301" s="5"/>
      <c r="J301" s="5"/>
      <c r="K301" s="5"/>
    </row>
    <row r="302" customFormat="false" ht="12.75" hidden="false" customHeight="true" outlineLevel="0" collapsed="false">
      <c r="G302" s="5"/>
      <c r="H302" s="5"/>
      <c r="I302" s="5"/>
      <c r="J302" s="5"/>
      <c r="K302" s="5"/>
    </row>
    <row r="303" customFormat="false" ht="12.75" hidden="false" customHeight="true" outlineLevel="0" collapsed="false">
      <c r="G303" s="5"/>
      <c r="H303" s="5"/>
      <c r="I303" s="5"/>
      <c r="J303" s="5"/>
      <c r="K303" s="5"/>
    </row>
    <row r="304" customFormat="false" ht="12.75" hidden="false" customHeight="true" outlineLevel="0" collapsed="false">
      <c r="G304" s="5"/>
      <c r="H304" s="5"/>
      <c r="I304" s="5"/>
      <c r="J304" s="5"/>
      <c r="K304" s="5"/>
    </row>
    <row r="305" customFormat="false" ht="12.75" hidden="false" customHeight="true" outlineLevel="0" collapsed="false">
      <c r="G305" s="5"/>
      <c r="H305" s="5"/>
      <c r="I305" s="5"/>
      <c r="J305" s="5"/>
      <c r="K305" s="5"/>
    </row>
    <row r="306" customFormat="false" ht="12.75" hidden="false" customHeight="true" outlineLevel="0" collapsed="false">
      <c r="G306" s="5"/>
      <c r="H306" s="5"/>
      <c r="I306" s="5"/>
      <c r="J306" s="5"/>
      <c r="K306" s="5"/>
    </row>
    <row r="307" customFormat="false" ht="12.75" hidden="false" customHeight="true" outlineLevel="0" collapsed="false">
      <c r="G307" s="5"/>
      <c r="H307" s="5"/>
      <c r="I307" s="5"/>
      <c r="J307" s="5"/>
      <c r="K307" s="5"/>
    </row>
    <row r="308" customFormat="false" ht="12.75" hidden="false" customHeight="true" outlineLevel="0" collapsed="false">
      <c r="G308" s="5"/>
      <c r="H308" s="5"/>
      <c r="I308" s="5"/>
      <c r="J308" s="5"/>
      <c r="K308" s="5"/>
    </row>
    <row r="309" customFormat="false" ht="12.75" hidden="false" customHeight="true" outlineLevel="0" collapsed="false">
      <c r="G309" s="5"/>
      <c r="H309" s="5"/>
      <c r="I309" s="5"/>
      <c r="J309" s="5"/>
      <c r="K309" s="5"/>
    </row>
    <row r="310" customFormat="false" ht="12.75" hidden="false" customHeight="true" outlineLevel="0" collapsed="false">
      <c r="G310" s="5"/>
      <c r="H310" s="5"/>
      <c r="I310" s="5"/>
      <c r="J310" s="5"/>
      <c r="K310" s="5"/>
    </row>
    <row r="311" customFormat="false" ht="12.75" hidden="false" customHeight="true" outlineLevel="0" collapsed="false">
      <c r="G311" s="5"/>
      <c r="H311" s="5"/>
      <c r="I311" s="5"/>
      <c r="J311" s="5"/>
      <c r="K311" s="5"/>
    </row>
    <row r="312" customFormat="false" ht="12.75" hidden="false" customHeight="true" outlineLevel="0" collapsed="false">
      <c r="G312" s="5"/>
      <c r="H312" s="5"/>
      <c r="I312" s="5"/>
      <c r="J312" s="5"/>
      <c r="K312" s="5"/>
    </row>
    <row r="313" customFormat="false" ht="12.75" hidden="false" customHeight="true" outlineLevel="0" collapsed="false">
      <c r="G313" s="5"/>
      <c r="H313" s="5"/>
      <c r="I313" s="5"/>
      <c r="J313" s="5"/>
      <c r="K313" s="5"/>
    </row>
    <row r="314" customFormat="false" ht="12.75" hidden="false" customHeight="true" outlineLevel="0" collapsed="false">
      <c r="G314" s="5"/>
      <c r="H314" s="5"/>
      <c r="I314" s="5"/>
      <c r="J314" s="5"/>
      <c r="K314" s="5"/>
    </row>
    <row r="315" customFormat="false" ht="12.75" hidden="false" customHeight="true" outlineLevel="0" collapsed="false">
      <c r="G315" s="5"/>
      <c r="H315" s="5"/>
      <c r="I315" s="5"/>
      <c r="J315" s="5"/>
      <c r="K315" s="5"/>
    </row>
    <row r="316" customFormat="false" ht="12.75" hidden="false" customHeight="true" outlineLevel="0" collapsed="false">
      <c r="G316" s="5"/>
      <c r="H316" s="5"/>
      <c r="I316" s="5"/>
      <c r="J316" s="5"/>
      <c r="K316" s="5"/>
    </row>
    <row r="317" customFormat="false" ht="12.75" hidden="false" customHeight="true" outlineLevel="0" collapsed="false">
      <c r="G317" s="5"/>
      <c r="H317" s="5"/>
      <c r="I317" s="5"/>
      <c r="J317" s="5"/>
      <c r="K317" s="5"/>
    </row>
    <row r="318" customFormat="false" ht="12.75" hidden="false" customHeight="true" outlineLevel="0" collapsed="false">
      <c r="G318" s="5"/>
      <c r="H318" s="5"/>
      <c r="I318" s="5"/>
      <c r="J318" s="5"/>
      <c r="K318" s="5"/>
    </row>
    <row r="319" customFormat="false" ht="12.75" hidden="false" customHeight="true" outlineLevel="0" collapsed="false">
      <c r="G319" s="5"/>
      <c r="H319" s="5"/>
      <c r="I319" s="5"/>
      <c r="J319" s="5"/>
      <c r="K319" s="5"/>
    </row>
    <row r="320" customFormat="false" ht="12.75" hidden="false" customHeight="true" outlineLevel="0" collapsed="false">
      <c r="G320" s="5"/>
      <c r="H320" s="5"/>
      <c r="I320" s="5"/>
      <c r="J320" s="5"/>
      <c r="K320" s="5"/>
    </row>
    <row r="321" customFormat="false" ht="12.75" hidden="false" customHeight="true" outlineLevel="0" collapsed="false">
      <c r="G321" s="5"/>
      <c r="H321" s="5"/>
      <c r="I321" s="5"/>
      <c r="J321" s="5"/>
      <c r="K321" s="5"/>
    </row>
    <row r="322" customFormat="false" ht="12.75" hidden="false" customHeight="true" outlineLevel="0" collapsed="false">
      <c r="G322" s="5"/>
      <c r="H322" s="5"/>
      <c r="I322" s="5"/>
      <c r="J322" s="5"/>
      <c r="K322" s="5"/>
    </row>
    <row r="323" customFormat="false" ht="12.75" hidden="false" customHeight="true" outlineLevel="0" collapsed="false">
      <c r="G323" s="5"/>
      <c r="H323" s="5"/>
      <c r="I323" s="5"/>
      <c r="J323" s="5"/>
      <c r="K323" s="5"/>
    </row>
    <row r="324" customFormat="false" ht="12.75" hidden="false" customHeight="true" outlineLevel="0" collapsed="false">
      <c r="G324" s="5"/>
      <c r="H324" s="5"/>
      <c r="I324" s="5"/>
      <c r="J324" s="5"/>
      <c r="K324" s="5"/>
    </row>
    <row r="325" customFormat="false" ht="12.75" hidden="false" customHeight="true" outlineLevel="0" collapsed="false">
      <c r="G325" s="5"/>
      <c r="H325" s="5"/>
      <c r="I325" s="5"/>
      <c r="J325" s="5"/>
      <c r="K325" s="5"/>
    </row>
    <row r="326" customFormat="false" ht="12.75" hidden="false" customHeight="true" outlineLevel="0" collapsed="false">
      <c r="G326" s="5"/>
      <c r="H326" s="5"/>
      <c r="I326" s="5"/>
      <c r="J326" s="5"/>
      <c r="K326" s="5"/>
    </row>
    <row r="327" customFormat="false" ht="12.75" hidden="false" customHeight="true" outlineLevel="0" collapsed="false">
      <c r="G327" s="5"/>
      <c r="H327" s="5"/>
      <c r="I327" s="5"/>
      <c r="J327" s="5"/>
      <c r="K327" s="5"/>
    </row>
    <row r="328" customFormat="false" ht="12.75" hidden="false" customHeight="true" outlineLevel="0" collapsed="false">
      <c r="G328" s="5"/>
      <c r="H328" s="5"/>
      <c r="I328" s="5"/>
      <c r="J328" s="5"/>
      <c r="K328" s="5"/>
    </row>
    <row r="329" customFormat="false" ht="12.75" hidden="false" customHeight="true" outlineLevel="0" collapsed="false">
      <c r="G329" s="5"/>
      <c r="H329" s="5"/>
      <c r="I329" s="5"/>
      <c r="J329" s="5"/>
      <c r="K329" s="5"/>
    </row>
    <row r="330" customFormat="false" ht="12.75" hidden="false" customHeight="true" outlineLevel="0" collapsed="false">
      <c r="G330" s="5"/>
      <c r="H330" s="5"/>
      <c r="I330" s="5"/>
      <c r="J330" s="5"/>
      <c r="K330" s="5"/>
    </row>
    <row r="331" customFormat="false" ht="12.75" hidden="false" customHeight="true" outlineLevel="0" collapsed="false">
      <c r="G331" s="5"/>
      <c r="H331" s="5"/>
      <c r="I331" s="5"/>
      <c r="J331" s="5"/>
      <c r="K331" s="5"/>
    </row>
    <row r="332" customFormat="false" ht="12.75" hidden="false" customHeight="true" outlineLevel="0" collapsed="false">
      <c r="G332" s="5"/>
      <c r="H332" s="5"/>
      <c r="I332" s="5"/>
      <c r="J332" s="5"/>
      <c r="K332" s="5"/>
    </row>
    <row r="333" customFormat="false" ht="12.75" hidden="false" customHeight="true" outlineLevel="0" collapsed="false">
      <c r="G333" s="5"/>
      <c r="H333" s="5"/>
      <c r="I333" s="5"/>
      <c r="J333" s="5"/>
      <c r="K333" s="5"/>
    </row>
    <row r="334" customFormat="false" ht="12.75" hidden="false" customHeight="true" outlineLevel="0" collapsed="false">
      <c r="G334" s="5"/>
      <c r="H334" s="5"/>
      <c r="I334" s="5"/>
      <c r="J334" s="5"/>
      <c r="K334" s="5"/>
    </row>
    <row r="335" customFormat="false" ht="12.75" hidden="false" customHeight="true" outlineLevel="0" collapsed="false">
      <c r="G335" s="5"/>
      <c r="H335" s="5"/>
      <c r="I335" s="5"/>
      <c r="J335" s="5"/>
      <c r="K335" s="5"/>
    </row>
    <row r="336" customFormat="false" ht="12.75" hidden="false" customHeight="true" outlineLevel="0" collapsed="false">
      <c r="G336" s="5"/>
      <c r="H336" s="5"/>
      <c r="I336" s="5"/>
      <c r="J336" s="5"/>
      <c r="K336" s="5"/>
    </row>
    <row r="337" customFormat="false" ht="12.75" hidden="false" customHeight="true" outlineLevel="0" collapsed="false">
      <c r="G337" s="5"/>
      <c r="H337" s="5"/>
      <c r="I337" s="5"/>
      <c r="J337" s="5"/>
      <c r="K337" s="5"/>
    </row>
    <row r="338" customFormat="false" ht="12.75" hidden="false" customHeight="true" outlineLevel="0" collapsed="false">
      <c r="G338" s="5"/>
      <c r="H338" s="5"/>
      <c r="I338" s="5"/>
      <c r="J338" s="5"/>
      <c r="K338" s="5"/>
    </row>
    <row r="339" customFormat="false" ht="12.75" hidden="false" customHeight="true" outlineLevel="0" collapsed="false">
      <c r="G339" s="5"/>
      <c r="H339" s="5"/>
      <c r="I339" s="5"/>
      <c r="J339" s="5"/>
      <c r="K339" s="5"/>
    </row>
    <row r="340" customFormat="false" ht="12.75" hidden="false" customHeight="true" outlineLevel="0" collapsed="false">
      <c r="G340" s="5"/>
      <c r="H340" s="5"/>
      <c r="I340" s="5"/>
      <c r="J340" s="5"/>
      <c r="K340" s="5"/>
    </row>
    <row r="341" customFormat="false" ht="12.75" hidden="false" customHeight="true" outlineLevel="0" collapsed="false">
      <c r="G341" s="5"/>
      <c r="H341" s="5"/>
      <c r="I341" s="5"/>
      <c r="J341" s="5"/>
      <c r="K341" s="5"/>
    </row>
    <row r="342" customFormat="false" ht="12.75" hidden="false" customHeight="true" outlineLevel="0" collapsed="false">
      <c r="G342" s="5"/>
      <c r="H342" s="5"/>
      <c r="I342" s="5"/>
      <c r="J342" s="5"/>
      <c r="K342" s="5"/>
    </row>
    <row r="343" customFormat="false" ht="12.75" hidden="false" customHeight="true" outlineLevel="0" collapsed="false">
      <c r="G343" s="5"/>
      <c r="H343" s="5"/>
      <c r="I343" s="5"/>
      <c r="J343" s="5"/>
      <c r="K343" s="5"/>
    </row>
    <row r="344" customFormat="false" ht="12.75" hidden="false" customHeight="true" outlineLevel="0" collapsed="false">
      <c r="G344" s="5"/>
      <c r="H344" s="5"/>
      <c r="I344" s="5"/>
      <c r="J344" s="5"/>
      <c r="K344" s="5"/>
    </row>
    <row r="345" customFormat="false" ht="12.75" hidden="false" customHeight="true" outlineLevel="0" collapsed="false">
      <c r="G345" s="5"/>
      <c r="H345" s="5"/>
      <c r="I345" s="5"/>
      <c r="J345" s="5"/>
      <c r="K345" s="5"/>
    </row>
    <row r="346" customFormat="false" ht="12.75" hidden="false" customHeight="true" outlineLevel="0" collapsed="false">
      <c r="G346" s="5"/>
      <c r="H346" s="5"/>
      <c r="I346" s="5"/>
      <c r="J346" s="5"/>
      <c r="K346" s="5"/>
    </row>
    <row r="347" customFormat="false" ht="12.75" hidden="false" customHeight="true" outlineLevel="0" collapsed="false">
      <c r="G347" s="5"/>
      <c r="H347" s="5"/>
      <c r="I347" s="5"/>
      <c r="J347" s="5"/>
      <c r="K347" s="5"/>
    </row>
    <row r="348" customFormat="false" ht="12.75" hidden="false" customHeight="true" outlineLevel="0" collapsed="false">
      <c r="G348" s="5"/>
      <c r="H348" s="5"/>
      <c r="I348" s="5"/>
      <c r="J348" s="5"/>
      <c r="K348" s="5"/>
    </row>
    <row r="349" customFormat="false" ht="12.75" hidden="false" customHeight="true" outlineLevel="0" collapsed="false">
      <c r="G349" s="5"/>
      <c r="H349" s="5"/>
      <c r="I349" s="5"/>
      <c r="J349" s="5"/>
      <c r="K349" s="5"/>
    </row>
    <row r="350" customFormat="false" ht="12.75" hidden="false" customHeight="true" outlineLevel="0" collapsed="false">
      <c r="G350" s="5"/>
      <c r="H350" s="5"/>
      <c r="I350" s="5"/>
      <c r="J350" s="5"/>
      <c r="K350" s="5"/>
    </row>
    <row r="351" customFormat="false" ht="12.75" hidden="false" customHeight="true" outlineLevel="0" collapsed="false">
      <c r="G351" s="5"/>
      <c r="H351" s="5"/>
      <c r="I351" s="5"/>
      <c r="J351" s="5"/>
      <c r="K351" s="5"/>
    </row>
    <row r="352" customFormat="false" ht="12.75" hidden="false" customHeight="true" outlineLevel="0" collapsed="false">
      <c r="G352" s="5"/>
      <c r="H352" s="5"/>
      <c r="I352" s="5"/>
      <c r="J352" s="5"/>
      <c r="K352" s="5"/>
    </row>
    <row r="353" customFormat="false" ht="12.75" hidden="false" customHeight="true" outlineLevel="0" collapsed="false">
      <c r="G353" s="5"/>
      <c r="H353" s="5"/>
      <c r="I353" s="5"/>
      <c r="J353" s="5"/>
      <c r="K353" s="5"/>
    </row>
    <row r="354" customFormat="false" ht="12.75" hidden="false" customHeight="true" outlineLevel="0" collapsed="false">
      <c r="G354" s="5"/>
      <c r="H354" s="5"/>
      <c r="I354" s="5"/>
      <c r="J354" s="5"/>
      <c r="K354" s="5"/>
    </row>
    <row r="355" customFormat="false" ht="12.75" hidden="false" customHeight="true" outlineLevel="0" collapsed="false">
      <c r="G355" s="5"/>
      <c r="H355" s="5"/>
      <c r="I355" s="5"/>
      <c r="J355" s="5"/>
      <c r="K355" s="5"/>
    </row>
    <row r="356" customFormat="false" ht="12.75" hidden="false" customHeight="true" outlineLevel="0" collapsed="false">
      <c r="G356" s="5"/>
      <c r="H356" s="5"/>
      <c r="I356" s="5"/>
      <c r="J356" s="5"/>
      <c r="K356" s="5"/>
    </row>
    <row r="357" customFormat="false" ht="12.75" hidden="false" customHeight="true" outlineLevel="0" collapsed="false">
      <c r="G357" s="5"/>
      <c r="H357" s="5"/>
      <c r="I357" s="5"/>
      <c r="J357" s="5"/>
      <c r="K357" s="5"/>
    </row>
    <row r="358" customFormat="false" ht="12.75" hidden="false" customHeight="true" outlineLevel="0" collapsed="false">
      <c r="G358" s="5"/>
      <c r="H358" s="5"/>
      <c r="I358" s="5"/>
      <c r="J358" s="5"/>
      <c r="K358" s="5"/>
    </row>
    <row r="359" customFormat="false" ht="12.75" hidden="false" customHeight="true" outlineLevel="0" collapsed="false">
      <c r="G359" s="5"/>
      <c r="H359" s="5"/>
      <c r="I359" s="5"/>
      <c r="J359" s="5"/>
      <c r="K359" s="5"/>
    </row>
    <row r="360" customFormat="false" ht="12.75" hidden="false" customHeight="true" outlineLevel="0" collapsed="false">
      <c r="G360" s="5"/>
      <c r="H360" s="5"/>
      <c r="I360" s="5"/>
      <c r="J360" s="5"/>
      <c r="K360" s="5"/>
    </row>
    <row r="361" customFormat="false" ht="12.75" hidden="false" customHeight="true" outlineLevel="0" collapsed="false">
      <c r="G361" s="5"/>
      <c r="H361" s="5"/>
      <c r="I361" s="5"/>
      <c r="J361" s="5"/>
      <c r="K361" s="5"/>
    </row>
    <row r="362" customFormat="false" ht="12.75" hidden="false" customHeight="true" outlineLevel="0" collapsed="false">
      <c r="G362" s="5"/>
      <c r="H362" s="5"/>
      <c r="I362" s="5"/>
      <c r="J362" s="5"/>
      <c r="K362" s="5"/>
    </row>
    <row r="363" customFormat="false" ht="12.75" hidden="false" customHeight="true" outlineLevel="0" collapsed="false">
      <c r="G363" s="5"/>
      <c r="H363" s="5"/>
      <c r="I363" s="5"/>
      <c r="J363" s="5"/>
      <c r="K363" s="5"/>
    </row>
    <row r="364" customFormat="false" ht="12.75" hidden="false" customHeight="true" outlineLevel="0" collapsed="false">
      <c r="G364" s="5"/>
      <c r="H364" s="5"/>
      <c r="I364" s="5"/>
      <c r="J364" s="5"/>
      <c r="K364" s="5"/>
    </row>
    <row r="365" customFormat="false" ht="12.75" hidden="false" customHeight="true" outlineLevel="0" collapsed="false">
      <c r="G365" s="5"/>
      <c r="H365" s="5"/>
      <c r="I365" s="5"/>
      <c r="J365" s="5"/>
      <c r="K365" s="5"/>
    </row>
    <row r="366" customFormat="false" ht="12.75" hidden="false" customHeight="true" outlineLevel="0" collapsed="false">
      <c r="G366" s="5"/>
      <c r="H366" s="5"/>
      <c r="I366" s="5"/>
      <c r="J366" s="5"/>
      <c r="K366" s="5"/>
    </row>
    <row r="367" customFormat="false" ht="12.75" hidden="false" customHeight="true" outlineLevel="0" collapsed="false">
      <c r="G367" s="5"/>
      <c r="H367" s="5"/>
      <c r="I367" s="5"/>
      <c r="J367" s="5"/>
      <c r="K367" s="5"/>
    </row>
    <row r="368" customFormat="false" ht="12.75" hidden="false" customHeight="true" outlineLevel="0" collapsed="false">
      <c r="G368" s="5"/>
      <c r="H368" s="5"/>
      <c r="I368" s="5"/>
      <c r="J368" s="5"/>
      <c r="K368" s="5"/>
    </row>
    <row r="369" customFormat="false" ht="12.75" hidden="false" customHeight="true" outlineLevel="0" collapsed="false">
      <c r="G369" s="5"/>
      <c r="H369" s="5"/>
      <c r="I369" s="5"/>
      <c r="J369" s="5"/>
      <c r="K369" s="5"/>
    </row>
    <row r="370" customFormat="false" ht="12.75" hidden="false" customHeight="true" outlineLevel="0" collapsed="false">
      <c r="G370" s="5"/>
      <c r="H370" s="5"/>
      <c r="I370" s="5"/>
      <c r="J370" s="5"/>
      <c r="K370" s="5"/>
    </row>
    <row r="371" customFormat="false" ht="12.75" hidden="false" customHeight="true" outlineLevel="0" collapsed="false">
      <c r="G371" s="5"/>
      <c r="H371" s="5"/>
      <c r="I371" s="5"/>
      <c r="J371" s="5"/>
      <c r="K371" s="5"/>
    </row>
    <row r="372" customFormat="false" ht="12.75" hidden="false" customHeight="true" outlineLevel="0" collapsed="false">
      <c r="G372" s="5"/>
      <c r="H372" s="5"/>
      <c r="I372" s="5"/>
      <c r="J372" s="5"/>
      <c r="K372" s="5"/>
    </row>
    <row r="373" customFormat="false" ht="12.75" hidden="false" customHeight="true" outlineLevel="0" collapsed="false">
      <c r="G373" s="5"/>
      <c r="H373" s="5"/>
      <c r="I373" s="5"/>
      <c r="J373" s="5"/>
      <c r="K373" s="5"/>
    </row>
    <row r="374" customFormat="false" ht="12.75" hidden="false" customHeight="true" outlineLevel="0" collapsed="false">
      <c r="G374" s="5"/>
      <c r="H374" s="5"/>
      <c r="I374" s="5"/>
      <c r="J374" s="5"/>
      <c r="K374" s="5"/>
    </row>
    <row r="375" customFormat="false" ht="12.75" hidden="false" customHeight="true" outlineLevel="0" collapsed="false">
      <c r="G375" s="5"/>
      <c r="H375" s="5"/>
      <c r="I375" s="5"/>
      <c r="J375" s="5"/>
      <c r="K375" s="5"/>
    </row>
    <row r="376" customFormat="false" ht="12.75" hidden="false" customHeight="true" outlineLevel="0" collapsed="false">
      <c r="G376" s="5"/>
      <c r="H376" s="5"/>
      <c r="I376" s="5"/>
      <c r="J376" s="5"/>
      <c r="K376" s="5"/>
    </row>
    <row r="377" customFormat="false" ht="12.75" hidden="false" customHeight="true" outlineLevel="0" collapsed="false">
      <c r="G377" s="5"/>
      <c r="H377" s="5"/>
      <c r="I377" s="5"/>
      <c r="J377" s="5"/>
      <c r="K377" s="5"/>
    </row>
    <row r="378" customFormat="false" ht="12.75" hidden="false" customHeight="true" outlineLevel="0" collapsed="false">
      <c r="G378" s="5"/>
      <c r="H378" s="5"/>
      <c r="I378" s="5"/>
      <c r="J378" s="5"/>
      <c r="K378" s="5"/>
    </row>
    <row r="379" customFormat="false" ht="12.75" hidden="false" customHeight="true" outlineLevel="0" collapsed="false">
      <c r="G379" s="5"/>
      <c r="H379" s="5"/>
      <c r="I379" s="5"/>
      <c r="J379" s="5"/>
      <c r="K379" s="5"/>
    </row>
    <row r="380" customFormat="false" ht="12.75" hidden="false" customHeight="true" outlineLevel="0" collapsed="false">
      <c r="G380" s="5"/>
      <c r="H380" s="5"/>
      <c r="I380" s="5"/>
      <c r="J380" s="5"/>
      <c r="K380" s="5"/>
    </row>
    <row r="381" customFormat="false" ht="12.75" hidden="false" customHeight="true" outlineLevel="0" collapsed="false">
      <c r="G381" s="5"/>
      <c r="H381" s="5"/>
      <c r="I381" s="5"/>
      <c r="J381" s="5"/>
      <c r="K381" s="5"/>
    </row>
    <row r="382" customFormat="false" ht="12.75" hidden="false" customHeight="true" outlineLevel="0" collapsed="false">
      <c r="G382" s="5"/>
      <c r="H382" s="5"/>
      <c r="I382" s="5"/>
      <c r="J382" s="5"/>
      <c r="K382" s="5"/>
    </row>
    <row r="383" customFormat="false" ht="12.75" hidden="false" customHeight="true" outlineLevel="0" collapsed="false">
      <c r="G383" s="5"/>
      <c r="H383" s="5"/>
      <c r="I383" s="5"/>
      <c r="J383" s="5"/>
      <c r="K383" s="5"/>
    </row>
    <row r="384" customFormat="false" ht="12.75" hidden="false" customHeight="true" outlineLevel="0" collapsed="false">
      <c r="G384" s="5"/>
      <c r="H384" s="5"/>
      <c r="I384" s="5"/>
      <c r="J384" s="5"/>
      <c r="K384" s="5"/>
    </row>
    <row r="385" customFormat="false" ht="12.75" hidden="false" customHeight="true" outlineLevel="0" collapsed="false">
      <c r="G385" s="5"/>
      <c r="H385" s="5"/>
      <c r="I385" s="5"/>
      <c r="J385" s="5"/>
      <c r="K385" s="5"/>
    </row>
    <row r="386" customFormat="false" ht="12.75" hidden="false" customHeight="true" outlineLevel="0" collapsed="false">
      <c r="G386" s="5"/>
      <c r="H386" s="5"/>
      <c r="I386" s="5"/>
      <c r="J386" s="5"/>
      <c r="K386" s="5"/>
    </row>
    <row r="387" customFormat="false" ht="12.75" hidden="false" customHeight="true" outlineLevel="0" collapsed="false">
      <c r="G387" s="5"/>
      <c r="H387" s="5"/>
      <c r="I387" s="5"/>
      <c r="J387" s="5"/>
      <c r="K387" s="5"/>
    </row>
    <row r="388" customFormat="false" ht="12.75" hidden="false" customHeight="true" outlineLevel="0" collapsed="false">
      <c r="G388" s="5"/>
      <c r="H388" s="5"/>
      <c r="I388" s="5"/>
      <c r="J388" s="5"/>
      <c r="K388" s="5"/>
    </row>
    <row r="389" customFormat="false" ht="12.75" hidden="false" customHeight="true" outlineLevel="0" collapsed="false">
      <c r="G389" s="5"/>
      <c r="H389" s="5"/>
      <c r="I389" s="5"/>
      <c r="J389" s="5"/>
      <c r="K389" s="5"/>
    </row>
    <row r="390" customFormat="false" ht="12.75" hidden="false" customHeight="true" outlineLevel="0" collapsed="false">
      <c r="G390" s="5"/>
      <c r="H390" s="5"/>
      <c r="I390" s="5"/>
      <c r="J390" s="5"/>
      <c r="K390" s="5"/>
    </row>
    <row r="391" customFormat="false" ht="12.75" hidden="false" customHeight="true" outlineLevel="0" collapsed="false">
      <c r="G391" s="5"/>
      <c r="H391" s="5"/>
      <c r="I391" s="5"/>
      <c r="J391" s="5"/>
      <c r="K391" s="5"/>
    </row>
    <row r="392" customFormat="false" ht="12.75" hidden="false" customHeight="true" outlineLevel="0" collapsed="false">
      <c r="G392" s="5"/>
      <c r="H392" s="5"/>
      <c r="I392" s="5"/>
      <c r="J392" s="5"/>
      <c r="K392" s="5"/>
    </row>
    <row r="393" customFormat="false" ht="12.75" hidden="false" customHeight="true" outlineLevel="0" collapsed="false">
      <c r="G393" s="5"/>
      <c r="H393" s="5"/>
      <c r="I393" s="5"/>
      <c r="J393" s="5"/>
      <c r="K393" s="5"/>
    </row>
    <row r="394" customFormat="false" ht="12.75" hidden="false" customHeight="true" outlineLevel="0" collapsed="false">
      <c r="G394" s="5"/>
      <c r="H394" s="5"/>
      <c r="I394" s="5"/>
      <c r="J394" s="5"/>
      <c r="K394" s="5"/>
    </row>
    <row r="395" customFormat="false" ht="12.75" hidden="false" customHeight="true" outlineLevel="0" collapsed="false">
      <c r="G395" s="5"/>
      <c r="H395" s="5"/>
      <c r="I395" s="5"/>
      <c r="J395" s="5"/>
      <c r="K395" s="5"/>
    </row>
    <row r="396" customFormat="false" ht="12.75" hidden="false" customHeight="true" outlineLevel="0" collapsed="false">
      <c r="G396" s="5"/>
      <c r="H396" s="5"/>
      <c r="I396" s="5"/>
      <c r="J396" s="5"/>
      <c r="K396" s="5"/>
    </row>
    <row r="397" customFormat="false" ht="12.75" hidden="false" customHeight="true" outlineLevel="0" collapsed="false">
      <c r="G397" s="5"/>
      <c r="H397" s="5"/>
      <c r="I397" s="5"/>
      <c r="J397" s="5"/>
      <c r="K397" s="5"/>
    </row>
    <row r="398" customFormat="false" ht="12.75" hidden="false" customHeight="true" outlineLevel="0" collapsed="false">
      <c r="G398" s="5"/>
      <c r="H398" s="5"/>
      <c r="I398" s="5"/>
      <c r="J398" s="5"/>
      <c r="K398" s="5"/>
    </row>
    <row r="399" customFormat="false" ht="12.75" hidden="false" customHeight="true" outlineLevel="0" collapsed="false">
      <c r="G399" s="5"/>
      <c r="H399" s="5"/>
      <c r="I399" s="5"/>
      <c r="J399" s="5"/>
      <c r="K399" s="5"/>
    </row>
    <row r="400" customFormat="false" ht="12.75" hidden="false" customHeight="true" outlineLevel="0" collapsed="false">
      <c r="G400" s="5"/>
      <c r="H400" s="5"/>
      <c r="I400" s="5"/>
      <c r="J400" s="5"/>
      <c r="K400" s="5"/>
    </row>
    <row r="401" customFormat="false" ht="12.75" hidden="false" customHeight="true" outlineLevel="0" collapsed="false">
      <c r="G401" s="5"/>
      <c r="H401" s="5"/>
      <c r="I401" s="5"/>
      <c r="J401" s="5"/>
      <c r="K401" s="5"/>
    </row>
    <row r="402" customFormat="false" ht="12.75" hidden="false" customHeight="true" outlineLevel="0" collapsed="false">
      <c r="G402" s="5"/>
      <c r="H402" s="5"/>
      <c r="I402" s="5"/>
      <c r="J402" s="5"/>
      <c r="K402" s="5"/>
    </row>
    <row r="403" customFormat="false" ht="12.75" hidden="false" customHeight="true" outlineLevel="0" collapsed="false">
      <c r="G403" s="5"/>
      <c r="H403" s="5"/>
      <c r="I403" s="5"/>
      <c r="J403" s="5"/>
      <c r="K403" s="5"/>
    </row>
    <row r="404" customFormat="false" ht="12.75" hidden="false" customHeight="true" outlineLevel="0" collapsed="false">
      <c r="G404" s="5"/>
      <c r="H404" s="5"/>
      <c r="I404" s="5"/>
      <c r="J404" s="5"/>
      <c r="K404" s="5"/>
    </row>
    <row r="405" customFormat="false" ht="12.75" hidden="false" customHeight="true" outlineLevel="0" collapsed="false">
      <c r="G405" s="5"/>
      <c r="H405" s="5"/>
      <c r="I405" s="5"/>
      <c r="J405" s="5"/>
      <c r="K405" s="5"/>
    </row>
    <row r="406" customFormat="false" ht="12.75" hidden="false" customHeight="true" outlineLevel="0" collapsed="false">
      <c r="G406" s="5"/>
      <c r="H406" s="5"/>
      <c r="I406" s="5"/>
      <c r="J406" s="5"/>
      <c r="K406" s="5"/>
    </row>
    <row r="407" customFormat="false" ht="12.75" hidden="false" customHeight="true" outlineLevel="0" collapsed="false">
      <c r="G407" s="5"/>
      <c r="H407" s="5"/>
      <c r="I407" s="5"/>
      <c r="J407" s="5"/>
      <c r="K407" s="5"/>
    </row>
    <row r="408" customFormat="false" ht="12.75" hidden="false" customHeight="true" outlineLevel="0" collapsed="false">
      <c r="G408" s="5"/>
      <c r="H408" s="5"/>
      <c r="I408" s="5"/>
      <c r="J408" s="5"/>
      <c r="K408" s="5"/>
    </row>
    <row r="409" customFormat="false" ht="12.75" hidden="false" customHeight="true" outlineLevel="0" collapsed="false">
      <c r="G409" s="5"/>
      <c r="H409" s="5"/>
      <c r="I409" s="5"/>
      <c r="J409" s="5"/>
      <c r="K409" s="5"/>
    </row>
    <row r="410" customFormat="false" ht="12.75" hidden="false" customHeight="true" outlineLevel="0" collapsed="false">
      <c r="G410" s="5"/>
      <c r="H410" s="5"/>
      <c r="I410" s="5"/>
      <c r="J410" s="5"/>
      <c r="K410" s="5"/>
    </row>
    <row r="411" customFormat="false" ht="12.75" hidden="false" customHeight="true" outlineLevel="0" collapsed="false">
      <c r="G411" s="5"/>
      <c r="H411" s="5"/>
      <c r="I411" s="5"/>
      <c r="J411" s="5"/>
      <c r="K411" s="5"/>
    </row>
    <row r="412" customFormat="false" ht="12.75" hidden="false" customHeight="true" outlineLevel="0" collapsed="false">
      <c r="G412" s="5"/>
      <c r="H412" s="5"/>
      <c r="I412" s="5"/>
      <c r="J412" s="5"/>
      <c r="K412" s="5"/>
    </row>
    <row r="413" customFormat="false" ht="12.75" hidden="false" customHeight="true" outlineLevel="0" collapsed="false">
      <c r="G413" s="5"/>
      <c r="H413" s="5"/>
      <c r="I413" s="5"/>
      <c r="J413" s="5"/>
      <c r="K413" s="5"/>
    </row>
    <row r="414" customFormat="false" ht="12.75" hidden="false" customHeight="true" outlineLevel="0" collapsed="false">
      <c r="G414" s="5"/>
      <c r="H414" s="5"/>
      <c r="I414" s="5"/>
      <c r="J414" s="5"/>
      <c r="K414" s="5"/>
    </row>
    <row r="415" customFormat="false" ht="12.75" hidden="false" customHeight="true" outlineLevel="0" collapsed="false">
      <c r="G415" s="5"/>
      <c r="H415" s="5"/>
      <c r="I415" s="5"/>
      <c r="J415" s="5"/>
      <c r="K415" s="5"/>
    </row>
    <row r="416" customFormat="false" ht="12.75" hidden="false" customHeight="true" outlineLevel="0" collapsed="false">
      <c r="G416" s="5"/>
      <c r="H416" s="5"/>
      <c r="I416" s="5"/>
      <c r="J416" s="5"/>
      <c r="K416" s="5"/>
    </row>
    <row r="417" customFormat="false" ht="12.75" hidden="false" customHeight="true" outlineLevel="0" collapsed="false">
      <c r="G417" s="5"/>
      <c r="H417" s="5"/>
      <c r="I417" s="5"/>
      <c r="J417" s="5"/>
      <c r="K417" s="5"/>
    </row>
    <row r="418" customFormat="false" ht="12.75" hidden="false" customHeight="true" outlineLevel="0" collapsed="false">
      <c r="G418" s="5"/>
      <c r="H418" s="5"/>
      <c r="I418" s="5"/>
      <c r="J418" s="5"/>
      <c r="K418" s="5"/>
    </row>
    <row r="419" customFormat="false" ht="12.75" hidden="false" customHeight="true" outlineLevel="0" collapsed="false">
      <c r="G419" s="5"/>
      <c r="H419" s="5"/>
      <c r="I419" s="5"/>
      <c r="J419" s="5"/>
      <c r="K419" s="5"/>
    </row>
    <row r="420" customFormat="false" ht="12.75" hidden="false" customHeight="true" outlineLevel="0" collapsed="false">
      <c r="G420" s="5"/>
      <c r="H420" s="5"/>
      <c r="I420" s="5"/>
      <c r="J420" s="5"/>
      <c r="K420" s="5"/>
    </row>
    <row r="421" customFormat="false" ht="12.75" hidden="false" customHeight="true" outlineLevel="0" collapsed="false">
      <c r="G421" s="5"/>
      <c r="H421" s="5"/>
      <c r="I421" s="5"/>
      <c r="J421" s="5"/>
      <c r="K421" s="5"/>
    </row>
    <row r="422" customFormat="false" ht="12.75" hidden="false" customHeight="true" outlineLevel="0" collapsed="false">
      <c r="G422" s="5"/>
      <c r="H422" s="5"/>
      <c r="I422" s="5"/>
      <c r="J422" s="5"/>
      <c r="K422" s="5"/>
    </row>
    <row r="423" customFormat="false" ht="12.75" hidden="false" customHeight="true" outlineLevel="0" collapsed="false">
      <c r="G423" s="5"/>
      <c r="H423" s="5"/>
      <c r="I423" s="5"/>
      <c r="J423" s="5"/>
      <c r="K423" s="5"/>
    </row>
    <row r="424" customFormat="false" ht="12.75" hidden="false" customHeight="true" outlineLevel="0" collapsed="false">
      <c r="G424" s="5"/>
      <c r="H424" s="5"/>
      <c r="I424" s="5"/>
      <c r="J424" s="5"/>
      <c r="K424" s="5"/>
    </row>
    <row r="425" customFormat="false" ht="12.75" hidden="false" customHeight="true" outlineLevel="0" collapsed="false">
      <c r="G425" s="5"/>
      <c r="H425" s="5"/>
      <c r="I425" s="5"/>
      <c r="J425" s="5"/>
      <c r="K425" s="5"/>
    </row>
    <row r="426" customFormat="false" ht="12.75" hidden="false" customHeight="true" outlineLevel="0" collapsed="false">
      <c r="G426" s="5"/>
      <c r="H426" s="5"/>
      <c r="I426" s="5"/>
      <c r="J426" s="5"/>
      <c r="K426" s="5"/>
    </row>
    <row r="427" customFormat="false" ht="12.75" hidden="false" customHeight="true" outlineLevel="0" collapsed="false">
      <c r="G427" s="5"/>
      <c r="H427" s="5"/>
      <c r="I427" s="5"/>
      <c r="J427" s="5"/>
      <c r="K427" s="5"/>
    </row>
    <row r="428" customFormat="false" ht="12.75" hidden="false" customHeight="true" outlineLevel="0" collapsed="false">
      <c r="G428" s="5"/>
      <c r="H428" s="5"/>
      <c r="I428" s="5"/>
      <c r="J428" s="5"/>
      <c r="K428" s="5"/>
    </row>
    <row r="429" customFormat="false" ht="12.75" hidden="false" customHeight="true" outlineLevel="0" collapsed="false">
      <c r="G429" s="5"/>
      <c r="H429" s="5"/>
      <c r="I429" s="5"/>
      <c r="J429" s="5"/>
      <c r="K429" s="5"/>
    </row>
    <row r="430" customFormat="false" ht="12.75" hidden="false" customHeight="true" outlineLevel="0" collapsed="false">
      <c r="G430" s="5"/>
      <c r="H430" s="5"/>
      <c r="I430" s="5"/>
      <c r="J430" s="5"/>
      <c r="K430" s="5"/>
    </row>
    <row r="431" customFormat="false" ht="12.75" hidden="false" customHeight="true" outlineLevel="0" collapsed="false">
      <c r="G431" s="5"/>
      <c r="H431" s="5"/>
      <c r="I431" s="5"/>
      <c r="J431" s="5"/>
      <c r="K431" s="5"/>
    </row>
    <row r="432" customFormat="false" ht="12.75" hidden="false" customHeight="true" outlineLevel="0" collapsed="false">
      <c r="G432" s="5"/>
      <c r="H432" s="5"/>
      <c r="I432" s="5"/>
      <c r="J432" s="5"/>
      <c r="K432" s="5"/>
    </row>
    <row r="433" customFormat="false" ht="12.75" hidden="false" customHeight="true" outlineLevel="0" collapsed="false">
      <c r="G433" s="5"/>
      <c r="H433" s="5"/>
      <c r="I433" s="5"/>
      <c r="J433" s="5"/>
      <c r="K433" s="5"/>
    </row>
    <row r="434" customFormat="false" ht="12.75" hidden="false" customHeight="true" outlineLevel="0" collapsed="false">
      <c r="G434" s="5"/>
      <c r="H434" s="5"/>
      <c r="I434" s="5"/>
      <c r="J434" s="5"/>
      <c r="K434" s="5"/>
    </row>
    <row r="435" customFormat="false" ht="12.75" hidden="false" customHeight="true" outlineLevel="0" collapsed="false">
      <c r="G435" s="5"/>
      <c r="H435" s="5"/>
      <c r="I435" s="5"/>
      <c r="J435" s="5"/>
      <c r="K435" s="5"/>
    </row>
    <row r="436" customFormat="false" ht="12.75" hidden="false" customHeight="true" outlineLevel="0" collapsed="false">
      <c r="G436" s="5"/>
      <c r="H436" s="5"/>
      <c r="I436" s="5"/>
      <c r="J436" s="5"/>
      <c r="K436" s="5"/>
    </row>
    <row r="437" customFormat="false" ht="12.75" hidden="false" customHeight="true" outlineLevel="0" collapsed="false">
      <c r="G437" s="5"/>
      <c r="H437" s="5"/>
      <c r="I437" s="5"/>
      <c r="J437" s="5"/>
      <c r="K437" s="5"/>
    </row>
    <row r="438" customFormat="false" ht="12.75" hidden="false" customHeight="true" outlineLevel="0" collapsed="false">
      <c r="G438" s="5"/>
      <c r="H438" s="5"/>
      <c r="I438" s="5"/>
      <c r="J438" s="5"/>
      <c r="K438" s="5"/>
    </row>
    <row r="439" customFormat="false" ht="12.75" hidden="false" customHeight="true" outlineLevel="0" collapsed="false">
      <c r="G439" s="5"/>
      <c r="H439" s="5"/>
      <c r="I439" s="5"/>
      <c r="J439" s="5"/>
      <c r="K439" s="5"/>
    </row>
    <row r="440" customFormat="false" ht="12.75" hidden="false" customHeight="true" outlineLevel="0" collapsed="false">
      <c r="G440" s="5"/>
      <c r="H440" s="5"/>
      <c r="I440" s="5"/>
      <c r="J440" s="5"/>
      <c r="K440" s="5"/>
    </row>
    <row r="441" customFormat="false" ht="12.75" hidden="false" customHeight="true" outlineLevel="0" collapsed="false">
      <c r="G441" s="5"/>
      <c r="H441" s="5"/>
      <c r="I441" s="5"/>
      <c r="J441" s="5"/>
      <c r="K441" s="5"/>
    </row>
    <row r="442" customFormat="false" ht="12.75" hidden="false" customHeight="true" outlineLevel="0" collapsed="false">
      <c r="G442" s="5"/>
      <c r="H442" s="5"/>
      <c r="I442" s="5"/>
      <c r="J442" s="5"/>
      <c r="K442" s="5"/>
    </row>
    <row r="443" customFormat="false" ht="12.75" hidden="false" customHeight="true" outlineLevel="0" collapsed="false">
      <c r="G443" s="5"/>
      <c r="H443" s="5"/>
      <c r="I443" s="5"/>
      <c r="J443" s="5"/>
      <c r="K443" s="5"/>
    </row>
    <row r="444" customFormat="false" ht="12.75" hidden="false" customHeight="true" outlineLevel="0" collapsed="false">
      <c r="G444" s="5"/>
      <c r="H444" s="5"/>
      <c r="I444" s="5"/>
      <c r="J444" s="5"/>
      <c r="K444" s="5"/>
    </row>
    <row r="445" customFormat="false" ht="12.75" hidden="false" customHeight="true" outlineLevel="0" collapsed="false">
      <c r="G445" s="5"/>
      <c r="H445" s="5"/>
      <c r="I445" s="5"/>
      <c r="J445" s="5"/>
      <c r="K445" s="5"/>
    </row>
    <row r="446" customFormat="false" ht="12.75" hidden="false" customHeight="true" outlineLevel="0" collapsed="false">
      <c r="G446" s="5"/>
      <c r="H446" s="5"/>
      <c r="I446" s="5"/>
      <c r="J446" s="5"/>
      <c r="K446" s="5"/>
    </row>
    <row r="447" customFormat="false" ht="12.75" hidden="false" customHeight="true" outlineLevel="0" collapsed="false">
      <c r="G447" s="5"/>
      <c r="H447" s="5"/>
      <c r="I447" s="5"/>
      <c r="J447" s="5"/>
      <c r="K447" s="5"/>
    </row>
    <row r="448" customFormat="false" ht="12.75" hidden="false" customHeight="true" outlineLevel="0" collapsed="false">
      <c r="G448" s="5"/>
      <c r="H448" s="5"/>
      <c r="I448" s="5"/>
      <c r="J448" s="5"/>
      <c r="K448" s="5"/>
    </row>
    <row r="449" customFormat="false" ht="12.75" hidden="false" customHeight="true" outlineLevel="0" collapsed="false">
      <c r="G449" s="5"/>
      <c r="H449" s="5"/>
      <c r="I449" s="5"/>
      <c r="J449" s="5"/>
      <c r="K449" s="5"/>
    </row>
    <row r="450" customFormat="false" ht="12.75" hidden="false" customHeight="true" outlineLevel="0" collapsed="false">
      <c r="G450" s="5"/>
      <c r="H450" s="5"/>
      <c r="I450" s="5"/>
      <c r="J450" s="5"/>
      <c r="K450" s="5"/>
    </row>
    <row r="451" customFormat="false" ht="12.75" hidden="false" customHeight="true" outlineLevel="0" collapsed="false">
      <c r="G451" s="5"/>
      <c r="H451" s="5"/>
      <c r="I451" s="5"/>
      <c r="J451" s="5"/>
      <c r="K451" s="5"/>
    </row>
    <row r="452" customFormat="false" ht="12.75" hidden="false" customHeight="true" outlineLevel="0" collapsed="false">
      <c r="G452" s="5"/>
      <c r="H452" s="5"/>
      <c r="I452" s="5"/>
      <c r="J452" s="5"/>
      <c r="K452" s="5"/>
    </row>
    <row r="453" customFormat="false" ht="12.75" hidden="false" customHeight="true" outlineLevel="0" collapsed="false">
      <c r="G453" s="5"/>
      <c r="H453" s="5"/>
      <c r="I453" s="5"/>
      <c r="J453" s="5"/>
      <c r="K453" s="5"/>
    </row>
    <row r="454" customFormat="false" ht="12.75" hidden="false" customHeight="true" outlineLevel="0" collapsed="false">
      <c r="G454" s="5"/>
      <c r="H454" s="5"/>
      <c r="I454" s="5"/>
      <c r="J454" s="5"/>
      <c r="K454" s="5"/>
    </row>
    <row r="455" customFormat="false" ht="12.75" hidden="false" customHeight="true" outlineLevel="0" collapsed="false">
      <c r="G455" s="5"/>
      <c r="H455" s="5"/>
      <c r="I455" s="5"/>
      <c r="J455" s="5"/>
      <c r="K455" s="5"/>
    </row>
    <row r="456" customFormat="false" ht="12.75" hidden="false" customHeight="true" outlineLevel="0" collapsed="false">
      <c r="G456" s="5"/>
      <c r="H456" s="5"/>
      <c r="I456" s="5"/>
      <c r="J456" s="5"/>
      <c r="K456" s="5"/>
    </row>
    <row r="457" customFormat="false" ht="12.75" hidden="false" customHeight="true" outlineLevel="0" collapsed="false">
      <c r="G457" s="5"/>
      <c r="H457" s="5"/>
      <c r="I457" s="5"/>
      <c r="J457" s="5"/>
      <c r="K457" s="5"/>
    </row>
    <row r="458" customFormat="false" ht="12.75" hidden="false" customHeight="true" outlineLevel="0" collapsed="false">
      <c r="G458" s="5"/>
      <c r="H458" s="5"/>
      <c r="I458" s="5"/>
      <c r="J458" s="5"/>
      <c r="K458" s="5"/>
    </row>
    <row r="459" customFormat="false" ht="12.75" hidden="false" customHeight="true" outlineLevel="0" collapsed="false">
      <c r="G459" s="5"/>
      <c r="H459" s="5"/>
      <c r="I459" s="5"/>
      <c r="J459" s="5"/>
      <c r="K459" s="5"/>
    </row>
    <row r="460" customFormat="false" ht="12.75" hidden="false" customHeight="true" outlineLevel="0" collapsed="false">
      <c r="G460" s="5"/>
      <c r="H460" s="5"/>
      <c r="I460" s="5"/>
      <c r="J460" s="5"/>
      <c r="K460" s="5"/>
    </row>
    <row r="461" customFormat="false" ht="12.75" hidden="false" customHeight="true" outlineLevel="0" collapsed="false">
      <c r="G461" s="5"/>
      <c r="H461" s="5"/>
      <c r="I461" s="5"/>
      <c r="J461" s="5"/>
      <c r="K461" s="5"/>
    </row>
    <row r="462" customFormat="false" ht="12.75" hidden="false" customHeight="true" outlineLevel="0" collapsed="false">
      <c r="G462" s="5"/>
      <c r="H462" s="5"/>
      <c r="I462" s="5"/>
      <c r="J462" s="5"/>
      <c r="K462" s="5"/>
    </row>
    <row r="463" customFormat="false" ht="12.75" hidden="false" customHeight="true" outlineLevel="0" collapsed="false">
      <c r="G463" s="5"/>
      <c r="H463" s="5"/>
      <c r="I463" s="5"/>
      <c r="J463" s="5"/>
      <c r="K463" s="5"/>
    </row>
    <row r="464" customFormat="false" ht="12.75" hidden="false" customHeight="true" outlineLevel="0" collapsed="false">
      <c r="G464" s="5"/>
      <c r="H464" s="5"/>
      <c r="I464" s="5"/>
      <c r="J464" s="5"/>
      <c r="K464" s="5"/>
    </row>
    <row r="465" customFormat="false" ht="12.75" hidden="false" customHeight="true" outlineLevel="0" collapsed="false">
      <c r="G465" s="5"/>
      <c r="H465" s="5"/>
      <c r="I465" s="5"/>
      <c r="J465" s="5"/>
      <c r="K465" s="5"/>
    </row>
    <row r="466" customFormat="false" ht="12.75" hidden="false" customHeight="true" outlineLevel="0" collapsed="false">
      <c r="G466" s="5"/>
      <c r="H466" s="5"/>
      <c r="I466" s="5"/>
      <c r="J466" s="5"/>
      <c r="K466" s="5"/>
    </row>
    <row r="467" customFormat="false" ht="12.75" hidden="false" customHeight="true" outlineLevel="0" collapsed="false">
      <c r="G467" s="5"/>
      <c r="H467" s="5"/>
      <c r="I467" s="5"/>
      <c r="J467" s="5"/>
      <c r="K467" s="5"/>
    </row>
    <row r="468" customFormat="false" ht="12.75" hidden="false" customHeight="true" outlineLevel="0" collapsed="false">
      <c r="G468" s="5"/>
      <c r="H468" s="5"/>
      <c r="I468" s="5"/>
      <c r="J468" s="5"/>
      <c r="K468" s="5"/>
    </row>
    <row r="469" customFormat="false" ht="12.75" hidden="false" customHeight="true" outlineLevel="0" collapsed="false">
      <c r="G469" s="5"/>
      <c r="H469" s="5"/>
      <c r="I469" s="5"/>
      <c r="J469" s="5"/>
      <c r="K469" s="5"/>
    </row>
    <row r="470" customFormat="false" ht="12.75" hidden="false" customHeight="true" outlineLevel="0" collapsed="false">
      <c r="G470" s="5"/>
      <c r="H470" s="5"/>
      <c r="I470" s="5"/>
      <c r="J470" s="5"/>
      <c r="K470" s="5"/>
    </row>
    <row r="471" customFormat="false" ht="12.75" hidden="false" customHeight="true" outlineLevel="0" collapsed="false">
      <c r="G471" s="5"/>
      <c r="H471" s="5"/>
      <c r="I471" s="5"/>
      <c r="J471" s="5"/>
      <c r="K471" s="5"/>
    </row>
    <row r="472" customFormat="false" ht="12.75" hidden="false" customHeight="true" outlineLevel="0" collapsed="false">
      <c r="G472" s="5"/>
      <c r="H472" s="5"/>
      <c r="I472" s="5"/>
      <c r="J472" s="5"/>
      <c r="K472" s="5"/>
    </row>
    <row r="473" customFormat="false" ht="12.75" hidden="false" customHeight="true" outlineLevel="0" collapsed="false">
      <c r="G473" s="5"/>
      <c r="H473" s="5"/>
      <c r="I473" s="5"/>
      <c r="J473" s="5"/>
      <c r="K473" s="5"/>
    </row>
    <row r="474" customFormat="false" ht="12.75" hidden="false" customHeight="true" outlineLevel="0" collapsed="false">
      <c r="G474" s="5"/>
      <c r="H474" s="5"/>
      <c r="I474" s="5"/>
      <c r="J474" s="5"/>
      <c r="K474" s="5"/>
    </row>
    <row r="475" customFormat="false" ht="12.75" hidden="false" customHeight="true" outlineLevel="0" collapsed="false">
      <c r="G475" s="5"/>
      <c r="H475" s="5"/>
      <c r="I475" s="5"/>
      <c r="J475" s="5"/>
      <c r="K475" s="5"/>
    </row>
    <row r="476" customFormat="false" ht="12.75" hidden="false" customHeight="true" outlineLevel="0" collapsed="false">
      <c r="G476" s="5"/>
      <c r="H476" s="5"/>
      <c r="I476" s="5"/>
      <c r="J476" s="5"/>
      <c r="K476" s="5"/>
    </row>
    <row r="477" customFormat="false" ht="12.75" hidden="false" customHeight="true" outlineLevel="0" collapsed="false">
      <c r="G477" s="5"/>
      <c r="H477" s="5"/>
      <c r="I477" s="5"/>
      <c r="J477" s="5"/>
      <c r="K477" s="5"/>
    </row>
    <row r="478" customFormat="false" ht="12.75" hidden="false" customHeight="true" outlineLevel="0" collapsed="false">
      <c r="G478" s="5"/>
      <c r="H478" s="5"/>
      <c r="I478" s="5"/>
      <c r="J478" s="5"/>
      <c r="K478" s="5"/>
    </row>
    <row r="479" customFormat="false" ht="12.75" hidden="false" customHeight="true" outlineLevel="0" collapsed="false">
      <c r="G479" s="5"/>
      <c r="H479" s="5"/>
      <c r="I479" s="5"/>
      <c r="J479" s="5"/>
      <c r="K479" s="5"/>
    </row>
    <row r="480" customFormat="false" ht="12.75" hidden="false" customHeight="true" outlineLevel="0" collapsed="false">
      <c r="G480" s="5"/>
      <c r="H480" s="5"/>
      <c r="I480" s="5"/>
      <c r="J480" s="5"/>
      <c r="K480" s="5"/>
    </row>
    <row r="481" customFormat="false" ht="12.75" hidden="false" customHeight="true" outlineLevel="0" collapsed="false">
      <c r="G481" s="5"/>
      <c r="H481" s="5"/>
      <c r="I481" s="5"/>
      <c r="J481" s="5"/>
      <c r="K481" s="5"/>
    </row>
    <row r="482" customFormat="false" ht="12.75" hidden="false" customHeight="true" outlineLevel="0" collapsed="false">
      <c r="G482" s="5"/>
      <c r="H482" s="5"/>
      <c r="I482" s="5"/>
      <c r="J482" s="5"/>
      <c r="K482" s="5"/>
    </row>
    <row r="483" customFormat="false" ht="12.75" hidden="false" customHeight="true" outlineLevel="0" collapsed="false">
      <c r="G483" s="5"/>
      <c r="H483" s="5"/>
      <c r="I483" s="5"/>
      <c r="J483" s="5"/>
      <c r="K483" s="5"/>
    </row>
    <row r="484" customFormat="false" ht="12.75" hidden="false" customHeight="true" outlineLevel="0" collapsed="false">
      <c r="G484" s="5"/>
      <c r="H484" s="5"/>
      <c r="I484" s="5"/>
      <c r="J484" s="5"/>
      <c r="K484" s="5"/>
    </row>
    <row r="485" customFormat="false" ht="12.75" hidden="false" customHeight="true" outlineLevel="0" collapsed="false">
      <c r="G485" s="5"/>
      <c r="H485" s="5"/>
      <c r="I485" s="5"/>
      <c r="J485" s="5"/>
      <c r="K485" s="5"/>
    </row>
    <row r="486" customFormat="false" ht="12.75" hidden="false" customHeight="true" outlineLevel="0" collapsed="false">
      <c r="G486" s="5"/>
      <c r="H486" s="5"/>
      <c r="I486" s="5"/>
      <c r="J486" s="5"/>
      <c r="K486" s="5"/>
    </row>
    <row r="487" customFormat="false" ht="12.75" hidden="false" customHeight="true" outlineLevel="0" collapsed="false">
      <c r="G487" s="5"/>
      <c r="H487" s="5"/>
      <c r="I487" s="5"/>
      <c r="J487" s="5"/>
      <c r="K487" s="5"/>
    </row>
    <row r="488" customFormat="false" ht="12.75" hidden="false" customHeight="true" outlineLevel="0" collapsed="false">
      <c r="G488" s="5"/>
      <c r="H488" s="5"/>
      <c r="I488" s="5"/>
      <c r="J488" s="5"/>
      <c r="K488" s="5"/>
    </row>
    <row r="489" customFormat="false" ht="12.75" hidden="false" customHeight="true" outlineLevel="0" collapsed="false">
      <c r="G489" s="5"/>
      <c r="H489" s="5"/>
      <c r="I489" s="5"/>
      <c r="J489" s="5"/>
      <c r="K489" s="5"/>
    </row>
    <row r="490" customFormat="false" ht="12.75" hidden="false" customHeight="true" outlineLevel="0" collapsed="false">
      <c r="G490" s="5"/>
      <c r="H490" s="5"/>
      <c r="I490" s="5"/>
      <c r="J490" s="5"/>
      <c r="K490" s="5"/>
    </row>
    <row r="491" customFormat="false" ht="12.75" hidden="false" customHeight="true" outlineLevel="0" collapsed="false">
      <c r="G491" s="5"/>
      <c r="H491" s="5"/>
      <c r="I491" s="5"/>
      <c r="J491" s="5"/>
      <c r="K491" s="5"/>
    </row>
    <row r="492" customFormat="false" ht="12.75" hidden="false" customHeight="true" outlineLevel="0" collapsed="false">
      <c r="G492" s="5"/>
      <c r="H492" s="5"/>
      <c r="I492" s="5"/>
      <c r="J492" s="5"/>
      <c r="K492" s="5"/>
    </row>
    <row r="493" customFormat="false" ht="12.75" hidden="false" customHeight="true" outlineLevel="0" collapsed="false">
      <c r="G493" s="5"/>
      <c r="H493" s="5"/>
      <c r="I493" s="5"/>
      <c r="J493" s="5"/>
      <c r="K493" s="5"/>
    </row>
    <row r="494" customFormat="false" ht="12.75" hidden="false" customHeight="true" outlineLevel="0" collapsed="false">
      <c r="G494" s="5"/>
      <c r="H494" s="5"/>
      <c r="I494" s="5"/>
      <c r="J494" s="5"/>
      <c r="K494" s="5"/>
    </row>
    <row r="495" customFormat="false" ht="12.75" hidden="false" customHeight="true" outlineLevel="0" collapsed="false">
      <c r="G495" s="5"/>
      <c r="H495" s="5"/>
      <c r="I495" s="5"/>
      <c r="J495" s="5"/>
      <c r="K495" s="5"/>
    </row>
    <row r="496" customFormat="false" ht="12.75" hidden="false" customHeight="true" outlineLevel="0" collapsed="false">
      <c r="G496" s="5"/>
      <c r="H496" s="5"/>
      <c r="I496" s="5"/>
      <c r="J496" s="5"/>
      <c r="K496" s="5"/>
    </row>
    <row r="497" customFormat="false" ht="12.75" hidden="false" customHeight="true" outlineLevel="0" collapsed="false">
      <c r="G497" s="5"/>
      <c r="H497" s="5"/>
      <c r="I497" s="5"/>
      <c r="J497" s="5"/>
      <c r="K497" s="5"/>
    </row>
    <row r="498" customFormat="false" ht="12.75" hidden="false" customHeight="true" outlineLevel="0" collapsed="false">
      <c r="G498" s="5"/>
      <c r="H498" s="5"/>
      <c r="I498" s="5"/>
      <c r="J498" s="5"/>
      <c r="K498" s="5"/>
    </row>
    <row r="499" customFormat="false" ht="12.75" hidden="false" customHeight="true" outlineLevel="0" collapsed="false">
      <c r="G499" s="5"/>
      <c r="H499" s="5"/>
      <c r="I499" s="5"/>
      <c r="J499" s="5"/>
      <c r="K499" s="5"/>
    </row>
    <row r="500" customFormat="false" ht="12.75" hidden="false" customHeight="true" outlineLevel="0" collapsed="false">
      <c r="G500" s="5"/>
      <c r="H500" s="5"/>
      <c r="I500" s="5"/>
      <c r="J500" s="5"/>
      <c r="K500" s="5"/>
    </row>
    <row r="501" customFormat="false" ht="12.75" hidden="false" customHeight="true" outlineLevel="0" collapsed="false">
      <c r="G501" s="5"/>
      <c r="H501" s="5"/>
      <c r="I501" s="5"/>
      <c r="J501" s="5"/>
      <c r="K501" s="5"/>
    </row>
    <row r="502" customFormat="false" ht="12.75" hidden="false" customHeight="true" outlineLevel="0" collapsed="false">
      <c r="G502" s="5"/>
      <c r="H502" s="5"/>
      <c r="I502" s="5"/>
      <c r="J502" s="5"/>
      <c r="K502" s="5"/>
    </row>
    <row r="503" customFormat="false" ht="12.75" hidden="false" customHeight="true" outlineLevel="0" collapsed="false">
      <c r="G503" s="5"/>
      <c r="H503" s="5"/>
      <c r="I503" s="5"/>
      <c r="J503" s="5"/>
      <c r="K503" s="5"/>
    </row>
    <row r="504" customFormat="false" ht="12.75" hidden="false" customHeight="true" outlineLevel="0" collapsed="false">
      <c r="G504" s="5"/>
      <c r="H504" s="5"/>
      <c r="I504" s="5"/>
      <c r="J504" s="5"/>
      <c r="K504" s="5"/>
    </row>
    <row r="505" customFormat="false" ht="12.75" hidden="false" customHeight="true" outlineLevel="0" collapsed="false">
      <c r="G505" s="5"/>
      <c r="H505" s="5"/>
      <c r="I505" s="5"/>
      <c r="J505" s="5"/>
      <c r="K505" s="5"/>
    </row>
    <row r="506" customFormat="false" ht="12.75" hidden="false" customHeight="true" outlineLevel="0" collapsed="false">
      <c r="G506" s="5"/>
      <c r="H506" s="5"/>
      <c r="I506" s="5"/>
      <c r="J506" s="5"/>
      <c r="K506" s="5"/>
    </row>
    <row r="507" customFormat="false" ht="12.75" hidden="false" customHeight="true" outlineLevel="0" collapsed="false">
      <c r="G507" s="5"/>
      <c r="H507" s="5"/>
      <c r="I507" s="5"/>
      <c r="J507" s="5"/>
      <c r="K507" s="5"/>
    </row>
    <row r="508" customFormat="false" ht="12.75" hidden="false" customHeight="true" outlineLevel="0" collapsed="false">
      <c r="G508" s="5"/>
      <c r="H508" s="5"/>
      <c r="I508" s="5"/>
      <c r="J508" s="5"/>
      <c r="K508" s="5"/>
    </row>
    <row r="509" customFormat="false" ht="12.75" hidden="false" customHeight="true" outlineLevel="0" collapsed="false">
      <c r="G509" s="5"/>
      <c r="H509" s="5"/>
      <c r="I509" s="5"/>
      <c r="J509" s="5"/>
      <c r="K509" s="5"/>
    </row>
    <row r="510" customFormat="false" ht="12.75" hidden="false" customHeight="true" outlineLevel="0" collapsed="false">
      <c r="G510" s="5"/>
      <c r="H510" s="5"/>
      <c r="I510" s="5"/>
      <c r="J510" s="5"/>
      <c r="K510" s="5"/>
    </row>
    <row r="511" customFormat="false" ht="12.75" hidden="false" customHeight="true" outlineLevel="0" collapsed="false">
      <c r="G511" s="5"/>
      <c r="H511" s="5"/>
      <c r="I511" s="5"/>
      <c r="J511" s="5"/>
      <c r="K511" s="5"/>
    </row>
    <row r="512" customFormat="false" ht="12.75" hidden="false" customHeight="true" outlineLevel="0" collapsed="false">
      <c r="G512" s="5"/>
      <c r="H512" s="5"/>
      <c r="I512" s="5"/>
      <c r="J512" s="5"/>
      <c r="K512" s="5"/>
    </row>
    <row r="513" customFormat="false" ht="12.75" hidden="false" customHeight="true" outlineLevel="0" collapsed="false">
      <c r="G513" s="5"/>
      <c r="H513" s="5"/>
      <c r="I513" s="5"/>
      <c r="J513" s="5"/>
      <c r="K513" s="5"/>
    </row>
    <row r="514" customFormat="false" ht="12.75" hidden="false" customHeight="true" outlineLevel="0" collapsed="false">
      <c r="G514" s="5"/>
      <c r="H514" s="5"/>
      <c r="I514" s="5"/>
      <c r="J514" s="5"/>
      <c r="K514" s="5"/>
    </row>
    <row r="515" customFormat="false" ht="12.75" hidden="false" customHeight="true" outlineLevel="0" collapsed="false">
      <c r="G515" s="5"/>
      <c r="H515" s="5"/>
      <c r="I515" s="5"/>
      <c r="J515" s="5"/>
      <c r="K515" s="5"/>
    </row>
    <row r="516" customFormat="false" ht="12.75" hidden="false" customHeight="true" outlineLevel="0" collapsed="false">
      <c r="G516" s="5"/>
      <c r="H516" s="5"/>
      <c r="I516" s="5"/>
      <c r="J516" s="5"/>
      <c r="K516" s="5"/>
    </row>
    <row r="517" customFormat="false" ht="12.75" hidden="false" customHeight="true" outlineLevel="0" collapsed="false">
      <c r="G517" s="5"/>
      <c r="H517" s="5"/>
      <c r="I517" s="5"/>
      <c r="J517" s="5"/>
      <c r="K517" s="5"/>
    </row>
    <row r="518" customFormat="false" ht="12.75" hidden="false" customHeight="true" outlineLevel="0" collapsed="false">
      <c r="G518" s="5"/>
      <c r="H518" s="5"/>
      <c r="I518" s="5"/>
      <c r="J518" s="5"/>
      <c r="K518" s="5"/>
    </row>
    <row r="519" customFormat="false" ht="12.75" hidden="false" customHeight="true" outlineLevel="0" collapsed="false">
      <c r="G519" s="5"/>
      <c r="H519" s="5"/>
      <c r="I519" s="5"/>
      <c r="J519" s="5"/>
      <c r="K519" s="5"/>
    </row>
    <row r="520" customFormat="false" ht="12.75" hidden="false" customHeight="true" outlineLevel="0" collapsed="false">
      <c r="G520" s="5"/>
      <c r="H520" s="5"/>
      <c r="I520" s="5"/>
      <c r="J520" s="5"/>
      <c r="K520" s="5"/>
    </row>
    <row r="521" customFormat="false" ht="12.75" hidden="false" customHeight="true" outlineLevel="0" collapsed="false">
      <c r="G521" s="5"/>
      <c r="H521" s="5"/>
      <c r="I521" s="5"/>
      <c r="J521" s="5"/>
      <c r="K521" s="5"/>
    </row>
    <row r="522" customFormat="false" ht="12.75" hidden="false" customHeight="true" outlineLevel="0" collapsed="false">
      <c r="G522" s="5"/>
      <c r="H522" s="5"/>
      <c r="I522" s="5"/>
      <c r="J522" s="5"/>
      <c r="K522" s="5"/>
    </row>
    <row r="523" customFormat="false" ht="12.75" hidden="false" customHeight="true" outlineLevel="0" collapsed="false">
      <c r="G523" s="5"/>
      <c r="H523" s="5"/>
      <c r="I523" s="5"/>
      <c r="J523" s="5"/>
      <c r="K523" s="5"/>
    </row>
    <row r="524" customFormat="false" ht="12.75" hidden="false" customHeight="true" outlineLevel="0" collapsed="false">
      <c r="G524" s="5"/>
      <c r="H524" s="5"/>
      <c r="I524" s="5"/>
      <c r="J524" s="5"/>
      <c r="K524" s="5"/>
    </row>
    <row r="525" customFormat="false" ht="12.75" hidden="false" customHeight="true" outlineLevel="0" collapsed="false">
      <c r="G525" s="5"/>
      <c r="H525" s="5"/>
      <c r="I525" s="5"/>
      <c r="J525" s="5"/>
      <c r="K525" s="5"/>
    </row>
    <row r="526" customFormat="false" ht="12.75" hidden="false" customHeight="true" outlineLevel="0" collapsed="false">
      <c r="G526" s="5"/>
      <c r="H526" s="5"/>
      <c r="I526" s="5"/>
      <c r="J526" s="5"/>
      <c r="K526" s="5"/>
    </row>
    <row r="527" customFormat="false" ht="12.75" hidden="false" customHeight="true" outlineLevel="0" collapsed="false">
      <c r="G527" s="5"/>
      <c r="H527" s="5"/>
      <c r="I527" s="5"/>
      <c r="J527" s="5"/>
      <c r="K527" s="5"/>
    </row>
    <row r="528" customFormat="false" ht="12.75" hidden="false" customHeight="true" outlineLevel="0" collapsed="false">
      <c r="G528" s="5"/>
      <c r="H528" s="5"/>
      <c r="I528" s="5"/>
      <c r="J528" s="5"/>
      <c r="K528" s="5"/>
    </row>
    <row r="529" customFormat="false" ht="12.75" hidden="false" customHeight="true" outlineLevel="0" collapsed="false">
      <c r="G529" s="5"/>
      <c r="H529" s="5"/>
      <c r="I529" s="5"/>
      <c r="J529" s="5"/>
      <c r="K529" s="5"/>
    </row>
    <row r="530" customFormat="false" ht="12.75" hidden="false" customHeight="true" outlineLevel="0" collapsed="false">
      <c r="G530" s="5"/>
      <c r="H530" s="5"/>
      <c r="I530" s="5"/>
      <c r="J530" s="5"/>
      <c r="K530" s="5"/>
    </row>
    <row r="531" customFormat="false" ht="12.75" hidden="false" customHeight="true" outlineLevel="0" collapsed="false">
      <c r="G531" s="5"/>
      <c r="H531" s="5"/>
      <c r="I531" s="5"/>
      <c r="J531" s="5"/>
      <c r="K531" s="5"/>
    </row>
    <row r="532" customFormat="false" ht="12.75" hidden="false" customHeight="true" outlineLevel="0" collapsed="false">
      <c r="G532" s="5"/>
      <c r="H532" s="5"/>
      <c r="I532" s="5"/>
      <c r="J532" s="5"/>
      <c r="K532" s="5"/>
    </row>
    <row r="533" customFormat="false" ht="12.75" hidden="false" customHeight="true" outlineLevel="0" collapsed="false">
      <c r="G533" s="5"/>
      <c r="H533" s="5"/>
      <c r="I533" s="5"/>
      <c r="J533" s="5"/>
      <c r="K533" s="5"/>
    </row>
    <row r="534" customFormat="false" ht="12.75" hidden="false" customHeight="true" outlineLevel="0" collapsed="false">
      <c r="G534" s="5"/>
      <c r="H534" s="5"/>
      <c r="I534" s="5"/>
      <c r="J534" s="5"/>
      <c r="K534" s="5"/>
    </row>
    <row r="535" customFormat="false" ht="12.75" hidden="false" customHeight="true" outlineLevel="0" collapsed="false">
      <c r="G535" s="5"/>
      <c r="H535" s="5"/>
      <c r="I535" s="5"/>
      <c r="J535" s="5"/>
      <c r="K535" s="5"/>
    </row>
    <row r="536" customFormat="false" ht="12.75" hidden="false" customHeight="true" outlineLevel="0" collapsed="false">
      <c r="G536" s="5"/>
      <c r="H536" s="5"/>
      <c r="I536" s="5"/>
      <c r="J536" s="5"/>
      <c r="K536" s="5"/>
    </row>
    <row r="537" customFormat="false" ht="12.75" hidden="false" customHeight="true" outlineLevel="0" collapsed="false">
      <c r="G537" s="5"/>
      <c r="H537" s="5"/>
      <c r="I537" s="5"/>
      <c r="J537" s="5"/>
      <c r="K537" s="5"/>
    </row>
    <row r="538" customFormat="false" ht="12.75" hidden="false" customHeight="true" outlineLevel="0" collapsed="false">
      <c r="G538" s="5"/>
      <c r="H538" s="5"/>
      <c r="I538" s="5"/>
      <c r="J538" s="5"/>
      <c r="K538" s="5"/>
    </row>
    <row r="539" customFormat="false" ht="12.75" hidden="false" customHeight="true" outlineLevel="0" collapsed="false">
      <c r="G539" s="5"/>
      <c r="H539" s="5"/>
      <c r="I539" s="5"/>
      <c r="J539" s="5"/>
      <c r="K539" s="5"/>
    </row>
    <row r="540" customFormat="false" ht="12.75" hidden="false" customHeight="true" outlineLevel="0" collapsed="false">
      <c r="G540" s="5"/>
      <c r="H540" s="5"/>
      <c r="I540" s="5"/>
      <c r="J540" s="5"/>
      <c r="K540" s="5"/>
    </row>
    <row r="541" customFormat="false" ht="12.75" hidden="false" customHeight="true" outlineLevel="0" collapsed="false">
      <c r="G541" s="5"/>
      <c r="H541" s="5"/>
      <c r="I541" s="5"/>
      <c r="J541" s="5"/>
      <c r="K541" s="5"/>
    </row>
    <row r="542" customFormat="false" ht="12.75" hidden="false" customHeight="true" outlineLevel="0" collapsed="false">
      <c r="G542" s="5"/>
      <c r="H542" s="5"/>
      <c r="I542" s="5"/>
      <c r="J542" s="5"/>
      <c r="K542" s="5"/>
    </row>
    <row r="543" customFormat="false" ht="12.75" hidden="false" customHeight="true" outlineLevel="0" collapsed="false">
      <c r="G543" s="5"/>
      <c r="H543" s="5"/>
      <c r="I543" s="5"/>
      <c r="J543" s="5"/>
      <c r="K543" s="5"/>
    </row>
    <row r="544" customFormat="false" ht="12.75" hidden="false" customHeight="true" outlineLevel="0" collapsed="false">
      <c r="G544" s="5"/>
      <c r="H544" s="5"/>
      <c r="I544" s="5"/>
      <c r="J544" s="5"/>
      <c r="K544" s="5"/>
    </row>
    <row r="545" customFormat="false" ht="12.75" hidden="false" customHeight="true" outlineLevel="0" collapsed="false">
      <c r="G545" s="5"/>
      <c r="H545" s="5"/>
      <c r="I545" s="5"/>
      <c r="J545" s="5"/>
      <c r="K545" s="5"/>
    </row>
    <row r="546" customFormat="false" ht="12.75" hidden="false" customHeight="true" outlineLevel="0" collapsed="false">
      <c r="G546" s="5"/>
      <c r="H546" s="5"/>
      <c r="I546" s="5"/>
      <c r="J546" s="5"/>
      <c r="K546" s="5"/>
    </row>
    <row r="547" customFormat="false" ht="12.75" hidden="false" customHeight="true" outlineLevel="0" collapsed="false">
      <c r="G547" s="5"/>
      <c r="H547" s="5"/>
      <c r="I547" s="5"/>
      <c r="J547" s="5"/>
      <c r="K547" s="5"/>
    </row>
    <row r="548" customFormat="false" ht="12.75" hidden="false" customHeight="true" outlineLevel="0" collapsed="false">
      <c r="G548" s="5"/>
      <c r="H548" s="5"/>
      <c r="I548" s="5"/>
      <c r="J548" s="5"/>
      <c r="K548" s="5"/>
    </row>
    <row r="549" customFormat="false" ht="12.75" hidden="false" customHeight="true" outlineLevel="0" collapsed="false">
      <c r="G549" s="5"/>
      <c r="H549" s="5"/>
      <c r="I549" s="5"/>
      <c r="J549" s="5"/>
      <c r="K549" s="5"/>
    </row>
    <row r="550" customFormat="false" ht="12.75" hidden="false" customHeight="true" outlineLevel="0" collapsed="false">
      <c r="G550" s="5"/>
      <c r="H550" s="5"/>
      <c r="I550" s="5"/>
      <c r="J550" s="5"/>
      <c r="K550" s="5"/>
    </row>
    <row r="551" customFormat="false" ht="12.75" hidden="false" customHeight="true" outlineLevel="0" collapsed="false">
      <c r="G551" s="5"/>
      <c r="H551" s="5"/>
      <c r="I551" s="5"/>
      <c r="J551" s="5"/>
      <c r="K551" s="5"/>
    </row>
    <row r="552" customFormat="false" ht="12.75" hidden="false" customHeight="true" outlineLevel="0" collapsed="false">
      <c r="G552" s="5"/>
      <c r="H552" s="5"/>
      <c r="I552" s="5"/>
      <c r="J552" s="5"/>
      <c r="K552" s="5"/>
    </row>
    <row r="553" customFormat="false" ht="12.75" hidden="false" customHeight="true" outlineLevel="0" collapsed="false">
      <c r="G553" s="5"/>
      <c r="H553" s="5"/>
      <c r="I553" s="5"/>
      <c r="J553" s="5"/>
      <c r="K553" s="5"/>
    </row>
    <row r="554" customFormat="false" ht="12.75" hidden="false" customHeight="true" outlineLevel="0" collapsed="false">
      <c r="G554" s="5"/>
      <c r="H554" s="5"/>
      <c r="I554" s="5"/>
      <c r="J554" s="5"/>
      <c r="K554" s="5"/>
    </row>
    <row r="555" customFormat="false" ht="12.75" hidden="false" customHeight="true" outlineLevel="0" collapsed="false">
      <c r="G555" s="5"/>
      <c r="H555" s="5"/>
      <c r="I555" s="5"/>
      <c r="J555" s="5"/>
      <c r="K555" s="5"/>
    </row>
    <row r="556" customFormat="false" ht="12.75" hidden="false" customHeight="true" outlineLevel="0" collapsed="false">
      <c r="G556" s="5"/>
      <c r="H556" s="5"/>
      <c r="I556" s="5"/>
      <c r="J556" s="5"/>
      <c r="K556" s="5"/>
    </row>
    <row r="557" customFormat="false" ht="12.75" hidden="false" customHeight="true" outlineLevel="0" collapsed="false">
      <c r="G557" s="5"/>
      <c r="H557" s="5"/>
      <c r="I557" s="5"/>
      <c r="J557" s="5"/>
      <c r="K557" s="5"/>
    </row>
    <row r="558" customFormat="false" ht="12.75" hidden="false" customHeight="true" outlineLevel="0" collapsed="false">
      <c r="G558" s="5"/>
      <c r="H558" s="5"/>
      <c r="I558" s="5"/>
      <c r="J558" s="5"/>
      <c r="K558" s="5"/>
    </row>
    <row r="559" customFormat="false" ht="12.75" hidden="false" customHeight="true" outlineLevel="0" collapsed="false">
      <c r="G559" s="5"/>
      <c r="H559" s="5"/>
      <c r="I559" s="5"/>
      <c r="J559" s="5"/>
      <c r="K559" s="5"/>
    </row>
    <row r="560" customFormat="false" ht="12.75" hidden="false" customHeight="true" outlineLevel="0" collapsed="false">
      <c r="G560" s="5"/>
      <c r="H560" s="5"/>
      <c r="I560" s="5"/>
      <c r="J560" s="5"/>
      <c r="K560" s="5"/>
    </row>
    <row r="561" customFormat="false" ht="12.75" hidden="false" customHeight="true" outlineLevel="0" collapsed="false">
      <c r="G561" s="5"/>
      <c r="H561" s="5"/>
      <c r="I561" s="5"/>
      <c r="J561" s="5"/>
      <c r="K561" s="5"/>
    </row>
    <row r="562" customFormat="false" ht="12.75" hidden="false" customHeight="true" outlineLevel="0" collapsed="false">
      <c r="G562" s="5"/>
      <c r="H562" s="5"/>
      <c r="I562" s="5"/>
      <c r="J562" s="5"/>
      <c r="K562" s="5"/>
    </row>
    <row r="563" customFormat="false" ht="12.75" hidden="false" customHeight="true" outlineLevel="0" collapsed="false">
      <c r="G563" s="5"/>
      <c r="H563" s="5"/>
      <c r="I563" s="5"/>
      <c r="J563" s="5"/>
      <c r="K563" s="5"/>
    </row>
    <row r="564" customFormat="false" ht="12.75" hidden="false" customHeight="true" outlineLevel="0" collapsed="false">
      <c r="G564" s="5"/>
      <c r="H564" s="5"/>
      <c r="I564" s="5"/>
      <c r="J564" s="5"/>
      <c r="K564" s="5"/>
    </row>
    <row r="565" customFormat="false" ht="12.75" hidden="false" customHeight="true" outlineLevel="0" collapsed="false">
      <c r="G565" s="5"/>
      <c r="H565" s="5"/>
      <c r="I565" s="5"/>
      <c r="J565" s="5"/>
      <c r="K565" s="5"/>
    </row>
    <row r="566" customFormat="false" ht="12.75" hidden="false" customHeight="true" outlineLevel="0" collapsed="false">
      <c r="G566" s="5"/>
      <c r="H566" s="5"/>
      <c r="I566" s="5"/>
      <c r="J566" s="5"/>
      <c r="K566" s="5"/>
    </row>
    <row r="567" customFormat="false" ht="12.75" hidden="false" customHeight="true" outlineLevel="0" collapsed="false">
      <c r="G567" s="5"/>
      <c r="H567" s="5"/>
      <c r="I567" s="5"/>
      <c r="J567" s="5"/>
      <c r="K567" s="5"/>
    </row>
    <row r="568" customFormat="false" ht="12.75" hidden="false" customHeight="true" outlineLevel="0" collapsed="false">
      <c r="G568" s="5"/>
      <c r="H568" s="5"/>
      <c r="I568" s="5"/>
      <c r="J568" s="5"/>
      <c r="K568" s="5"/>
    </row>
    <row r="569" customFormat="false" ht="12.75" hidden="false" customHeight="true" outlineLevel="0" collapsed="false">
      <c r="G569" s="5"/>
      <c r="H569" s="5"/>
      <c r="I569" s="5"/>
      <c r="J569" s="5"/>
      <c r="K569" s="5"/>
    </row>
    <row r="570" customFormat="false" ht="12.75" hidden="false" customHeight="true" outlineLevel="0" collapsed="false">
      <c r="G570" s="5"/>
      <c r="H570" s="5"/>
      <c r="I570" s="5"/>
      <c r="J570" s="5"/>
      <c r="K570" s="5"/>
    </row>
    <row r="571" customFormat="false" ht="12.75" hidden="false" customHeight="true" outlineLevel="0" collapsed="false">
      <c r="G571" s="5"/>
      <c r="H571" s="5"/>
      <c r="I571" s="5"/>
      <c r="J571" s="5"/>
      <c r="K571" s="5"/>
    </row>
    <row r="572" customFormat="false" ht="12.75" hidden="false" customHeight="true" outlineLevel="0" collapsed="false">
      <c r="G572" s="5"/>
      <c r="H572" s="5"/>
      <c r="I572" s="5"/>
      <c r="J572" s="5"/>
      <c r="K572" s="5"/>
    </row>
    <row r="573" customFormat="false" ht="12.75" hidden="false" customHeight="true" outlineLevel="0" collapsed="false">
      <c r="G573" s="5"/>
      <c r="H573" s="5"/>
      <c r="I573" s="5"/>
      <c r="J573" s="5"/>
      <c r="K573" s="5"/>
    </row>
    <row r="574" customFormat="false" ht="12.75" hidden="false" customHeight="true" outlineLevel="0" collapsed="false">
      <c r="G574" s="5"/>
      <c r="H574" s="5"/>
      <c r="I574" s="5"/>
      <c r="J574" s="5"/>
      <c r="K574" s="5"/>
    </row>
    <row r="575" customFormat="false" ht="12.75" hidden="false" customHeight="true" outlineLevel="0" collapsed="false">
      <c r="G575" s="5"/>
      <c r="H575" s="5"/>
      <c r="I575" s="5"/>
      <c r="J575" s="5"/>
      <c r="K575" s="5"/>
    </row>
    <row r="576" customFormat="false" ht="12.75" hidden="false" customHeight="true" outlineLevel="0" collapsed="false">
      <c r="G576" s="5"/>
      <c r="H576" s="5"/>
      <c r="I576" s="5"/>
      <c r="J576" s="5"/>
      <c r="K576" s="5"/>
    </row>
    <row r="577" customFormat="false" ht="12.75" hidden="false" customHeight="true" outlineLevel="0" collapsed="false">
      <c r="G577" s="5"/>
      <c r="H577" s="5"/>
      <c r="I577" s="5"/>
      <c r="J577" s="5"/>
      <c r="K577" s="5"/>
    </row>
    <row r="578" customFormat="false" ht="12.75" hidden="false" customHeight="true" outlineLevel="0" collapsed="false">
      <c r="G578" s="5"/>
      <c r="H578" s="5"/>
      <c r="I578" s="5"/>
      <c r="J578" s="5"/>
      <c r="K578" s="5"/>
    </row>
    <row r="579" customFormat="false" ht="12.75" hidden="false" customHeight="true" outlineLevel="0" collapsed="false">
      <c r="G579" s="5"/>
      <c r="H579" s="5"/>
      <c r="I579" s="5"/>
      <c r="J579" s="5"/>
      <c r="K579" s="5"/>
    </row>
    <row r="580" customFormat="false" ht="12.75" hidden="false" customHeight="true" outlineLevel="0" collapsed="false">
      <c r="G580" s="5"/>
      <c r="H580" s="5"/>
      <c r="I580" s="5"/>
      <c r="J580" s="5"/>
      <c r="K580" s="5"/>
    </row>
    <row r="581" customFormat="false" ht="12.75" hidden="false" customHeight="true" outlineLevel="0" collapsed="false">
      <c r="G581" s="5"/>
      <c r="H581" s="5"/>
      <c r="I581" s="5"/>
      <c r="J581" s="5"/>
      <c r="K581" s="5"/>
    </row>
    <row r="582" customFormat="false" ht="12.75" hidden="false" customHeight="true" outlineLevel="0" collapsed="false">
      <c r="G582" s="5"/>
      <c r="H582" s="5"/>
      <c r="I582" s="5"/>
      <c r="J582" s="5"/>
      <c r="K582" s="5"/>
    </row>
    <row r="583" customFormat="false" ht="12.75" hidden="false" customHeight="true" outlineLevel="0" collapsed="false">
      <c r="G583" s="5"/>
      <c r="H583" s="5"/>
      <c r="I583" s="5"/>
      <c r="J583" s="5"/>
      <c r="K583" s="5"/>
    </row>
    <row r="584" customFormat="false" ht="12.75" hidden="false" customHeight="true" outlineLevel="0" collapsed="false">
      <c r="G584" s="5"/>
      <c r="H584" s="5"/>
      <c r="I584" s="5"/>
      <c r="J584" s="5"/>
      <c r="K584" s="5"/>
    </row>
    <row r="585" customFormat="false" ht="12.75" hidden="false" customHeight="true" outlineLevel="0" collapsed="false">
      <c r="G585" s="5"/>
      <c r="H585" s="5"/>
      <c r="I585" s="5"/>
      <c r="J585" s="5"/>
      <c r="K585" s="5"/>
    </row>
    <row r="586" customFormat="false" ht="12.75" hidden="false" customHeight="true" outlineLevel="0" collapsed="false">
      <c r="G586" s="5"/>
      <c r="H586" s="5"/>
      <c r="I586" s="5"/>
      <c r="J586" s="5"/>
      <c r="K586" s="5"/>
    </row>
    <row r="587" customFormat="false" ht="12.75" hidden="false" customHeight="true" outlineLevel="0" collapsed="false">
      <c r="G587" s="5"/>
      <c r="H587" s="5"/>
      <c r="I587" s="5"/>
      <c r="J587" s="5"/>
      <c r="K587" s="5"/>
    </row>
    <row r="588" customFormat="false" ht="12.75" hidden="false" customHeight="true" outlineLevel="0" collapsed="false">
      <c r="G588" s="5"/>
      <c r="H588" s="5"/>
      <c r="I588" s="5"/>
      <c r="J588" s="5"/>
      <c r="K588" s="5"/>
    </row>
    <row r="589" customFormat="false" ht="12.75" hidden="false" customHeight="true" outlineLevel="0" collapsed="false">
      <c r="G589" s="5"/>
      <c r="H589" s="5"/>
      <c r="I589" s="5"/>
      <c r="J589" s="5"/>
      <c r="K589" s="5"/>
    </row>
    <row r="590" customFormat="false" ht="12.75" hidden="false" customHeight="true" outlineLevel="0" collapsed="false">
      <c r="G590" s="5"/>
      <c r="H590" s="5"/>
      <c r="I590" s="5"/>
      <c r="J590" s="5"/>
      <c r="K590" s="5"/>
    </row>
    <row r="591" customFormat="false" ht="12.75" hidden="false" customHeight="true" outlineLevel="0" collapsed="false">
      <c r="G591" s="5"/>
      <c r="H591" s="5"/>
      <c r="I591" s="5"/>
      <c r="J591" s="5"/>
      <c r="K591" s="5"/>
    </row>
    <row r="592" customFormat="false" ht="12.75" hidden="false" customHeight="true" outlineLevel="0" collapsed="false">
      <c r="G592" s="5"/>
      <c r="H592" s="5"/>
      <c r="I592" s="5"/>
      <c r="J592" s="5"/>
      <c r="K592" s="5"/>
    </row>
    <row r="593" customFormat="false" ht="12.75" hidden="false" customHeight="true" outlineLevel="0" collapsed="false">
      <c r="G593" s="5"/>
      <c r="H593" s="5"/>
      <c r="I593" s="5"/>
      <c r="J593" s="5"/>
      <c r="K593" s="5"/>
    </row>
    <row r="594" customFormat="false" ht="12.75" hidden="false" customHeight="true" outlineLevel="0" collapsed="false">
      <c r="G594" s="5"/>
      <c r="H594" s="5"/>
      <c r="I594" s="5"/>
      <c r="J594" s="5"/>
      <c r="K594" s="5"/>
    </row>
    <row r="595" customFormat="false" ht="12.75" hidden="false" customHeight="true" outlineLevel="0" collapsed="false">
      <c r="G595" s="5"/>
      <c r="H595" s="5"/>
      <c r="I595" s="5"/>
      <c r="J595" s="5"/>
      <c r="K595" s="5"/>
    </row>
    <row r="596" customFormat="false" ht="12.75" hidden="false" customHeight="true" outlineLevel="0" collapsed="false">
      <c r="G596" s="5"/>
      <c r="H596" s="5"/>
      <c r="I596" s="5"/>
      <c r="J596" s="5"/>
      <c r="K596" s="5"/>
    </row>
    <row r="597" customFormat="false" ht="12.75" hidden="false" customHeight="true" outlineLevel="0" collapsed="false">
      <c r="G597" s="5"/>
      <c r="H597" s="5"/>
      <c r="I597" s="5"/>
      <c r="J597" s="5"/>
      <c r="K597" s="5"/>
    </row>
    <row r="598" customFormat="false" ht="12.75" hidden="false" customHeight="true" outlineLevel="0" collapsed="false">
      <c r="G598" s="5"/>
      <c r="H598" s="5"/>
      <c r="I598" s="5"/>
      <c r="J598" s="5"/>
      <c r="K598" s="5"/>
    </row>
    <row r="599" customFormat="false" ht="12.75" hidden="false" customHeight="true" outlineLevel="0" collapsed="false">
      <c r="G599" s="5"/>
      <c r="H599" s="5"/>
      <c r="I599" s="5"/>
      <c r="J599" s="5"/>
      <c r="K599" s="5"/>
    </row>
    <row r="600" customFormat="false" ht="12.75" hidden="false" customHeight="true" outlineLevel="0" collapsed="false">
      <c r="G600" s="5"/>
      <c r="H600" s="5"/>
      <c r="I600" s="5"/>
      <c r="J600" s="5"/>
      <c r="K600" s="5"/>
    </row>
    <row r="601" customFormat="false" ht="12.75" hidden="false" customHeight="true" outlineLevel="0" collapsed="false">
      <c r="G601" s="5"/>
      <c r="H601" s="5"/>
      <c r="I601" s="5"/>
      <c r="J601" s="5"/>
      <c r="K601" s="5"/>
    </row>
    <row r="602" customFormat="false" ht="12.75" hidden="false" customHeight="true" outlineLevel="0" collapsed="false">
      <c r="G602" s="5"/>
      <c r="H602" s="5"/>
      <c r="I602" s="5"/>
      <c r="J602" s="5"/>
      <c r="K602" s="5"/>
    </row>
    <row r="603" customFormat="false" ht="12.75" hidden="false" customHeight="true" outlineLevel="0" collapsed="false">
      <c r="G603" s="5"/>
      <c r="H603" s="5"/>
      <c r="I603" s="5"/>
      <c r="J603" s="5"/>
      <c r="K603" s="5"/>
    </row>
    <row r="604" customFormat="false" ht="12.75" hidden="false" customHeight="true" outlineLevel="0" collapsed="false">
      <c r="G604" s="5"/>
      <c r="H604" s="5"/>
      <c r="I604" s="5"/>
      <c r="J604" s="5"/>
      <c r="K604" s="5"/>
    </row>
    <row r="605" customFormat="false" ht="12.75" hidden="false" customHeight="true" outlineLevel="0" collapsed="false">
      <c r="G605" s="5"/>
      <c r="H605" s="5"/>
      <c r="I605" s="5"/>
      <c r="J605" s="5"/>
      <c r="K605" s="5"/>
    </row>
    <row r="606" customFormat="false" ht="12.75" hidden="false" customHeight="true" outlineLevel="0" collapsed="false">
      <c r="G606" s="5"/>
      <c r="H606" s="5"/>
      <c r="I606" s="5"/>
      <c r="J606" s="5"/>
      <c r="K606" s="5"/>
    </row>
    <row r="607" customFormat="false" ht="12.75" hidden="false" customHeight="true" outlineLevel="0" collapsed="false">
      <c r="G607" s="5"/>
      <c r="H607" s="5"/>
      <c r="I607" s="5"/>
      <c r="J607" s="5"/>
      <c r="K607" s="5"/>
    </row>
    <row r="608" customFormat="false" ht="12.75" hidden="false" customHeight="true" outlineLevel="0" collapsed="false">
      <c r="G608" s="5"/>
      <c r="H608" s="5"/>
      <c r="I608" s="5"/>
      <c r="J608" s="5"/>
      <c r="K608" s="5"/>
    </row>
    <row r="609" customFormat="false" ht="12.75" hidden="false" customHeight="true" outlineLevel="0" collapsed="false">
      <c r="G609" s="5"/>
      <c r="H609" s="5"/>
      <c r="I609" s="5"/>
      <c r="J609" s="5"/>
      <c r="K609" s="5"/>
    </row>
    <row r="610" customFormat="false" ht="12.75" hidden="false" customHeight="true" outlineLevel="0" collapsed="false">
      <c r="G610" s="5"/>
      <c r="H610" s="5"/>
      <c r="I610" s="5"/>
      <c r="J610" s="5"/>
      <c r="K610" s="5"/>
    </row>
    <row r="611" customFormat="false" ht="12.75" hidden="false" customHeight="true" outlineLevel="0" collapsed="false">
      <c r="G611" s="5"/>
      <c r="H611" s="5"/>
      <c r="I611" s="5"/>
      <c r="J611" s="5"/>
      <c r="K611" s="5"/>
    </row>
    <row r="612" customFormat="false" ht="12.75" hidden="false" customHeight="true" outlineLevel="0" collapsed="false">
      <c r="G612" s="5"/>
      <c r="H612" s="5"/>
      <c r="I612" s="5"/>
      <c r="J612" s="5"/>
      <c r="K612" s="5"/>
    </row>
    <row r="613" customFormat="false" ht="12.75" hidden="false" customHeight="true" outlineLevel="0" collapsed="false">
      <c r="G613" s="5"/>
      <c r="H613" s="5"/>
      <c r="I613" s="5"/>
      <c r="J613" s="5"/>
      <c r="K613" s="5"/>
    </row>
    <row r="614" customFormat="false" ht="12.75" hidden="false" customHeight="true" outlineLevel="0" collapsed="false">
      <c r="G614" s="5"/>
      <c r="H614" s="5"/>
      <c r="I614" s="5"/>
      <c r="J614" s="5"/>
      <c r="K614" s="5"/>
    </row>
    <row r="615" customFormat="false" ht="12.75" hidden="false" customHeight="true" outlineLevel="0" collapsed="false">
      <c r="G615" s="5"/>
      <c r="H615" s="5"/>
      <c r="I615" s="5"/>
      <c r="J615" s="5"/>
      <c r="K615" s="5"/>
    </row>
    <row r="616" customFormat="false" ht="12.75" hidden="false" customHeight="true" outlineLevel="0" collapsed="false">
      <c r="G616" s="5"/>
      <c r="H616" s="5"/>
      <c r="I616" s="5"/>
      <c r="J616" s="5"/>
      <c r="K616" s="5"/>
    </row>
    <row r="617" customFormat="false" ht="12.75" hidden="false" customHeight="true" outlineLevel="0" collapsed="false">
      <c r="G617" s="5"/>
      <c r="H617" s="5"/>
      <c r="I617" s="5"/>
      <c r="J617" s="5"/>
      <c r="K617" s="5"/>
    </row>
    <row r="618" customFormat="false" ht="12.75" hidden="false" customHeight="true" outlineLevel="0" collapsed="false">
      <c r="G618" s="5"/>
      <c r="H618" s="5"/>
      <c r="I618" s="5"/>
      <c r="J618" s="5"/>
      <c r="K618" s="5"/>
    </row>
    <row r="619" customFormat="false" ht="12.75" hidden="false" customHeight="true" outlineLevel="0" collapsed="false">
      <c r="G619" s="5"/>
      <c r="H619" s="5"/>
      <c r="I619" s="5"/>
      <c r="J619" s="5"/>
      <c r="K619" s="5"/>
    </row>
    <row r="620" customFormat="false" ht="12.75" hidden="false" customHeight="true" outlineLevel="0" collapsed="false">
      <c r="G620" s="5"/>
      <c r="H620" s="5"/>
      <c r="I620" s="5"/>
      <c r="J620" s="5"/>
      <c r="K620" s="5"/>
    </row>
    <row r="621" customFormat="false" ht="12.75" hidden="false" customHeight="true" outlineLevel="0" collapsed="false">
      <c r="G621" s="5"/>
      <c r="H621" s="5"/>
      <c r="I621" s="5"/>
      <c r="J621" s="5"/>
      <c r="K621" s="5"/>
    </row>
    <row r="622" customFormat="false" ht="12.75" hidden="false" customHeight="true" outlineLevel="0" collapsed="false">
      <c r="G622" s="5"/>
      <c r="H622" s="5"/>
      <c r="I622" s="5"/>
      <c r="J622" s="5"/>
      <c r="K622" s="5"/>
    </row>
    <row r="623" customFormat="false" ht="12.75" hidden="false" customHeight="true" outlineLevel="0" collapsed="false">
      <c r="G623" s="5"/>
      <c r="H623" s="5"/>
      <c r="I623" s="5"/>
      <c r="J623" s="5"/>
      <c r="K623" s="5"/>
    </row>
    <row r="624" customFormat="false" ht="12.75" hidden="false" customHeight="true" outlineLevel="0" collapsed="false">
      <c r="G624" s="5"/>
      <c r="H624" s="5"/>
      <c r="I624" s="5"/>
      <c r="J624" s="5"/>
      <c r="K624" s="5"/>
    </row>
    <row r="625" customFormat="false" ht="12.75" hidden="false" customHeight="true" outlineLevel="0" collapsed="false">
      <c r="G625" s="5"/>
      <c r="H625" s="5"/>
      <c r="I625" s="5"/>
      <c r="J625" s="5"/>
      <c r="K625" s="5"/>
    </row>
    <row r="626" customFormat="false" ht="12.75" hidden="false" customHeight="true" outlineLevel="0" collapsed="false">
      <c r="G626" s="5"/>
      <c r="H626" s="5"/>
      <c r="I626" s="5"/>
      <c r="J626" s="5"/>
      <c r="K626" s="5"/>
    </row>
    <row r="627" customFormat="false" ht="12.75" hidden="false" customHeight="true" outlineLevel="0" collapsed="false">
      <c r="G627" s="5"/>
      <c r="H627" s="5"/>
      <c r="I627" s="5"/>
      <c r="J627" s="5"/>
      <c r="K627" s="5"/>
    </row>
    <row r="628" customFormat="false" ht="12.75" hidden="false" customHeight="true" outlineLevel="0" collapsed="false">
      <c r="G628" s="5"/>
      <c r="H628" s="5"/>
      <c r="I628" s="5"/>
      <c r="J628" s="5"/>
      <c r="K628" s="5"/>
    </row>
    <row r="629" customFormat="false" ht="12.75" hidden="false" customHeight="true" outlineLevel="0" collapsed="false">
      <c r="G629" s="5"/>
      <c r="H629" s="5"/>
      <c r="I629" s="5"/>
      <c r="J629" s="5"/>
      <c r="K629" s="5"/>
    </row>
    <row r="630" customFormat="false" ht="12.75" hidden="false" customHeight="true" outlineLevel="0" collapsed="false">
      <c r="G630" s="5"/>
      <c r="H630" s="5"/>
      <c r="I630" s="5"/>
      <c r="J630" s="5"/>
      <c r="K630" s="5"/>
    </row>
    <row r="631" customFormat="false" ht="12.75" hidden="false" customHeight="true" outlineLevel="0" collapsed="false">
      <c r="G631" s="5"/>
      <c r="H631" s="5"/>
      <c r="I631" s="5"/>
      <c r="J631" s="5"/>
      <c r="K631" s="5"/>
    </row>
    <row r="632" customFormat="false" ht="12.75" hidden="false" customHeight="true" outlineLevel="0" collapsed="false">
      <c r="G632" s="5"/>
      <c r="H632" s="5"/>
      <c r="I632" s="5"/>
      <c r="J632" s="5"/>
      <c r="K632" s="5"/>
    </row>
    <row r="633" customFormat="false" ht="12.75" hidden="false" customHeight="true" outlineLevel="0" collapsed="false">
      <c r="G633" s="5"/>
      <c r="H633" s="5"/>
      <c r="I633" s="5"/>
      <c r="J633" s="5"/>
      <c r="K633" s="5"/>
    </row>
    <row r="634" customFormat="false" ht="12.75" hidden="false" customHeight="true" outlineLevel="0" collapsed="false">
      <c r="G634" s="5"/>
      <c r="H634" s="5"/>
      <c r="I634" s="5"/>
      <c r="J634" s="5"/>
      <c r="K634" s="5"/>
    </row>
    <row r="635" customFormat="false" ht="12.75" hidden="false" customHeight="true" outlineLevel="0" collapsed="false">
      <c r="G635" s="5"/>
      <c r="H635" s="5"/>
      <c r="I635" s="5"/>
      <c r="J635" s="5"/>
      <c r="K635" s="5"/>
    </row>
    <row r="636" customFormat="false" ht="12.75" hidden="false" customHeight="true" outlineLevel="0" collapsed="false">
      <c r="G636" s="5"/>
      <c r="H636" s="5"/>
      <c r="I636" s="5"/>
      <c r="J636" s="5"/>
      <c r="K636" s="5"/>
    </row>
    <row r="637" customFormat="false" ht="12.75" hidden="false" customHeight="true" outlineLevel="0" collapsed="false">
      <c r="G637" s="5"/>
      <c r="H637" s="5"/>
      <c r="I637" s="5"/>
      <c r="J637" s="5"/>
      <c r="K637" s="5"/>
    </row>
    <row r="638" customFormat="false" ht="12.75" hidden="false" customHeight="true" outlineLevel="0" collapsed="false">
      <c r="G638" s="5"/>
      <c r="H638" s="5"/>
      <c r="I638" s="5"/>
      <c r="J638" s="5"/>
      <c r="K638" s="5"/>
    </row>
    <row r="639" customFormat="false" ht="12.75" hidden="false" customHeight="true" outlineLevel="0" collapsed="false">
      <c r="G639" s="5"/>
      <c r="H639" s="5"/>
      <c r="I639" s="5"/>
      <c r="J639" s="5"/>
      <c r="K639" s="5"/>
    </row>
    <row r="640" customFormat="false" ht="12.75" hidden="false" customHeight="true" outlineLevel="0" collapsed="false">
      <c r="G640" s="5"/>
      <c r="H640" s="5"/>
      <c r="I640" s="5"/>
      <c r="J640" s="5"/>
      <c r="K640" s="5"/>
    </row>
    <row r="641" customFormat="false" ht="12.75" hidden="false" customHeight="true" outlineLevel="0" collapsed="false">
      <c r="G641" s="5"/>
      <c r="H641" s="5"/>
      <c r="I641" s="5"/>
      <c r="J641" s="5"/>
      <c r="K641" s="5"/>
    </row>
    <row r="642" customFormat="false" ht="12.75" hidden="false" customHeight="true" outlineLevel="0" collapsed="false">
      <c r="G642" s="5"/>
      <c r="H642" s="5"/>
      <c r="I642" s="5"/>
      <c r="J642" s="5"/>
      <c r="K642" s="5"/>
    </row>
    <row r="643" customFormat="false" ht="12.75" hidden="false" customHeight="true" outlineLevel="0" collapsed="false">
      <c r="G643" s="5"/>
      <c r="H643" s="5"/>
      <c r="I643" s="5"/>
      <c r="J643" s="5"/>
      <c r="K643" s="5"/>
    </row>
    <row r="644" customFormat="false" ht="12.75" hidden="false" customHeight="true" outlineLevel="0" collapsed="false">
      <c r="G644" s="5"/>
      <c r="H644" s="5"/>
      <c r="I644" s="5"/>
      <c r="J644" s="5"/>
      <c r="K644" s="5"/>
    </row>
    <row r="645" customFormat="false" ht="12.75" hidden="false" customHeight="true" outlineLevel="0" collapsed="false">
      <c r="G645" s="5"/>
      <c r="H645" s="5"/>
      <c r="I645" s="5"/>
      <c r="J645" s="5"/>
      <c r="K645" s="5"/>
    </row>
    <row r="646" customFormat="false" ht="12.75" hidden="false" customHeight="true" outlineLevel="0" collapsed="false">
      <c r="G646" s="5"/>
      <c r="H646" s="5"/>
      <c r="I646" s="5"/>
      <c r="J646" s="5"/>
      <c r="K646" s="5"/>
    </row>
    <row r="647" customFormat="false" ht="12.75" hidden="false" customHeight="true" outlineLevel="0" collapsed="false">
      <c r="G647" s="5"/>
      <c r="H647" s="5"/>
      <c r="I647" s="5"/>
      <c r="J647" s="5"/>
      <c r="K647" s="5"/>
    </row>
    <row r="648" customFormat="false" ht="12.75" hidden="false" customHeight="true" outlineLevel="0" collapsed="false">
      <c r="G648" s="5"/>
      <c r="H648" s="5"/>
      <c r="I648" s="5"/>
      <c r="J648" s="5"/>
      <c r="K648" s="5"/>
    </row>
    <row r="649" customFormat="false" ht="12.75" hidden="false" customHeight="true" outlineLevel="0" collapsed="false">
      <c r="G649" s="5"/>
      <c r="H649" s="5"/>
      <c r="I649" s="5"/>
      <c r="J649" s="5"/>
      <c r="K649" s="5"/>
    </row>
    <row r="650" customFormat="false" ht="12.75" hidden="false" customHeight="true" outlineLevel="0" collapsed="false">
      <c r="G650" s="5"/>
      <c r="H650" s="5"/>
      <c r="I650" s="5"/>
      <c r="J650" s="5"/>
      <c r="K650" s="5"/>
    </row>
    <row r="651" customFormat="false" ht="12.75" hidden="false" customHeight="true" outlineLevel="0" collapsed="false">
      <c r="G651" s="5"/>
      <c r="H651" s="5"/>
      <c r="I651" s="5"/>
      <c r="J651" s="5"/>
      <c r="K651" s="5"/>
    </row>
    <row r="652" customFormat="false" ht="12.75" hidden="false" customHeight="true" outlineLevel="0" collapsed="false">
      <c r="G652" s="5"/>
      <c r="H652" s="5"/>
      <c r="I652" s="5"/>
      <c r="J652" s="5"/>
      <c r="K652" s="5"/>
    </row>
    <row r="653" customFormat="false" ht="12.75" hidden="false" customHeight="true" outlineLevel="0" collapsed="false">
      <c r="G653" s="5"/>
      <c r="H653" s="5"/>
      <c r="I653" s="5"/>
      <c r="J653" s="5"/>
      <c r="K653" s="5"/>
    </row>
    <row r="654" customFormat="false" ht="12.75" hidden="false" customHeight="true" outlineLevel="0" collapsed="false">
      <c r="G654" s="5"/>
      <c r="H654" s="5"/>
      <c r="I654" s="5"/>
      <c r="J654" s="5"/>
      <c r="K654" s="5"/>
    </row>
    <row r="655" customFormat="false" ht="12.75" hidden="false" customHeight="true" outlineLevel="0" collapsed="false">
      <c r="G655" s="5"/>
      <c r="H655" s="5"/>
      <c r="I655" s="5"/>
      <c r="J655" s="5"/>
      <c r="K655" s="5"/>
    </row>
    <row r="656" customFormat="false" ht="12.75" hidden="false" customHeight="true" outlineLevel="0" collapsed="false">
      <c r="G656" s="5"/>
      <c r="H656" s="5"/>
      <c r="I656" s="5"/>
      <c r="J656" s="5"/>
      <c r="K656" s="5"/>
    </row>
    <row r="657" customFormat="false" ht="12.75" hidden="false" customHeight="true" outlineLevel="0" collapsed="false">
      <c r="G657" s="5"/>
      <c r="H657" s="5"/>
      <c r="I657" s="5"/>
      <c r="J657" s="5"/>
      <c r="K657" s="5"/>
    </row>
    <row r="658" customFormat="false" ht="12.75" hidden="false" customHeight="true" outlineLevel="0" collapsed="false">
      <c r="G658" s="5"/>
      <c r="H658" s="5"/>
      <c r="I658" s="5"/>
      <c r="J658" s="5"/>
      <c r="K658" s="5"/>
    </row>
    <row r="659" customFormat="false" ht="12.75" hidden="false" customHeight="true" outlineLevel="0" collapsed="false">
      <c r="G659" s="5"/>
      <c r="H659" s="5"/>
      <c r="I659" s="5"/>
      <c r="J659" s="5"/>
      <c r="K659" s="5"/>
    </row>
    <row r="660" customFormat="false" ht="12.75" hidden="false" customHeight="true" outlineLevel="0" collapsed="false">
      <c r="G660" s="5"/>
      <c r="H660" s="5"/>
      <c r="I660" s="5"/>
      <c r="J660" s="5"/>
      <c r="K660" s="5"/>
    </row>
    <row r="661" customFormat="false" ht="12.75" hidden="false" customHeight="true" outlineLevel="0" collapsed="false">
      <c r="G661" s="5"/>
      <c r="H661" s="5"/>
      <c r="I661" s="5"/>
      <c r="J661" s="5"/>
      <c r="K661" s="5"/>
    </row>
    <row r="662" customFormat="false" ht="12.75" hidden="false" customHeight="true" outlineLevel="0" collapsed="false">
      <c r="G662" s="5"/>
      <c r="H662" s="5"/>
      <c r="I662" s="5"/>
      <c r="J662" s="5"/>
      <c r="K662" s="5"/>
    </row>
    <row r="663" customFormat="false" ht="12.75" hidden="false" customHeight="true" outlineLevel="0" collapsed="false">
      <c r="G663" s="5"/>
      <c r="H663" s="5"/>
      <c r="I663" s="5"/>
      <c r="J663" s="5"/>
      <c r="K663" s="5"/>
    </row>
    <row r="664" customFormat="false" ht="12.75" hidden="false" customHeight="true" outlineLevel="0" collapsed="false">
      <c r="G664" s="5"/>
      <c r="H664" s="5"/>
      <c r="I664" s="5"/>
      <c r="J664" s="5"/>
      <c r="K664" s="5"/>
    </row>
    <row r="665" customFormat="false" ht="12.75" hidden="false" customHeight="true" outlineLevel="0" collapsed="false">
      <c r="G665" s="5"/>
      <c r="H665" s="5"/>
      <c r="I665" s="5"/>
      <c r="J665" s="5"/>
      <c r="K665" s="5"/>
    </row>
    <row r="666" customFormat="false" ht="12.75" hidden="false" customHeight="true" outlineLevel="0" collapsed="false">
      <c r="G666" s="5"/>
      <c r="H666" s="5"/>
      <c r="I666" s="5"/>
      <c r="J666" s="5"/>
      <c r="K666" s="5"/>
    </row>
    <row r="667" customFormat="false" ht="12.75" hidden="false" customHeight="true" outlineLevel="0" collapsed="false">
      <c r="G667" s="5"/>
      <c r="H667" s="5"/>
      <c r="I667" s="5"/>
      <c r="J667" s="5"/>
      <c r="K667" s="5"/>
    </row>
    <row r="668" customFormat="false" ht="12.75" hidden="false" customHeight="true" outlineLevel="0" collapsed="false">
      <c r="G668" s="5"/>
      <c r="H668" s="5"/>
      <c r="I668" s="5"/>
      <c r="J668" s="5"/>
      <c r="K668" s="5"/>
    </row>
    <row r="669" customFormat="false" ht="12.75" hidden="false" customHeight="true" outlineLevel="0" collapsed="false">
      <c r="G669" s="5"/>
      <c r="H669" s="5"/>
      <c r="I669" s="5"/>
      <c r="J669" s="5"/>
      <c r="K669" s="5"/>
    </row>
    <row r="670" customFormat="false" ht="12.75" hidden="false" customHeight="true" outlineLevel="0" collapsed="false">
      <c r="G670" s="5"/>
      <c r="H670" s="5"/>
      <c r="I670" s="5"/>
      <c r="J670" s="5"/>
      <c r="K670" s="5"/>
    </row>
    <row r="671" customFormat="false" ht="12.75" hidden="false" customHeight="true" outlineLevel="0" collapsed="false">
      <c r="G671" s="5"/>
      <c r="H671" s="5"/>
      <c r="I671" s="5"/>
      <c r="J671" s="5"/>
      <c r="K671" s="5"/>
    </row>
    <row r="672" customFormat="false" ht="12.75" hidden="false" customHeight="true" outlineLevel="0" collapsed="false">
      <c r="G672" s="5"/>
      <c r="H672" s="5"/>
      <c r="I672" s="5"/>
      <c r="J672" s="5"/>
      <c r="K672" s="5"/>
    </row>
    <row r="673" customFormat="false" ht="12.75" hidden="false" customHeight="true" outlineLevel="0" collapsed="false">
      <c r="G673" s="5"/>
      <c r="H673" s="5"/>
      <c r="I673" s="5"/>
      <c r="J673" s="5"/>
      <c r="K673" s="5"/>
    </row>
    <row r="674" customFormat="false" ht="12.75" hidden="false" customHeight="true" outlineLevel="0" collapsed="false">
      <c r="G674" s="5"/>
      <c r="H674" s="5"/>
      <c r="I674" s="5"/>
      <c r="J674" s="5"/>
      <c r="K674" s="5"/>
    </row>
    <row r="675" customFormat="false" ht="12.75" hidden="false" customHeight="true" outlineLevel="0" collapsed="false">
      <c r="G675" s="5"/>
      <c r="H675" s="5"/>
      <c r="I675" s="5"/>
      <c r="J675" s="5"/>
      <c r="K675" s="5"/>
    </row>
    <row r="676" customFormat="false" ht="12.75" hidden="false" customHeight="true" outlineLevel="0" collapsed="false">
      <c r="G676" s="5"/>
      <c r="H676" s="5"/>
      <c r="I676" s="5"/>
      <c r="J676" s="5"/>
      <c r="K676" s="5"/>
    </row>
    <row r="677" customFormat="false" ht="12.75" hidden="false" customHeight="true" outlineLevel="0" collapsed="false">
      <c r="G677" s="5"/>
      <c r="H677" s="5"/>
      <c r="I677" s="5"/>
      <c r="J677" s="5"/>
      <c r="K677" s="5"/>
    </row>
    <row r="678" customFormat="false" ht="12.75" hidden="false" customHeight="true" outlineLevel="0" collapsed="false">
      <c r="G678" s="5"/>
      <c r="H678" s="5"/>
      <c r="I678" s="5"/>
      <c r="J678" s="5"/>
      <c r="K678" s="5"/>
    </row>
    <row r="679" customFormat="false" ht="12.75" hidden="false" customHeight="true" outlineLevel="0" collapsed="false">
      <c r="G679" s="5"/>
      <c r="H679" s="5"/>
      <c r="I679" s="5"/>
      <c r="J679" s="5"/>
      <c r="K679" s="5"/>
    </row>
    <row r="680" customFormat="false" ht="12.75" hidden="false" customHeight="true" outlineLevel="0" collapsed="false">
      <c r="G680" s="5"/>
      <c r="H680" s="5"/>
      <c r="I680" s="5"/>
      <c r="J680" s="5"/>
      <c r="K680" s="5"/>
    </row>
    <row r="681" customFormat="false" ht="12.75" hidden="false" customHeight="true" outlineLevel="0" collapsed="false">
      <c r="G681" s="5"/>
      <c r="H681" s="5"/>
      <c r="I681" s="5"/>
      <c r="J681" s="5"/>
      <c r="K681" s="5"/>
    </row>
    <row r="682" customFormat="false" ht="12.75" hidden="false" customHeight="true" outlineLevel="0" collapsed="false">
      <c r="G682" s="5"/>
      <c r="H682" s="5"/>
      <c r="I682" s="5"/>
      <c r="J682" s="5"/>
      <c r="K682" s="5"/>
    </row>
    <row r="683" customFormat="false" ht="12.75" hidden="false" customHeight="true" outlineLevel="0" collapsed="false">
      <c r="G683" s="5"/>
      <c r="H683" s="5"/>
      <c r="I683" s="5"/>
      <c r="J683" s="5"/>
      <c r="K683" s="5"/>
    </row>
    <row r="684" customFormat="false" ht="12.75" hidden="false" customHeight="true" outlineLevel="0" collapsed="false">
      <c r="G684" s="5"/>
      <c r="H684" s="5"/>
      <c r="I684" s="5"/>
      <c r="J684" s="5"/>
      <c r="K684" s="5"/>
    </row>
    <row r="685" customFormat="false" ht="12.75" hidden="false" customHeight="true" outlineLevel="0" collapsed="false">
      <c r="G685" s="5"/>
      <c r="H685" s="5"/>
      <c r="I685" s="5"/>
      <c r="J685" s="5"/>
      <c r="K685" s="5"/>
    </row>
    <row r="686" customFormat="false" ht="12.75" hidden="false" customHeight="true" outlineLevel="0" collapsed="false">
      <c r="G686" s="5"/>
      <c r="H686" s="5"/>
      <c r="I686" s="5"/>
      <c r="J686" s="5"/>
      <c r="K686" s="5"/>
    </row>
    <row r="687" customFormat="false" ht="12.75" hidden="false" customHeight="true" outlineLevel="0" collapsed="false">
      <c r="G687" s="5"/>
      <c r="H687" s="5"/>
      <c r="I687" s="5"/>
      <c r="J687" s="5"/>
      <c r="K687" s="5"/>
    </row>
    <row r="688" customFormat="false" ht="12.75" hidden="false" customHeight="true" outlineLevel="0" collapsed="false">
      <c r="G688" s="5"/>
      <c r="H688" s="5"/>
      <c r="I688" s="5"/>
      <c r="J688" s="5"/>
      <c r="K688" s="5"/>
    </row>
    <row r="689" customFormat="false" ht="12.75" hidden="false" customHeight="true" outlineLevel="0" collapsed="false">
      <c r="G689" s="5"/>
      <c r="H689" s="5"/>
      <c r="I689" s="5"/>
      <c r="J689" s="5"/>
      <c r="K689" s="5"/>
    </row>
    <row r="690" customFormat="false" ht="12.75" hidden="false" customHeight="true" outlineLevel="0" collapsed="false">
      <c r="G690" s="5"/>
      <c r="H690" s="5"/>
      <c r="I690" s="5"/>
      <c r="J690" s="5"/>
      <c r="K690" s="5"/>
    </row>
    <row r="691" customFormat="false" ht="12.75" hidden="false" customHeight="true" outlineLevel="0" collapsed="false">
      <c r="G691" s="5"/>
      <c r="H691" s="5"/>
      <c r="I691" s="5"/>
      <c r="J691" s="5"/>
      <c r="K691" s="5"/>
    </row>
    <row r="692" customFormat="false" ht="12.75" hidden="false" customHeight="true" outlineLevel="0" collapsed="false">
      <c r="G692" s="5"/>
      <c r="H692" s="5"/>
      <c r="I692" s="5"/>
      <c r="J692" s="5"/>
      <c r="K692" s="5"/>
    </row>
    <row r="693" customFormat="false" ht="12.75" hidden="false" customHeight="true" outlineLevel="0" collapsed="false">
      <c r="G693" s="5"/>
      <c r="H693" s="5"/>
      <c r="I693" s="5"/>
      <c r="J693" s="5"/>
      <c r="K693" s="5"/>
    </row>
    <row r="694" customFormat="false" ht="12.75" hidden="false" customHeight="true" outlineLevel="0" collapsed="false">
      <c r="G694" s="5"/>
      <c r="H694" s="5"/>
      <c r="I694" s="5"/>
      <c r="J694" s="5"/>
      <c r="K694" s="5"/>
    </row>
    <row r="695" customFormat="false" ht="12.75" hidden="false" customHeight="true" outlineLevel="0" collapsed="false">
      <c r="G695" s="5"/>
      <c r="H695" s="5"/>
      <c r="I695" s="5"/>
      <c r="J695" s="5"/>
      <c r="K695" s="5"/>
    </row>
    <row r="696" customFormat="false" ht="12.75" hidden="false" customHeight="true" outlineLevel="0" collapsed="false">
      <c r="G696" s="5"/>
      <c r="H696" s="5"/>
      <c r="I696" s="5"/>
      <c r="J696" s="5"/>
      <c r="K696" s="5"/>
    </row>
    <row r="697" customFormat="false" ht="12.75" hidden="false" customHeight="true" outlineLevel="0" collapsed="false">
      <c r="G697" s="5"/>
      <c r="H697" s="5"/>
      <c r="I697" s="5"/>
      <c r="J697" s="5"/>
      <c r="K697" s="5"/>
    </row>
    <row r="698" customFormat="false" ht="12.75" hidden="false" customHeight="true" outlineLevel="0" collapsed="false">
      <c r="G698" s="5"/>
      <c r="H698" s="5"/>
      <c r="I698" s="5"/>
      <c r="J698" s="5"/>
      <c r="K698" s="5"/>
    </row>
    <row r="699" customFormat="false" ht="12.75" hidden="false" customHeight="true" outlineLevel="0" collapsed="false">
      <c r="G699" s="5"/>
      <c r="H699" s="5"/>
      <c r="I699" s="5"/>
      <c r="J699" s="5"/>
      <c r="K699" s="5"/>
    </row>
    <row r="700" customFormat="false" ht="12.75" hidden="false" customHeight="true" outlineLevel="0" collapsed="false">
      <c r="G700" s="5"/>
      <c r="H700" s="5"/>
      <c r="I700" s="5"/>
      <c r="J700" s="5"/>
      <c r="K700" s="5"/>
    </row>
    <row r="701" customFormat="false" ht="12.75" hidden="false" customHeight="true" outlineLevel="0" collapsed="false">
      <c r="G701" s="5"/>
      <c r="H701" s="5"/>
      <c r="I701" s="5"/>
      <c r="J701" s="5"/>
      <c r="K701" s="5"/>
    </row>
    <row r="702" customFormat="false" ht="12.75" hidden="false" customHeight="true" outlineLevel="0" collapsed="false">
      <c r="G702" s="5"/>
      <c r="H702" s="5"/>
      <c r="I702" s="5"/>
      <c r="J702" s="5"/>
      <c r="K702" s="5"/>
    </row>
    <row r="703" customFormat="false" ht="12.75" hidden="false" customHeight="true" outlineLevel="0" collapsed="false">
      <c r="G703" s="5"/>
      <c r="H703" s="5"/>
      <c r="I703" s="5"/>
      <c r="J703" s="5"/>
      <c r="K703" s="5"/>
    </row>
    <row r="704" customFormat="false" ht="12.75" hidden="false" customHeight="true" outlineLevel="0" collapsed="false">
      <c r="G704" s="5"/>
      <c r="H704" s="5"/>
      <c r="I704" s="5"/>
      <c r="J704" s="5"/>
      <c r="K704" s="5"/>
    </row>
    <row r="705" customFormat="false" ht="12.75" hidden="false" customHeight="true" outlineLevel="0" collapsed="false">
      <c r="G705" s="5"/>
      <c r="H705" s="5"/>
      <c r="I705" s="5"/>
      <c r="J705" s="5"/>
      <c r="K705" s="5"/>
    </row>
    <row r="706" customFormat="false" ht="12.75" hidden="false" customHeight="true" outlineLevel="0" collapsed="false">
      <c r="G706" s="5"/>
      <c r="H706" s="5"/>
      <c r="I706" s="5"/>
      <c r="J706" s="5"/>
      <c r="K706" s="5"/>
    </row>
    <row r="707" customFormat="false" ht="12.75" hidden="false" customHeight="true" outlineLevel="0" collapsed="false">
      <c r="G707" s="5"/>
      <c r="H707" s="5"/>
      <c r="I707" s="5"/>
      <c r="J707" s="5"/>
      <c r="K707" s="5"/>
    </row>
    <row r="708" customFormat="false" ht="12.75" hidden="false" customHeight="true" outlineLevel="0" collapsed="false">
      <c r="G708" s="5"/>
      <c r="H708" s="5"/>
      <c r="I708" s="5"/>
      <c r="J708" s="5"/>
      <c r="K708" s="5"/>
    </row>
    <row r="709" customFormat="false" ht="12.75" hidden="false" customHeight="true" outlineLevel="0" collapsed="false">
      <c r="G709" s="5"/>
      <c r="H709" s="5"/>
      <c r="I709" s="5"/>
      <c r="J709" s="5"/>
      <c r="K709" s="5"/>
    </row>
    <row r="710" customFormat="false" ht="12.75" hidden="false" customHeight="true" outlineLevel="0" collapsed="false">
      <c r="G710" s="5"/>
      <c r="H710" s="5"/>
      <c r="I710" s="5"/>
      <c r="J710" s="5"/>
      <c r="K710" s="5"/>
    </row>
    <row r="711" customFormat="false" ht="12.75" hidden="false" customHeight="true" outlineLevel="0" collapsed="false">
      <c r="G711" s="5"/>
      <c r="H711" s="5"/>
      <c r="I711" s="5"/>
      <c r="J711" s="5"/>
      <c r="K711" s="5"/>
    </row>
    <row r="712" customFormat="false" ht="12.75" hidden="false" customHeight="true" outlineLevel="0" collapsed="false">
      <c r="G712" s="5"/>
      <c r="H712" s="5"/>
      <c r="I712" s="5"/>
      <c r="J712" s="5"/>
      <c r="K712" s="5"/>
    </row>
    <row r="713" customFormat="false" ht="12.75" hidden="false" customHeight="true" outlineLevel="0" collapsed="false">
      <c r="G713" s="5"/>
      <c r="H713" s="5"/>
      <c r="I713" s="5"/>
      <c r="J713" s="5"/>
      <c r="K713" s="5"/>
    </row>
    <row r="714" customFormat="false" ht="12.75" hidden="false" customHeight="true" outlineLevel="0" collapsed="false">
      <c r="G714" s="5"/>
      <c r="H714" s="5"/>
      <c r="I714" s="5"/>
      <c r="J714" s="5"/>
      <c r="K714" s="5"/>
    </row>
    <row r="715" customFormat="false" ht="12.75" hidden="false" customHeight="true" outlineLevel="0" collapsed="false">
      <c r="G715" s="5"/>
      <c r="H715" s="5"/>
      <c r="I715" s="5"/>
      <c r="J715" s="5"/>
      <c r="K715" s="5"/>
    </row>
    <row r="716" customFormat="false" ht="12.75" hidden="false" customHeight="true" outlineLevel="0" collapsed="false">
      <c r="G716" s="5"/>
      <c r="H716" s="5"/>
      <c r="I716" s="5"/>
      <c r="J716" s="5"/>
      <c r="K716" s="5"/>
    </row>
    <row r="717" customFormat="false" ht="12.75" hidden="false" customHeight="true" outlineLevel="0" collapsed="false">
      <c r="G717" s="5"/>
      <c r="H717" s="5"/>
      <c r="I717" s="5"/>
      <c r="J717" s="5"/>
      <c r="K717" s="5"/>
    </row>
    <row r="718" customFormat="false" ht="12.75" hidden="false" customHeight="true" outlineLevel="0" collapsed="false">
      <c r="G718" s="5"/>
      <c r="H718" s="5"/>
      <c r="I718" s="5"/>
      <c r="J718" s="5"/>
      <c r="K718" s="5"/>
    </row>
    <row r="719" customFormat="false" ht="12.75" hidden="false" customHeight="true" outlineLevel="0" collapsed="false">
      <c r="G719" s="5"/>
      <c r="H719" s="5"/>
      <c r="I719" s="5"/>
      <c r="J719" s="5"/>
      <c r="K719" s="5"/>
    </row>
    <row r="720" customFormat="false" ht="12.75" hidden="false" customHeight="true" outlineLevel="0" collapsed="false">
      <c r="G720" s="5"/>
      <c r="H720" s="5"/>
      <c r="I720" s="5"/>
      <c r="J720" s="5"/>
      <c r="K720" s="5"/>
    </row>
    <row r="721" customFormat="false" ht="12.75" hidden="false" customHeight="true" outlineLevel="0" collapsed="false">
      <c r="G721" s="5"/>
      <c r="H721" s="5"/>
      <c r="I721" s="5"/>
      <c r="J721" s="5"/>
      <c r="K721" s="5"/>
    </row>
    <row r="722" customFormat="false" ht="12.75" hidden="false" customHeight="true" outlineLevel="0" collapsed="false">
      <c r="G722" s="5"/>
      <c r="H722" s="5"/>
      <c r="I722" s="5"/>
      <c r="J722" s="5"/>
      <c r="K722" s="5"/>
    </row>
    <row r="723" customFormat="false" ht="12.75" hidden="false" customHeight="true" outlineLevel="0" collapsed="false">
      <c r="G723" s="5"/>
      <c r="H723" s="5"/>
      <c r="I723" s="5"/>
      <c r="J723" s="5"/>
      <c r="K723" s="5"/>
    </row>
    <row r="724" customFormat="false" ht="12.75" hidden="false" customHeight="true" outlineLevel="0" collapsed="false">
      <c r="G724" s="5"/>
      <c r="H724" s="5"/>
      <c r="I724" s="5"/>
      <c r="J724" s="5"/>
      <c r="K724" s="5"/>
    </row>
    <row r="725" customFormat="false" ht="12.75" hidden="false" customHeight="true" outlineLevel="0" collapsed="false">
      <c r="G725" s="5"/>
      <c r="H725" s="5"/>
      <c r="I725" s="5"/>
      <c r="J725" s="5"/>
      <c r="K725" s="5"/>
    </row>
    <row r="726" customFormat="false" ht="12.75" hidden="false" customHeight="true" outlineLevel="0" collapsed="false">
      <c r="G726" s="5"/>
      <c r="H726" s="5"/>
      <c r="I726" s="5"/>
      <c r="J726" s="5"/>
      <c r="K726" s="5"/>
    </row>
    <row r="727" customFormat="false" ht="12.75" hidden="false" customHeight="true" outlineLevel="0" collapsed="false">
      <c r="G727" s="5"/>
      <c r="H727" s="5"/>
      <c r="I727" s="5"/>
      <c r="J727" s="5"/>
      <c r="K727" s="5"/>
    </row>
    <row r="728" customFormat="false" ht="12.75" hidden="false" customHeight="true" outlineLevel="0" collapsed="false">
      <c r="G728" s="5"/>
      <c r="H728" s="5"/>
      <c r="I728" s="5"/>
      <c r="J728" s="5"/>
      <c r="K728" s="5"/>
    </row>
    <row r="729" customFormat="false" ht="12.75" hidden="false" customHeight="true" outlineLevel="0" collapsed="false">
      <c r="G729" s="5"/>
      <c r="H729" s="5"/>
      <c r="I729" s="5"/>
      <c r="J729" s="5"/>
      <c r="K729" s="5"/>
    </row>
    <row r="730" customFormat="false" ht="12.75" hidden="false" customHeight="true" outlineLevel="0" collapsed="false">
      <c r="G730" s="5"/>
      <c r="H730" s="5"/>
      <c r="I730" s="5"/>
      <c r="J730" s="5"/>
      <c r="K730" s="5"/>
    </row>
    <row r="731" customFormat="false" ht="12.75" hidden="false" customHeight="true" outlineLevel="0" collapsed="false">
      <c r="G731" s="5"/>
      <c r="H731" s="5"/>
      <c r="I731" s="5"/>
      <c r="J731" s="5"/>
      <c r="K731" s="5"/>
    </row>
    <row r="732" customFormat="false" ht="12.75" hidden="false" customHeight="true" outlineLevel="0" collapsed="false">
      <c r="G732" s="5"/>
      <c r="H732" s="5"/>
      <c r="I732" s="5"/>
      <c r="J732" s="5"/>
      <c r="K732" s="5"/>
    </row>
    <row r="733" customFormat="false" ht="12.75" hidden="false" customHeight="true" outlineLevel="0" collapsed="false">
      <c r="G733" s="5"/>
      <c r="H733" s="5"/>
      <c r="I733" s="5"/>
      <c r="J733" s="5"/>
      <c r="K733" s="5"/>
    </row>
    <row r="734" customFormat="false" ht="12.75" hidden="false" customHeight="true" outlineLevel="0" collapsed="false">
      <c r="G734" s="5"/>
      <c r="H734" s="5"/>
      <c r="I734" s="5"/>
      <c r="J734" s="5"/>
      <c r="K734" s="5"/>
    </row>
    <row r="735" customFormat="false" ht="12.75" hidden="false" customHeight="true" outlineLevel="0" collapsed="false">
      <c r="G735" s="5"/>
      <c r="H735" s="5"/>
      <c r="I735" s="5"/>
      <c r="J735" s="5"/>
      <c r="K735" s="5"/>
    </row>
    <row r="736" customFormat="false" ht="12.75" hidden="false" customHeight="true" outlineLevel="0" collapsed="false">
      <c r="G736" s="5"/>
      <c r="H736" s="5"/>
      <c r="I736" s="5"/>
      <c r="J736" s="5"/>
      <c r="K736" s="5"/>
    </row>
    <row r="737" customFormat="false" ht="12.75" hidden="false" customHeight="true" outlineLevel="0" collapsed="false">
      <c r="G737" s="5"/>
      <c r="H737" s="5"/>
      <c r="I737" s="5"/>
      <c r="J737" s="5"/>
      <c r="K737" s="5"/>
    </row>
    <row r="738" customFormat="false" ht="12.75" hidden="false" customHeight="true" outlineLevel="0" collapsed="false">
      <c r="G738" s="5"/>
      <c r="H738" s="5"/>
      <c r="I738" s="5"/>
      <c r="J738" s="5"/>
      <c r="K738" s="5"/>
    </row>
    <row r="739" customFormat="false" ht="12.75" hidden="false" customHeight="true" outlineLevel="0" collapsed="false">
      <c r="G739" s="5"/>
      <c r="H739" s="5"/>
      <c r="I739" s="5"/>
      <c r="J739" s="5"/>
      <c r="K739" s="5"/>
    </row>
    <row r="740" customFormat="false" ht="12.75" hidden="false" customHeight="true" outlineLevel="0" collapsed="false">
      <c r="G740" s="5"/>
      <c r="H740" s="5"/>
      <c r="I740" s="5"/>
      <c r="J740" s="5"/>
      <c r="K740" s="5"/>
    </row>
    <row r="741" customFormat="false" ht="12.75" hidden="false" customHeight="true" outlineLevel="0" collapsed="false">
      <c r="G741" s="5"/>
      <c r="H741" s="5"/>
      <c r="I741" s="5"/>
      <c r="J741" s="5"/>
      <c r="K741" s="5"/>
    </row>
    <row r="742" customFormat="false" ht="12.75" hidden="false" customHeight="true" outlineLevel="0" collapsed="false">
      <c r="G742" s="5"/>
      <c r="H742" s="5"/>
      <c r="I742" s="5"/>
      <c r="J742" s="5"/>
      <c r="K742" s="5"/>
    </row>
    <row r="743" customFormat="false" ht="12.75" hidden="false" customHeight="true" outlineLevel="0" collapsed="false">
      <c r="G743" s="5"/>
      <c r="H743" s="5"/>
      <c r="I743" s="5"/>
      <c r="J743" s="5"/>
      <c r="K743" s="5"/>
    </row>
    <row r="744" customFormat="false" ht="12.75" hidden="false" customHeight="true" outlineLevel="0" collapsed="false">
      <c r="G744" s="5"/>
      <c r="H744" s="5"/>
      <c r="I744" s="5"/>
      <c r="J744" s="5"/>
      <c r="K744" s="5"/>
    </row>
    <row r="745" customFormat="false" ht="12.75" hidden="false" customHeight="true" outlineLevel="0" collapsed="false">
      <c r="G745" s="5"/>
      <c r="H745" s="5"/>
      <c r="I745" s="5"/>
      <c r="J745" s="5"/>
      <c r="K745" s="5"/>
    </row>
    <row r="746" customFormat="false" ht="12.75" hidden="false" customHeight="true" outlineLevel="0" collapsed="false">
      <c r="G746" s="5"/>
      <c r="H746" s="5"/>
      <c r="I746" s="5"/>
      <c r="J746" s="5"/>
      <c r="K746" s="5"/>
    </row>
    <row r="747" customFormat="false" ht="12.75" hidden="false" customHeight="true" outlineLevel="0" collapsed="false">
      <c r="G747" s="5"/>
      <c r="H747" s="5"/>
      <c r="I747" s="5"/>
      <c r="J747" s="5"/>
      <c r="K747" s="5"/>
    </row>
    <row r="748" customFormat="false" ht="12.75" hidden="false" customHeight="true" outlineLevel="0" collapsed="false">
      <c r="G748" s="5"/>
      <c r="H748" s="5"/>
      <c r="I748" s="5"/>
      <c r="J748" s="5"/>
      <c r="K748" s="5"/>
    </row>
    <row r="749" customFormat="false" ht="12.75" hidden="false" customHeight="true" outlineLevel="0" collapsed="false">
      <c r="G749" s="5"/>
      <c r="H749" s="5"/>
      <c r="I749" s="5"/>
      <c r="J749" s="5"/>
      <c r="K749" s="5"/>
    </row>
    <row r="750" customFormat="false" ht="12.75" hidden="false" customHeight="true" outlineLevel="0" collapsed="false">
      <c r="G750" s="5"/>
      <c r="H750" s="5"/>
      <c r="I750" s="5"/>
      <c r="J750" s="5"/>
      <c r="K750" s="5"/>
    </row>
    <row r="751" customFormat="false" ht="12.75" hidden="false" customHeight="true" outlineLevel="0" collapsed="false">
      <c r="G751" s="5"/>
      <c r="H751" s="5"/>
      <c r="I751" s="5"/>
      <c r="J751" s="5"/>
      <c r="K751" s="5"/>
    </row>
    <row r="752" customFormat="false" ht="12.75" hidden="false" customHeight="true" outlineLevel="0" collapsed="false">
      <c r="G752" s="5"/>
      <c r="H752" s="5"/>
      <c r="I752" s="5"/>
      <c r="J752" s="5"/>
      <c r="K752" s="5"/>
    </row>
    <row r="753" customFormat="false" ht="12.75" hidden="false" customHeight="true" outlineLevel="0" collapsed="false">
      <c r="G753" s="5"/>
      <c r="H753" s="5"/>
      <c r="I753" s="5"/>
      <c r="J753" s="5"/>
      <c r="K753" s="5"/>
    </row>
    <row r="754" customFormat="false" ht="12.75" hidden="false" customHeight="true" outlineLevel="0" collapsed="false">
      <c r="G754" s="5"/>
      <c r="H754" s="5"/>
      <c r="I754" s="5"/>
      <c r="J754" s="5"/>
      <c r="K754" s="5"/>
    </row>
    <row r="755" customFormat="false" ht="12.75" hidden="false" customHeight="true" outlineLevel="0" collapsed="false">
      <c r="G755" s="5"/>
      <c r="H755" s="5"/>
      <c r="I755" s="5"/>
      <c r="J755" s="5"/>
      <c r="K755" s="5"/>
    </row>
    <row r="756" customFormat="false" ht="12.75" hidden="false" customHeight="true" outlineLevel="0" collapsed="false">
      <c r="G756" s="5"/>
      <c r="H756" s="5"/>
      <c r="I756" s="5"/>
      <c r="J756" s="5"/>
      <c r="K756" s="5"/>
    </row>
    <row r="757" customFormat="false" ht="12.75" hidden="false" customHeight="true" outlineLevel="0" collapsed="false">
      <c r="G757" s="5"/>
      <c r="H757" s="5"/>
      <c r="I757" s="5"/>
      <c r="J757" s="5"/>
      <c r="K757" s="5"/>
    </row>
    <row r="758" customFormat="false" ht="12.75" hidden="false" customHeight="true" outlineLevel="0" collapsed="false">
      <c r="G758" s="5"/>
      <c r="H758" s="5"/>
      <c r="I758" s="5"/>
      <c r="J758" s="5"/>
      <c r="K758" s="5"/>
    </row>
    <row r="759" customFormat="false" ht="12.75" hidden="false" customHeight="true" outlineLevel="0" collapsed="false">
      <c r="G759" s="5"/>
      <c r="H759" s="5"/>
      <c r="I759" s="5"/>
      <c r="J759" s="5"/>
      <c r="K759" s="5"/>
    </row>
    <row r="760" customFormat="false" ht="12.75" hidden="false" customHeight="true" outlineLevel="0" collapsed="false">
      <c r="G760" s="5"/>
      <c r="H760" s="5"/>
      <c r="I760" s="5"/>
      <c r="J760" s="5"/>
      <c r="K760" s="5"/>
    </row>
    <row r="761" customFormat="false" ht="12.75" hidden="false" customHeight="true" outlineLevel="0" collapsed="false">
      <c r="G761" s="5"/>
      <c r="H761" s="5"/>
      <c r="I761" s="5"/>
      <c r="J761" s="5"/>
      <c r="K761" s="5"/>
    </row>
    <row r="762" customFormat="false" ht="12.75" hidden="false" customHeight="true" outlineLevel="0" collapsed="false">
      <c r="G762" s="5"/>
      <c r="H762" s="5"/>
      <c r="I762" s="5"/>
      <c r="J762" s="5"/>
      <c r="K762" s="5"/>
    </row>
    <row r="763" customFormat="false" ht="12.75" hidden="false" customHeight="true" outlineLevel="0" collapsed="false">
      <c r="G763" s="5"/>
      <c r="H763" s="5"/>
      <c r="I763" s="5"/>
      <c r="J763" s="5"/>
      <c r="K763" s="5"/>
    </row>
    <row r="764" customFormat="false" ht="12.75" hidden="false" customHeight="true" outlineLevel="0" collapsed="false">
      <c r="G764" s="5"/>
      <c r="H764" s="5"/>
      <c r="I764" s="5"/>
      <c r="J764" s="5"/>
      <c r="K764" s="5"/>
    </row>
    <row r="765" customFormat="false" ht="12.75" hidden="false" customHeight="true" outlineLevel="0" collapsed="false">
      <c r="G765" s="5"/>
      <c r="H765" s="5"/>
      <c r="I765" s="5"/>
      <c r="J765" s="5"/>
      <c r="K765" s="5"/>
    </row>
    <row r="766" customFormat="false" ht="12.75" hidden="false" customHeight="true" outlineLevel="0" collapsed="false">
      <c r="G766" s="5"/>
      <c r="H766" s="5"/>
      <c r="I766" s="5"/>
      <c r="J766" s="5"/>
      <c r="K766" s="5"/>
    </row>
    <row r="767" customFormat="false" ht="12.75" hidden="false" customHeight="true" outlineLevel="0" collapsed="false">
      <c r="G767" s="5"/>
      <c r="H767" s="5"/>
      <c r="I767" s="5"/>
      <c r="J767" s="5"/>
      <c r="K767" s="5"/>
    </row>
    <row r="768" customFormat="false" ht="12.75" hidden="false" customHeight="true" outlineLevel="0" collapsed="false">
      <c r="G768" s="5"/>
      <c r="H768" s="5"/>
      <c r="I768" s="5"/>
      <c r="J768" s="5"/>
      <c r="K768" s="5"/>
    </row>
    <row r="769" customFormat="false" ht="12.75" hidden="false" customHeight="true" outlineLevel="0" collapsed="false">
      <c r="G769" s="5"/>
      <c r="H769" s="5"/>
      <c r="I769" s="5"/>
      <c r="J769" s="5"/>
      <c r="K769" s="5"/>
    </row>
    <row r="770" customFormat="false" ht="12.75" hidden="false" customHeight="true" outlineLevel="0" collapsed="false">
      <c r="G770" s="5"/>
      <c r="H770" s="5"/>
      <c r="I770" s="5"/>
      <c r="J770" s="5"/>
      <c r="K770" s="5"/>
    </row>
    <row r="771" customFormat="false" ht="12.75" hidden="false" customHeight="true" outlineLevel="0" collapsed="false">
      <c r="G771" s="5"/>
      <c r="H771" s="5"/>
      <c r="I771" s="5"/>
      <c r="J771" s="5"/>
      <c r="K771" s="5"/>
    </row>
    <row r="772" customFormat="false" ht="12.75" hidden="false" customHeight="true" outlineLevel="0" collapsed="false">
      <c r="G772" s="5"/>
      <c r="H772" s="5"/>
      <c r="I772" s="5"/>
      <c r="J772" s="5"/>
      <c r="K772" s="5"/>
    </row>
    <row r="773" customFormat="false" ht="12.75" hidden="false" customHeight="true" outlineLevel="0" collapsed="false">
      <c r="G773" s="5"/>
      <c r="H773" s="5"/>
      <c r="I773" s="5"/>
      <c r="J773" s="5"/>
      <c r="K773" s="5"/>
    </row>
    <row r="774" customFormat="false" ht="12.75" hidden="false" customHeight="true" outlineLevel="0" collapsed="false">
      <c r="G774" s="5"/>
      <c r="H774" s="5"/>
      <c r="I774" s="5"/>
      <c r="J774" s="5"/>
      <c r="K774" s="5"/>
    </row>
    <row r="775" customFormat="false" ht="12.75" hidden="false" customHeight="true" outlineLevel="0" collapsed="false">
      <c r="G775" s="5"/>
      <c r="H775" s="5"/>
      <c r="I775" s="5"/>
      <c r="J775" s="5"/>
      <c r="K775" s="5"/>
    </row>
    <row r="776" customFormat="false" ht="12.75" hidden="false" customHeight="true" outlineLevel="0" collapsed="false">
      <c r="G776" s="5"/>
      <c r="H776" s="5"/>
      <c r="I776" s="5"/>
      <c r="J776" s="5"/>
      <c r="K776" s="5"/>
    </row>
    <row r="777" customFormat="false" ht="12.75" hidden="false" customHeight="true" outlineLevel="0" collapsed="false">
      <c r="G777" s="5"/>
      <c r="H777" s="5"/>
      <c r="I777" s="5"/>
      <c r="J777" s="5"/>
      <c r="K777" s="5"/>
    </row>
    <row r="778" customFormat="false" ht="12.75" hidden="false" customHeight="true" outlineLevel="0" collapsed="false">
      <c r="G778" s="5"/>
      <c r="H778" s="5"/>
      <c r="I778" s="5"/>
      <c r="J778" s="5"/>
      <c r="K778" s="5"/>
    </row>
    <row r="779" customFormat="false" ht="12.75" hidden="false" customHeight="true" outlineLevel="0" collapsed="false">
      <c r="G779" s="5"/>
      <c r="H779" s="5"/>
      <c r="I779" s="5"/>
      <c r="J779" s="5"/>
      <c r="K779" s="5"/>
    </row>
    <row r="780" customFormat="false" ht="12.75" hidden="false" customHeight="true" outlineLevel="0" collapsed="false">
      <c r="G780" s="5"/>
      <c r="H780" s="5"/>
      <c r="I780" s="5"/>
      <c r="J780" s="5"/>
      <c r="K780" s="5"/>
    </row>
    <row r="781" customFormat="false" ht="12.75" hidden="false" customHeight="true" outlineLevel="0" collapsed="false">
      <c r="G781" s="5"/>
      <c r="H781" s="5"/>
      <c r="I781" s="5"/>
      <c r="J781" s="5"/>
      <c r="K781" s="5"/>
    </row>
    <row r="782" customFormat="false" ht="12.75" hidden="false" customHeight="true" outlineLevel="0" collapsed="false">
      <c r="G782" s="5"/>
      <c r="H782" s="5"/>
      <c r="I782" s="5"/>
      <c r="J782" s="5"/>
      <c r="K782" s="5"/>
    </row>
    <row r="783" customFormat="false" ht="12.75" hidden="false" customHeight="true" outlineLevel="0" collapsed="false">
      <c r="G783" s="5"/>
      <c r="H783" s="5"/>
      <c r="I783" s="5"/>
      <c r="J783" s="5"/>
      <c r="K783" s="5"/>
    </row>
    <row r="784" customFormat="false" ht="12.75" hidden="false" customHeight="true" outlineLevel="0" collapsed="false">
      <c r="G784" s="5"/>
      <c r="H784" s="5"/>
      <c r="I784" s="5"/>
      <c r="J784" s="5"/>
      <c r="K784" s="5"/>
    </row>
    <row r="785" customFormat="false" ht="12.75" hidden="false" customHeight="true" outlineLevel="0" collapsed="false">
      <c r="G785" s="5"/>
      <c r="H785" s="5"/>
      <c r="I785" s="5"/>
      <c r="J785" s="5"/>
      <c r="K785" s="5"/>
    </row>
    <row r="786" customFormat="false" ht="12.75" hidden="false" customHeight="true" outlineLevel="0" collapsed="false">
      <c r="G786" s="5"/>
      <c r="H786" s="5"/>
      <c r="I786" s="5"/>
      <c r="J786" s="5"/>
      <c r="K786" s="5"/>
    </row>
    <row r="787" customFormat="false" ht="12.75" hidden="false" customHeight="true" outlineLevel="0" collapsed="false">
      <c r="G787" s="5"/>
      <c r="H787" s="5"/>
      <c r="I787" s="5"/>
      <c r="J787" s="5"/>
      <c r="K787" s="5"/>
    </row>
    <row r="788" customFormat="false" ht="12.75" hidden="false" customHeight="true" outlineLevel="0" collapsed="false">
      <c r="G788" s="5"/>
      <c r="H788" s="5"/>
      <c r="I788" s="5"/>
      <c r="J788" s="5"/>
      <c r="K788" s="5"/>
    </row>
    <row r="789" customFormat="false" ht="12.75" hidden="false" customHeight="true" outlineLevel="0" collapsed="false">
      <c r="G789" s="5"/>
      <c r="H789" s="5"/>
      <c r="I789" s="5"/>
      <c r="J789" s="5"/>
      <c r="K789" s="5"/>
    </row>
    <row r="790" customFormat="false" ht="12.75" hidden="false" customHeight="true" outlineLevel="0" collapsed="false">
      <c r="G790" s="5"/>
      <c r="H790" s="5"/>
      <c r="I790" s="5"/>
      <c r="J790" s="5"/>
      <c r="K790" s="5"/>
    </row>
    <row r="791" customFormat="false" ht="12.75" hidden="false" customHeight="true" outlineLevel="0" collapsed="false">
      <c r="G791" s="5"/>
      <c r="H791" s="5"/>
      <c r="I791" s="5"/>
      <c r="J791" s="5"/>
      <c r="K791" s="5"/>
    </row>
    <row r="792" customFormat="false" ht="12.75" hidden="false" customHeight="true" outlineLevel="0" collapsed="false">
      <c r="G792" s="5"/>
      <c r="H792" s="5"/>
      <c r="I792" s="5"/>
      <c r="J792" s="5"/>
      <c r="K792" s="5"/>
    </row>
    <row r="793" customFormat="false" ht="12.75" hidden="false" customHeight="true" outlineLevel="0" collapsed="false">
      <c r="G793" s="5"/>
      <c r="H793" s="5"/>
      <c r="I793" s="5"/>
      <c r="J793" s="5"/>
      <c r="K793" s="5"/>
    </row>
    <row r="794" customFormat="false" ht="12.75" hidden="false" customHeight="true" outlineLevel="0" collapsed="false">
      <c r="G794" s="5"/>
      <c r="H794" s="5"/>
      <c r="I794" s="5"/>
      <c r="J794" s="5"/>
      <c r="K794" s="5"/>
    </row>
    <row r="795" customFormat="false" ht="12.75" hidden="false" customHeight="true" outlineLevel="0" collapsed="false">
      <c r="G795" s="5"/>
      <c r="H795" s="5"/>
      <c r="I795" s="5"/>
      <c r="J795" s="5"/>
      <c r="K795" s="5"/>
    </row>
    <row r="796" customFormat="false" ht="12.75" hidden="false" customHeight="true" outlineLevel="0" collapsed="false">
      <c r="G796" s="5"/>
      <c r="H796" s="5"/>
      <c r="I796" s="5"/>
      <c r="J796" s="5"/>
      <c r="K796" s="5"/>
    </row>
    <row r="797" customFormat="false" ht="12.75" hidden="false" customHeight="true" outlineLevel="0" collapsed="false">
      <c r="G797" s="5"/>
      <c r="H797" s="5"/>
      <c r="I797" s="5"/>
      <c r="J797" s="5"/>
      <c r="K797" s="5"/>
    </row>
    <row r="798" customFormat="false" ht="12.75" hidden="false" customHeight="true" outlineLevel="0" collapsed="false">
      <c r="G798" s="5"/>
      <c r="H798" s="5"/>
      <c r="I798" s="5"/>
      <c r="J798" s="5"/>
      <c r="K798" s="5"/>
    </row>
    <row r="799" customFormat="false" ht="12.75" hidden="false" customHeight="true" outlineLevel="0" collapsed="false">
      <c r="G799" s="5"/>
      <c r="H799" s="5"/>
      <c r="I799" s="5"/>
      <c r="J799" s="5"/>
      <c r="K799" s="5"/>
    </row>
    <row r="800" customFormat="false" ht="12.75" hidden="false" customHeight="true" outlineLevel="0" collapsed="false">
      <c r="G800" s="5"/>
      <c r="H800" s="5"/>
      <c r="I800" s="5"/>
      <c r="J800" s="5"/>
      <c r="K800" s="5"/>
    </row>
    <row r="801" customFormat="false" ht="12.75" hidden="false" customHeight="true" outlineLevel="0" collapsed="false">
      <c r="G801" s="5"/>
      <c r="H801" s="5"/>
      <c r="I801" s="5"/>
      <c r="J801" s="5"/>
      <c r="K801" s="5"/>
    </row>
    <row r="802" customFormat="false" ht="12.75" hidden="false" customHeight="true" outlineLevel="0" collapsed="false">
      <c r="G802" s="5"/>
      <c r="H802" s="5"/>
      <c r="I802" s="5"/>
      <c r="J802" s="5"/>
      <c r="K802" s="5"/>
    </row>
    <row r="803" customFormat="false" ht="12.75" hidden="false" customHeight="true" outlineLevel="0" collapsed="false">
      <c r="G803" s="5"/>
      <c r="H803" s="5"/>
      <c r="I803" s="5"/>
      <c r="J803" s="5"/>
      <c r="K803" s="5"/>
    </row>
    <row r="804" customFormat="false" ht="12.75" hidden="false" customHeight="true" outlineLevel="0" collapsed="false">
      <c r="G804" s="5"/>
      <c r="H804" s="5"/>
      <c r="I804" s="5"/>
      <c r="J804" s="5"/>
      <c r="K804" s="5"/>
    </row>
    <row r="805" customFormat="false" ht="12.75" hidden="false" customHeight="true" outlineLevel="0" collapsed="false">
      <c r="G805" s="5"/>
      <c r="H805" s="5"/>
      <c r="I805" s="5"/>
      <c r="J805" s="5"/>
      <c r="K805" s="5"/>
    </row>
    <row r="806" customFormat="false" ht="12.75" hidden="false" customHeight="true" outlineLevel="0" collapsed="false">
      <c r="G806" s="5"/>
      <c r="H806" s="5"/>
      <c r="I806" s="5"/>
      <c r="J806" s="5"/>
      <c r="K806" s="5"/>
    </row>
    <row r="807" customFormat="false" ht="12.75" hidden="false" customHeight="true" outlineLevel="0" collapsed="false">
      <c r="G807" s="5"/>
      <c r="H807" s="5"/>
      <c r="I807" s="5"/>
      <c r="J807" s="5"/>
      <c r="K807" s="5"/>
    </row>
    <row r="808" customFormat="false" ht="12.75" hidden="false" customHeight="true" outlineLevel="0" collapsed="false">
      <c r="G808" s="5"/>
      <c r="H808" s="5"/>
      <c r="I808" s="5"/>
      <c r="J808" s="5"/>
      <c r="K808" s="5"/>
    </row>
    <row r="809" customFormat="false" ht="12.75" hidden="false" customHeight="true" outlineLevel="0" collapsed="false">
      <c r="G809" s="5"/>
      <c r="H809" s="5"/>
      <c r="I809" s="5"/>
      <c r="J809" s="5"/>
      <c r="K809" s="5"/>
    </row>
    <row r="810" customFormat="false" ht="12.75" hidden="false" customHeight="true" outlineLevel="0" collapsed="false">
      <c r="G810" s="5"/>
      <c r="H810" s="5"/>
      <c r="I810" s="5"/>
      <c r="J810" s="5"/>
      <c r="K810" s="5"/>
    </row>
    <row r="811" customFormat="false" ht="12.75" hidden="false" customHeight="true" outlineLevel="0" collapsed="false">
      <c r="G811" s="5"/>
      <c r="H811" s="5"/>
      <c r="I811" s="5"/>
      <c r="J811" s="5"/>
      <c r="K811" s="5"/>
    </row>
    <row r="812" customFormat="false" ht="12.75" hidden="false" customHeight="true" outlineLevel="0" collapsed="false">
      <c r="G812" s="5"/>
      <c r="H812" s="5"/>
      <c r="I812" s="5"/>
      <c r="J812" s="5"/>
      <c r="K812" s="5"/>
    </row>
    <row r="813" customFormat="false" ht="12.75" hidden="false" customHeight="true" outlineLevel="0" collapsed="false">
      <c r="G813" s="5"/>
      <c r="H813" s="5"/>
      <c r="I813" s="5"/>
      <c r="J813" s="5"/>
      <c r="K813" s="5"/>
    </row>
    <row r="814" customFormat="false" ht="12.75" hidden="false" customHeight="true" outlineLevel="0" collapsed="false">
      <c r="G814" s="5"/>
      <c r="H814" s="5"/>
      <c r="I814" s="5"/>
      <c r="J814" s="5"/>
      <c r="K814" s="5"/>
    </row>
    <row r="815" customFormat="false" ht="12.75" hidden="false" customHeight="true" outlineLevel="0" collapsed="false">
      <c r="G815" s="5"/>
      <c r="H815" s="5"/>
      <c r="I815" s="5"/>
      <c r="J815" s="5"/>
      <c r="K815" s="5"/>
    </row>
    <row r="816" customFormat="false" ht="12.75" hidden="false" customHeight="true" outlineLevel="0" collapsed="false">
      <c r="G816" s="5"/>
      <c r="H816" s="5"/>
      <c r="I816" s="5"/>
      <c r="J816" s="5"/>
      <c r="K816" s="5"/>
    </row>
    <row r="817" customFormat="false" ht="12.75" hidden="false" customHeight="true" outlineLevel="0" collapsed="false">
      <c r="G817" s="5"/>
      <c r="H817" s="5"/>
      <c r="I817" s="5"/>
      <c r="J817" s="5"/>
      <c r="K817" s="5"/>
    </row>
    <row r="818" customFormat="false" ht="12.75" hidden="false" customHeight="true" outlineLevel="0" collapsed="false">
      <c r="G818" s="5"/>
      <c r="H818" s="5"/>
      <c r="I818" s="5"/>
      <c r="J818" s="5"/>
      <c r="K818" s="5"/>
    </row>
    <row r="819" customFormat="false" ht="12.75" hidden="false" customHeight="true" outlineLevel="0" collapsed="false">
      <c r="G819" s="5"/>
      <c r="H819" s="5"/>
      <c r="I819" s="5"/>
      <c r="J819" s="5"/>
      <c r="K819" s="5"/>
    </row>
    <row r="820" customFormat="false" ht="12.75" hidden="false" customHeight="true" outlineLevel="0" collapsed="false">
      <c r="G820" s="5"/>
      <c r="H820" s="5"/>
      <c r="I820" s="5"/>
      <c r="J820" s="5"/>
      <c r="K820" s="5"/>
    </row>
    <row r="821" customFormat="false" ht="12.75" hidden="false" customHeight="true" outlineLevel="0" collapsed="false">
      <c r="G821" s="5"/>
      <c r="H821" s="5"/>
      <c r="I821" s="5"/>
      <c r="J821" s="5"/>
      <c r="K821" s="5"/>
    </row>
    <row r="822" customFormat="false" ht="12.75" hidden="false" customHeight="true" outlineLevel="0" collapsed="false">
      <c r="G822" s="5"/>
      <c r="H822" s="5"/>
      <c r="I822" s="5"/>
      <c r="J822" s="5"/>
      <c r="K822" s="5"/>
    </row>
    <row r="823" customFormat="false" ht="12.75" hidden="false" customHeight="true" outlineLevel="0" collapsed="false">
      <c r="G823" s="5"/>
      <c r="H823" s="5"/>
      <c r="I823" s="5"/>
      <c r="J823" s="5"/>
      <c r="K823" s="5"/>
    </row>
    <row r="824" customFormat="false" ht="12.75" hidden="false" customHeight="true" outlineLevel="0" collapsed="false">
      <c r="G824" s="5"/>
      <c r="H824" s="5"/>
      <c r="I824" s="5"/>
      <c r="J824" s="5"/>
      <c r="K824" s="5"/>
    </row>
    <row r="825" customFormat="false" ht="12.75" hidden="false" customHeight="true" outlineLevel="0" collapsed="false">
      <c r="G825" s="5"/>
      <c r="H825" s="5"/>
      <c r="I825" s="5"/>
      <c r="J825" s="5"/>
      <c r="K825" s="5"/>
    </row>
    <row r="826" customFormat="false" ht="12.75" hidden="false" customHeight="true" outlineLevel="0" collapsed="false">
      <c r="G826" s="5"/>
      <c r="H826" s="5"/>
      <c r="I826" s="5"/>
      <c r="J826" s="5"/>
      <c r="K826" s="5"/>
    </row>
    <row r="827" customFormat="false" ht="12.75" hidden="false" customHeight="true" outlineLevel="0" collapsed="false">
      <c r="G827" s="5"/>
      <c r="H827" s="5"/>
      <c r="I827" s="5"/>
      <c r="J827" s="5"/>
      <c r="K827" s="5"/>
    </row>
    <row r="828" customFormat="false" ht="12.75" hidden="false" customHeight="true" outlineLevel="0" collapsed="false">
      <c r="G828" s="5"/>
      <c r="H828" s="5"/>
      <c r="I828" s="5"/>
      <c r="J828" s="5"/>
      <c r="K828" s="5"/>
    </row>
    <row r="829" customFormat="false" ht="12.75" hidden="false" customHeight="true" outlineLevel="0" collapsed="false">
      <c r="G829" s="5"/>
      <c r="H829" s="5"/>
      <c r="I829" s="5"/>
      <c r="J829" s="5"/>
      <c r="K829" s="5"/>
    </row>
    <row r="830" customFormat="false" ht="12.75" hidden="false" customHeight="true" outlineLevel="0" collapsed="false">
      <c r="G830" s="5"/>
      <c r="H830" s="5"/>
      <c r="I830" s="5"/>
      <c r="J830" s="5"/>
      <c r="K830" s="5"/>
    </row>
    <row r="831" customFormat="false" ht="12.75" hidden="false" customHeight="true" outlineLevel="0" collapsed="false">
      <c r="G831" s="5"/>
      <c r="H831" s="5"/>
      <c r="I831" s="5"/>
      <c r="J831" s="5"/>
      <c r="K831" s="5"/>
    </row>
    <row r="832" customFormat="false" ht="12.75" hidden="false" customHeight="true" outlineLevel="0" collapsed="false">
      <c r="G832" s="5"/>
      <c r="H832" s="5"/>
      <c r="I832" s="5"/>
      <c r="J832" s="5"/>
      <c r="K832" s="5"/>
    </row>
    <row r="833" customFormat="false" ht="12.75" hidden="false" customHeight="true" outlineLevel="0" collapsed="false">
      <c r="G833" s="5"/>
      <c r="H833" s="5"/>
      <c r="I833" s="5"/>
      <c r="J833" s="5"/>
      <c r="K833" s="5"/>
    </row>
    <row r="834" customFormat="false" ht="12.75" hidden="false" customHeight="true" outlineLevel="0" collapsed="false">
      <c r="G834" s="5"/>
      <c r="H834" s="5"/>
      <c r="I834" s="5"/>
      <c r="J834" s="5"/>
      <c r="K834" s="5"/>
    </row>
    <row r="835" customFormat="false" ht="12.75" hidden="false" customHeight="true" outlineLevel="0" collapsed="false">
      <c r="G835" s="5"/>
      <c r="H835" s="5"/>
      <c r="I835" s="5"/>
      <c r="J835" s="5"/>
      <c r="K835" s="5"/>
    </row>
    <row r="836" customFormat="false" ht="12.75" hidden="false" customHeight="true" outlineLevel="0" collapsed="false">
      <c r="G836" s="5"/>
      <c r="H836" s="5"/>
      <c r="I836" s="5"/>
      <c r="J836" s="5"/>
      <c r="K836" s="5"/>
    </row>
    <row r="837" customFormat="false" ht="12.75" hidden="false" customHeight="true" outlineLevel="0" collapsed="false">
      <c r="G837" s="5"/>
      <c r="H837" s="5"/>
      <c r="I837" s="5"/>
      <c r="J837" s="5"/>
      <c r="K837" s="5"/>
    </row>
    <row r="838" customFormat="false" ht="12.75" hidden="false" customHeight="true" outlineLevel="0" collapsed="false">
      <c r="G838" s="5"/>
      <c r="H838" s="5"/>
      <c r="I838" s="5"/>
      <c r="J838" s="5"/>
      <c r="K838" s="5"/>
    </row>
    <row r="839" customFormat="false" ht="12.75" hidden="false" customHeight="true" outlineLevel="0" collapsed="false">
      <c r="G839" s="5"/>
      <c r="H839" s="5"/>
      <c r="I839" s="5"/>
      <c r="J839" s="5"/>
      <c r="K839" s="5"/>
    </row>
    <row r="840" customFormat="false" ht="12.75" hidden="false" customHeight="true" outlineLevel="0" collapsed="false">
      <c r="G840" s="5"/>
      <c r="H840" s="5"/>
      <c r="I840" s="5"/>
      <c r="J840" s="5"/>
      <c r="K840" s="5"/>
    </row>
    <row r="841" customFormat="false" ht="12.75" hidden="false" customHeight="true" outlineLevel="0" collapsed="false">
      <c r="G841" s="5"/>
      <c r="H841" s="5"/>
      <c r="I841" s="5"/>
      <c r="J841" s="5"/>
      <c r="K841" s="5"/>
    </row>
    <row r="842" customFormat="false" ht="12.75" hidden="false" customHeight="true" outlineLevel="0" collapsed="false">
      <c r="G842" s="5"/>
      <c r="H842" s="5"/>
      <c r="I842" s="5"/>
      <c r="J842" s="5"/>
      <c r="K842" s="5"/>
    </row>
    <row r="843" customFormat="false" ht="12.75" hidden="false" customHeight="true" outlineLevel="0" collapsed="false">
      <c r="G843" s="5"/>
      <c r="H843" s="5"/>
      <c r="I843" s="5"/>
      <c r="J843" s="5"/>
      <c r="K843" s="5"/>
    </row>
    <row r="844" customFormat="false" ht="12.75" hidden="false" customHeight="true" outlineLevel="0" collapsed="false">
      <c r="G844" s="5"/>
      <c r="H844" s="5"/>
      <c r="I844" s="5"/>
      <c r="J844" s="5"/>
      <c r="K844" s="5"/>
    </row>
    <row r="845" customFormat="false" ht="12.75" hidden="false" customHeight="true" outlineLevel="0" collapsed="false">
      <c r="G845" s="5"/>
      <c r="H845" s="5"/>
      <c r="I845" s="5"/>
      <c r="J845" s="5"/>
      <c r="K845" s="5"/>
    </row>
    <row r="846" customFormat="false" ht="12.75" hidden="false" customHeight="true" outlineLevel="0" collapsed="false">
      <c r="G846" s="5"/>
      <c r="H846" s="5"/>
      <c r="I846" s="5"/>
      <c r="J846" s="5"/>
      <c r="K846" s="5"/>
    </row>
    <row r="847" customFormat="false" ht="12.75" hidden="false" customHeight="true" outlineLevel="0" collapsed="false">
      <c r="G847" s="5"/>
      <c r="H847" s="5"/>
      <c r="I847" s="5"/>
      <c r="J847" s="5"/>
      <c r="K847" s="5"/>
    </row>
    <row r="848" customFormat="false" ht="12.75" hidden="false" customHeight="true" outlineLevel="0" collapsed="false">
      <c r="G848" s="5"/>
      <c r="H848" s="5"/>
      <c r="I848" s="5"/>
      <c r="J848" s="5"/>
      <c r="K848" s="5"/>
    </row>
    <row r="849" customFormat="false" ht="12.75" hidden="false" customHeight="true" outlineLevel="0" collapsed="false">
      <c r="G849" s="5"/>
      <c r="H849" s="5"/>
      <c r="I849" s="5"/>
      <c r="J849" s="5"/>
      <c r="K849" s="5"/>
    </row>
    <row r="850" customFormat="false" ht="12.75" hidden="false" customHeight="true" outlineLevel="0" collapsed="false">
      <c r="G850" s="5"/>
      <c r="H850" s="5"/>
      <c r="I850" s="5"/>
      <c r="J850" s="5"/>
      <c r="K850" s="5"/>
    </row>
    <row r="851" customFormat="false" ht="12.75" hidden="false" customHeight="true" outlineLevel="0" collapsed="false">
      <c r="G851" s="5"/>
      <c r="H851" s="5"/>
      <c r="I851" s="5"/>
      <c r="J851" s="5"/>
      <c r="K851" s="5"/>
    </row>
    <row r="852" customFormat="false" ht="12.75" hidden="false" customHeight="true" outlineLevel="0" collapsed="false">
      <c r="G852" s="5"/>
      <c r="H852" s="5"/>
      <c r="I852" s="5"/>
      <c r="J852" s="5"/>
      <c r="K852" s="5"/>
    </row>
    <row r="853" customFormat="false" ht="12.75" hidden="false" customHeight="true" outlineLevel="0" collapsed="false">
      <c r="G853" s="5"/>
      <c r="H853" s="5"/>
      <c r="I853" s="5"/>
      <c r="J853" s="5"/>
      <c r="K853" s="5"/>
    </row>
    <row r="854" customFormat="false" ht="12.75" hidden="false" customHeight="true" outlineLevel="0" collapsed="false">
      <c r="G854" s="5"/>
      <c r="H854" s="5"/>
      <c r="I854" s="5"/>
      <c r="J854" s="5"/>
      <c r="K854" s="5"/>
    </row>
    <row r="855" customFormat="false" ht="12.75" hidden="false" customHeight="true" outlineLevel="0" collapsed="false">
      <c r="G855" s="5"/>
      <c r="H855" s="5"/>
      <c r="I855" s="5"/>
      <c r="J855" s="5"/>
      <c r="K855" s="5"/>
    </row>
    <row r="856" customFormat="false" ht="12.75" hidden="false" customHeight="true" outlineLevel="0" collapsed="false">
      <c r="G856" s="5"/>
      <c r="H856" s="5"/>
      <c r="I856" s="5"/>
      <c r="J856" s="5"/>
      <c r="K856" s="5"/>
    </row>
    <row r="857" customFormat="false" ht="12.75" hidden="false" customHeight="true" outlineLevel="0" collapsed="false">
      <c r="G857" s="5"/>
      <c r="H857" s="5"/>
      <c r="I857" s="5"/>
      <c r="J857" s="5"/>
      <c r="K857" s="5"/>
    </row>
    <row r="858" customFormat="false" ht="12.75" hidden="false" customHeight="true" outlineLevel="0" collapsed="false">
      <c r="G858" s="5"/>
      <c r="H858" s="5"/>
      <c r="I858" s="5"/>
      <c r="J858" s="5"/>
      <c r="K858" s="5"/>
    </row>
    <row r="859" customFormat="false" ht="12.75" hidden="false" customHeight="true" outlineLevel="0" collapsed="false">
      <c r="G859" s="5"/>
      <c r="H859" s="5"/>
      <c r="I859" s="5"/>
      <c r="J859" s="5"/>
      <c r="K859" s="5"/>
    </row>
    <row r="860" customFormat="false" ht="12.75" hidden="false" customHeight="true" outlineLevel="0" collapsed="false">
      <c r="G860" s="5"/>
      <c r="H860" s="5"/>
      <c r="I860" s="5"/>
      <c r="J860" s="5"/>
      <c r="K860" s="5"/>
    </row>
    <row r="861" customFormat="false" ht="12.75" hidden="false" customHeight="true" outlineLevel="0" collapsed="false">
      <c r="G861" s="5"/>
      <c r="H861" s="5"/>
      <c r="I861" s="5"/>
      <c r="J861" s="5"/>
      <c r="K861" s="5"/>
    </row>
    <row r="862" customFormat="false" ht="12.75" hidden="false" customHeight="true" outlineLevel="0" collapsed="false">
      <c r="G862" s="5"/>
      <c r="H862" s="5"/>
      <c r="I862" s="5"/>
      <c r="J862" s="5"/>
      <c r="K862" s="5"/>
    </row>
    <row r="863" customFormat="false" ht="12.75" hidden="false" customHeight="true" outlineLevel="0" collapsed="false">
      <c r="G863" s="5"/>
      <c r="H863" s="5"/>
      <c r="I863" s="5"/>
      <c r="J863" s="5"/>
      <c r="K863" s="5"/>
    </row>
    <row r="864" customFormat="false" ht="12.75" hidden="false" customHeight="true" outlineLevel="0" collapsed="false">
      <c r="G864" s="5"/>
      <c r="H864" s="5"/>
      <c r="I864" s="5"/>
      <c r="J864" s="5"/>
      <c r="K864" s="5"/>
    </row>
    <row r="865" customFormat="false" ht="12.75" hidden="false" customHeight="true" outlineLevel="0" collapsed="false">
      <c r="G865" s="5"/>
      <c r="H865" s="5"/>
      <c r="I865" s="5"/>
      <c r="J865" s="5"/>
      <c r="K865" s="5"/>
    </row>
    <row r="866" customFormat="false" ht="12.75" hidden="false" customHeight="true" outlineLevel="0" collapsed="false">
      <c r="G866" s="5"/>
      <c r="H866" s="5"/>
      <c r="I866" s="5"/>
      <c r="J866" s="5"/>
      <c r="K866" s="5"/>
    </row>
    <row r="867" customFormat="false" ht="12.75" hidden="false" customHeight="true" outlineLevel="0" collapsed="false">
      <c r="G867" s="5"/>
      <c r="H867" s="5"/>
      <c r="I867" s="5"/>
      <c r="J867" s="5"/>
      <c r="K867" s="5"/>
    </row>
    <row r="868" customFormat="false" ht="12.75" hidden="false" customHeight="true" outlineLevel="0" collapsed="false">
      <c r="G868" s="5"/>
      <c r="H868" s="5"/>
      <c r="I868" s="5"/>
      <c r="J868" s="5"/>
      <c r="K868" s="5"/>
    </row>
    <row r="869" customFormat="false" ht="12.75" hidden="false" customHeight="true" outlineLevel="0" collapsed="false">
      <c r="G869" s="5"/>
      <c r="H869" s="5"/>
      <c r="I869" s="5"/>
      <c r="J869" s="5"/>
      <c r="K869" s="5"/>
    </row>
    <row r="870" customFormat="false" ht="12.75" hidden="false" customHeight="true" outlineLevel="0" collapsed="false">
      <c r="G870" s="5"/>
      <c r="H870" s="5"/>
      <c r="I870" s="5"/>
      <c r="J870" s="5"/>
      <c r="K870" s="5"/>
    </row>
    <row r="871" customFormat="false" ht="12.75" hidden="false" customHeight="true" outlineLevel="0" collapsed="false">
      <c r="G871" s="5"/>
      <c r="H871" s="5"/>
      <c r="I871" s="5"/>
      <c r="J871" s="5"/>
      <c r="K871" s="5"/>
    </row>
    <row r="872" customFormat="false" ht="12.75" hidden="false" customHeight="true" outlineLevel="0" collapsed="false">
      <c r="G872" s="5"/>
      <c r="H872" s="5"/>
      <c r="I872" s="5"/>
      <c r="J872" s="5"/>
      <c r="K872" s="5"/>
    </row>
    <row r="873" customFormat="false" ht="12.75" hidden="false" customHeight="true" outlineLevel="0" collapsed="false">
      <c r="G873" s="5"/>
      <c r="H873" s="5"/>
      <c r="I873" s="5"/>
      <c r="J873" s="5"/>
      <c r="K873" s="5"/>
    </row>
    <row r="874" customFormat="false" ht="12.75" hidden="false" customHeight="true" outlineLevel="0" collapsed="false">
      <c r="G874" s="5"/>
      <c r="H874" s="5"/>
      <c r="I874" s="5"/>
      <c r="J874" s="5"/>
      <c r="K874" s="5"/>
    </row>
    <row r="875" customFormat="false" ht="12.75" hidden="false" customHeight="true" outlineLevel="0" collapsed="false">
      <c r="G875" s="5"/>
      <c r="H875" s="5"/>
      <c r="I875" s="5"/>
      <c r="J875" s="5"/>
      <c r="K875" s="5"/>
    </row>
    <row r="876" customFormat="false" ht="12.75" hidden="false" customHeight="true" outlineLevel="0" collapsed="false">
      <c r="G876" s="5"/>
      <c r="H876" s="5"/>
      <c r="I876" s="5"/>
      <c r="J876" s="5"/>
      <c r="K876" s="5"/>
    </row>
    <row r="877" customFormat="false" ht="12.75" hidden="false" customHeight="true" outlineLevel="0" collapsed="false">
      <c r="G877" s="5"/>
      <c r="H877" s="5"/>
      <c r="I877" s="5"/>
      <c r="J877" s="5"/>
      <c r="K877" s="5"/>
    </row>
    <row r="878" customFormat="false" ht="12.75" hidden="false" customHeight="true" outlineLevel="0" collapsed="false">
      <c r="G878" s="5"/>
      <c r="H878" s="5"/>
      <c r="I878" s="5"/>
      <c r="J878" s="5"/>
      <c r="K878" s="5"/>
    </row>
    <row r="879" customFormat="false" ht="12.75" hidden="false" customHeight="true" outlineLevel="0" collapsed="false">
      <c r="G879" s="5"/>
      <c r="H879" s="5"/>
      <c r="I879" s="5"/>
      <c r="J879" s="5"/>
      <c r="K879" s="5"/>
    </row>
    <row r="880" customFormat="false" ht="12.75" hidden="false" customHeight="true" outlineLevel="0" collapsed="false">
      <c r="G880" s="5"/>
      <c r="H880" s="5"/>
      <c r="I880" s="5"/>
      <c r="J880" s="5"/>
      <c r="K880" s="5"/>
    </row>
    <row r="881" customFormat="false" ht="12.75" hidden="false" customHeight="true" outlineLevel="0" collapsed="false">
      <c r="G881" s="5"/>
      <c r="H881" s="5"/>
      <c r="I881" s="5"/>
      <c r="J881" s="5"/>
      <c r="K881" s="5"/>
    </row>
    <row r="882" customFormat="false" ht="12.75" hidden="false" customHeight="true" outlineLevel="0" collapsed="false">
      <c r="G882" s="5"/>
      <c r="H882" s="5"/>
      <c r="I882" s="5"/>
      <c r="J882" s="5"/>
      <c r="K882" s="5"/>
    </row>
    <row r="883" customFormat="false" ht="12.75" hidden="false" customHeight="true" outlineLevel="0" collapsed="false">
      <c r="G883" s="5"/>
      <c r="H883" s="5"/>
      <c r="I883" s="5"/>
      <c r="J883" s="5"/>
      <c r="K883" s="5"/>
    </row>
    <row r="884" customFormat="false" ht="12.75" hidden="false" customHeight="true" outlineLevel="0" collapsed="false">
      <c r="G884" s="5"/>
      <c r="H884" s="5"/>
      <c r="I884" s="5"/>
      <c r="J884" s="5"/>
      <c r="K884" s="5"/>
    </row>
    <row r="885" customFormat="false" ht="12.75" hidden="false" customHeight="true" outlineLevel="0" collapsed="false">
      <c r="G885" s="5"/>
      <c r="H885" s="5"/>
      <c r="I885" s="5"/>
      <c r="J885" s="5"/>
      <c r="K885" s="5"/>
    </row>
    <row r="886" customFormat="false" ht="12.75" hidden="false" customHeight="true" outlineLevel="0" collapsed="false">
      <c r="G886" s="5"/>
      <c r="H886" s="5"/>
      <c r="I886" s="5"/>
      <c r="J886" s="5"/>
      <c r="K886" s="5"/>
    </row>
    <row r="887" customFormat="false" ht="12.75" hidden="false" customHeight="true" outlineLevel="0" collapsed="false">
      <c r="G887" s="5"/>
      <c r="H887" s="5"/>
      <c r="I887" s="5"/>
      <c r="J887" s="5"/>
      <c r="K887" s="5"/>
    </row>
    <row r="888" customFormat="false" ht="12.75" hidden="false" customHeight="true" outlineLevel="0" collapsed="false">
      <c r="G888" s="5"/>
      <c r="H888" s="5"/>
      <c r="I888" s="5"/>
      <c r="J888" s="5"/>
      <c r="K888" s="5"/>
    </row>
    <row r="889" customFormat="false" ht="12.75" hidden="false" customHeight="true" outlineLevel="0" collapsed="false">
      <c r="G889" s="5"/>
      <c r="H889" s="5"/>
      <c r="I889" s="5"/>
      <c r="J889" s="5"/>
      <c r="K889" s="5"/>
    </row>
    <row r="890" customFormat="false" ht="12.75" hidden="false" customHeight="true" outlineLevel="0" collapsed="false">
      <c r="G890" s="5"/>
      <c r="H890" s="5"/>
      <c r="I890" s="5"/>
      <c r="J890" s="5"/>
      <c r="K890" s="5"/>
    </row>
    <row r="891" customFormat="false" ht="12.75" hidden="false" customHeight="true" outlineLevel="0" collapsed="false">
      <c r="G891" s="5"/>
      <c r="H891" s="5"/>
      <c r="I891" s="5"/>
      <c r="J891" s="5"/>
      <c r="K891" s="5"/>
    </row>
    <row r="892" customFormat="false" ht="12.75" hidden="false" customHeight="true" outlineLevel="0" collapsed="false">
      <c r="G892" s="5"/>
      <c r="H892" s="5"/>
      <c r="I892" s="5"/>
      <c r="J892" s="5"/>
      <c r="K892" s="5"/>
    </row>
    <row r="893" customFormat="false" ht="12.75" hidden="false" customHeight="true" outlineLevel="0" collapsed="false">
      <c r="G893" s="5"/>
      <c r="H893" s="5"/>
      <c r="I893" s="5"/>
      <c r="J893" s="5"/>
      <c r="K893" s="5"/>
    </row>
    <row r="894" customFormat="false" ht="12.75" hidden="false" customHeight="true" outlineLevel="0" collapsed="false">
      <c r="G894" s="5"/>
      <c r="H894" s="5"/>
      <c r="I894" s="5"/>
      <c r="J894" s="5"/>
      <c r="K894" s="5"/>
    </row>
    <row r="895" customFormat="false" ht="12.75" hidden="false" customHeight="true" outlineLevel="0" collapsed="false">
      <c r="G895" s="5"/>
      <c r="H895" s="5"/>
      <c r="I895" s="5"/>
      <c r="J895" s="5"/>
      <c r="K895" s="5"/>
    </row>
    <row r="896" customFormat="false" ht="12.75" hidden="false" customHeight="true" outlineLevel="0" collapsed="false">
      <c r="G896" s="5"/>
      <c r="H896" s="5"/>
      <c r="I896" s="5"/>
      <c r="J896" s="5"/>
      <c r="K896" s="5"/>
    </row>
    <row r="897" customFormat="false" ht="12.75" hidden="false" customHeight="true" outlineLevel="0" collapsed="false">
      <c r="G897" s="5"/>
      <c r="H897" s="5"/>
      <c r="I897" s="5"/>
      <c r="J897" s="5"/>
      <c r="K897" s="5"/>
    </row>
    <row r="898" customFormat="false" ht="12.75" hidden="false" customHeight="true" outlineLevel="0" collapsed="false">
      <c r="G898" s="5"/>
      <c r="H898" s="5"/>
      <c r="I898" s="5"/>
      <c r="J898" s="5"/>
      <c r="K898" s="5"/>
    </row>
    <row r="899" customFormat="false" ht="12.75" hidden="false" customHeight="true" outlineLevel="0" collapsed="false">
      <c r="G899" s="5"/>
      <c r="H899" s="5"/>
      <c r="I899" s="5"/>
      <c r="J899" s="5"/>
      <c r="K899" s="5"/>
    </row>
    <row r="900" customFormat="false" ht="12.75" hidden="false" customHeight="true" outlineLevel="0" collapsed="false">
      <c r="G900" s="5"/>
      <c r="H900" s="5"/>
      <c r="I900" s="5"/>
      <c r="J900" s="5"/>
      <c r="K900" s="5"/>
    </row>
    <row r="901" customFormat="false" ht="12.75" hidden="false" customHeight="true" outlineLevel="0" collapsed="false">
      <c r="G901" s="5"/>
      <c r="H901" s="5"/>
      <c r="I901" s="5"/>
      <c r="J901" s="5"/>
      <c r="K901" s="5"/>
    </row>
    <row r="902" customFormat="false" ht="12.75" hidden="false" customHeight="true" outlineLevel="0" collapsed="false">
      <c r="G902" s="5"/>
      <c r="H902" s="5"/>
      <c r="I902" s="5"/>
      <c r="J902" s="5"/>
      <c r="K902" s="5"/>
    </row>
    <row r="903" customFormat="false" ht="12.75" hidden="false" customHeight="true" outlineLevel="0" collapsed="false">
      <c r="G903" s="5"/>
      <c r="H903" s="5"/>
      <c r="I903" s="5"/>
      <c r="J903" s="5"/>
      <c r="K903" s="5"/>
    </row>
    <row r="904" customFormat="false" ht="12.75" hidden="false" customHeight="true" outlineLevel="0" collapsed="false">
      <c r="G904" s="5"/>
      <c r="H904" s="5"/>
      <c r="I904" s="5"/>
      <c r="J904" s="5"/>
      <c r="K904" s="5"/>
    </row>
    <row r="905" customFormat="false" ht="12.75" hidden="false" customHeight="true" outlineLevel="0" collapsed="false">
      <c r="G905" s="5"/>
      <c r="H905" s="5"/>
      <c r="I905" s="5"/>
      <c r="J905" s="5"/>
      <c r="K905" s="5"/>
    </row>
    <row r="906" customFormat="false" ht="12.75" hidden="false" customHeight="true" outlineLevel="0" collapsed="false">
      <c r="G906" s="5"/>
      <c r="H906" s="5"/>
      <c r="I906" s="5"/>
      <c r="J906" s="5"/>
      <c r="K906" s="5"/>
    </row>
    <row r="907" customFormat="false" ht="12.75" hidden="false" customHeight="true" outlineLevel="0" collapsed="false">
      <c r="G907" s="5"/>
      <c r="H907" s="5"/>
      <c r="I907" s="5"/>
      <c r="J907" s="5"/>
      <c r="K907" s="5"/>
    </row>
    <row r="908" customFormat="false" ht="12.75" hidden="false" customHeight="true" outlineLevel="0" collapsed="false">
      <c r="G908" s="5"/>
      <c r="H908" s="5"/>
      <c r="I908" s="5"/>
      <c r="J908" s="5"/>
      <c r="K908" s="5"/>
    </row>
    <row r="909" customFormat="false" ht="12.75" hidden="false" customHeight="true" outlineLevel="0" collapsed="false">
      <c r="G909" s="5"/>
      <c r="H909" s="5"/>
      <c r="I909" s="5"/>
      <c r="J909" s="5"/>
      <c r="K909" s="5"/>
    </row>
    <row r="910" customFormat="false" ht="12.75" hidden="false" customHeight="true" outlineLevel="0" collapsed="false">
      <c r="G910" s="5"/>
      <c r="H910" s="5"/>
      <c r="I910" s="5"/>
      <c r="J910" s="5"/>
      <c r="K910" s="5"/>
    </row>
    <row r="911" customFormat="false" ht="12.75" hidden="false" customHeight="true" outlineLevel="0" collapsed="false">
      <c r="G911" s="5"/>
      <c r="H911" s="5"/>
      <c r="I911" s="5"/>
      <c r="J911" s="5"/>
      <c r="K911" s="5"/>
    </row>
    <row r="912" customFormat="false" ht="12.75" hidden="false" customHeight="true" outlineLevel="0" collapsed="false">
      <c r="G912" s="5"/>
      <c r="H912" s="5"/>
      <c r="I912" s="5"/>
      <c r="J912" s="5"/>
      <c r="K912" s="5"/>
    </row>
    <row r="913" customFormat="false" ht="12.75" hidden="false" customHeight="true" outlineLevel="0" collapsed="false">
      <c r="G913" s="5"/>
      <c r="H913" s="5"/>
      <c r="I913" s="5"/>
      <c r="J913" s="5"/>
      <c r="K913" s="5"/>
    </row>
    <row r="914" customFormat="false" ht="12.75" hidden="false" customHeight="true" outlineLevel="0" collapsed="false">
      <c r="G914" s="5"/>
      <c r="H914" s="5"/>
      <c r="I914" s="5"/>
      <c r="J914" s="5"/>
      <c r="K914" s="5"/>
    </row>
    <row r="915" customFormat="false" ht="12.75" hidden="false" customHeight="true" outlineLevel="0" collapsed="false">
      <c r="G915" s="5"/>
      <c r="H915" s="5"/>
      <c r="I915" s="5"/>
      <c r="J915" s="5"/>
      <c r="K915" s="5"/>
    </row>
    <row r="916" customFormat="false" ht="12.75" hidden="false" customHeight="true" outlineLevel="0" collapsed="false">
      <c r="G916" s="5"/>
      <c r="H916" s="5"/>
      <c r="I916" s="5"/>
      <c r="J916" s="5"/>
      <c r="K916" s="5"/>
    </row>
    <row r="917" customFormat="false" ht="12.75" hidden="false" customHeight="true" outlineLevel="0" collapsed="false">
      <c r="G917" s="5"/>
      <c r="H917" s="5"/>
      <c r="I917" s="5"/>
      <c r="J917" s="5"/>
      <c r="K917" s="5"/>
    </row>
    <row r="918" customFormat="false" ht="12.75" hidden="false" customHeight="true" outlineLevel="0" collapsed="false">
      <c r="G918" s="5"/>
      <c r="H918" s="5"/>
      <c r="I918" s="5"/>
      <c r="J918" s="5"/>
      <c r="K918" s="5"/>
    </row>
    <row r="919" customFormat="false" ht="12.75" hidden="false" customHeight="true" outlineLevel="0" collapsed="false">
      <c r="G919" s="5"/>
      <c r="H919" s="5"/>
      <c r="I919" s="5"/>
      <c r="J919" s="5"/>
      <c r="K919" s="5"/>
    </row>
    <row r="920" customFormat="false" ht="12.75" hidden="false" customHeight="true" outlineLevel="0" collapsed="false">
      <c r="G920" s="5"/>
      <c r="H920" s="5"/>
      <c r="I920" s="5"/>
      <c r="J920" s="5"/>
      <c r="K920" s="5"/>
    </row>
    <row r="921" customFormat="false" ht="12.75" hidden="false" customHeight="true" outlineLevel="0" collapsed="false">
      <c r="G921" s="5"/>
      <c r="H921" s="5"/>
      <c r="I921" s="5"/>
      <c r="J921" s="5"/>
      <c r="K921" s="5"/>
    </row>
    <row r="922" customFormat="false" ht="12.75" hidden="false" customHeight="true" outlineLevel="0" collapsed="false">
      <c r="G922" s="5"/>
      <c r="H922" s="5"/>
      <c r="I922" s="5"/>
      <c r="J922" s="5"/>
      <c r="K922" s="5"/>
    </row>
    <row r="923" customFormat="false" ht="12.75" hidden="false" customHeight="true" outlineLevel="0" collapsed="false">
      <c r="G923" s="5"/>
      <c r="H923" s="5"/>
      <c r="I923" s="5"/>
      <c r="J923" s="5"/>
      <c r="K923" s="5"/>
    </row>
    <row r="924" customFormat="false" ht="12.75" hidden="false" customHeight="true" outlineLevel="0" collapsed="false">
      <c r="G924" s="5"/>
      <c r="H924" s="5"/>
      <c r="I924" s="5"/>
      <c r="J924" s="5"/>
      <c r="K924" s="5"/>
    </row>
    <row r="925" customFormat="false" ht="12.75" hidden="false" customHeight="true" outlineLevel="0" collapsed="false">
      <c r="G925" s="5"/>
      <c r="H925" s="5"/>
      <c r="I925" s="5"/>
      <c r="J925" s="5"/>
      <c r="K925" s="5"/>
    </row>
    <row r="926" customFormat="false" ht="12.75" hidden="false" customHeight="true" outlineLevel="0" collapsed="false">
      <c r="G926" s="5"/>
      <c r="H926" s="5"/>
      <c r="I926" s="5"/>
      <c r="J926" s="5"/>
      <c r="K926" s="5"/>
    </row>
    <row r="927" customFormat="false" ht="12.75" hidden="false" customHeight="true" outlineLevel="0" collapsed="false">
      <c r="G927" s="5"/>
      <c r="H927" s="5"/>
      <c r="I927" s="5"/>
      <c r="J927" s="5"/>
      <c r="K927" s="5"/>
    </row>
    <row r="928" customFormat="false" ht="12.75" hidden="false" customHeight="true" outlineLevel="0" collapsed="false">
      <c r="G928" s="5"/>
      <c r="H928" s="5"/>
      <c r="I928" s="5"/>
      <c r="J928" s="5"/>
      <c r="K928" s="5"/>
    </row>
    <row r="929" customFormat="false" ht="12.75" hidden="false" customHeight="true" outlineLevel="0" collapsed="false">
      <c r="G929" s="5"/>
      <c r="H929" s="5"/>
      <c r="I929" s="5"/>
      <c r="J929" s="5"/>
      <c r="K929" s="5"/>
    </row>
    <row r="930" customFormat="false" ht="12.75" hidden="false" customHeight="true" outlineLevel="0" collapsed="false">
      <c r="G930" s="5"/>
      <c r="H930" s="5"/>
      <c r="I930" s="5"/>
      <c r="J930" s="5"/>
      <c r="K930" s="5"/>
    </row>
    <row r="931" customFormat="false" ht="12.75" hidden="false" customHeight="true" outlineLevel="0" collapsed="false">
      <c r="G931" s="5"/>
      <c r="H931" s="5"/>
      <c r="I931" s="5"/>
      <c r="J931" s="5"/>
      <c r="K931" s="5"/>
    </row>
    <row r="932" customFormat="false" ht="12.75" hidden="false" customHeight="true" outlineLevel="0" collapsed="false">
      <c r="G932" s="5"/>
      <c r="H932" s="5"/>
      <c r="I932" s="5"/>
      <c r="J932" s="5"/>
      <c r="K932" s="5"/>
    </row>
    <row r="933" customFormat="false" ht="12.75" hidden="false" customHeight="true" outlineLevel="0" collapsed="false">
      <c r="G933" s="5"/>
      <c r="H933" s="5"/>
      <c r="I933" s="5"/>
      <c r="J933" s="5"/>
      <c r="K933" s="5"/>
    </row>
    <row r="934" customFormat="false" ht="12.75" hidden="false" customHeight="true" outlineLevel="0" collapsed="false">
      <c r="G934" s="5"/>
      <c r="H934" s="5"/>
      <c r="I934" s="5"/>
      <c r="J934" s="5"/>
      <c r="K934" s="5"/>
    </row>
    <row r="935" customFormat="false" ht="12.75" hidden="false" customHeight="true" outlineLevel="0" collapsed="false">
      <c r="G935" s="5"/>
      <c r="H935" s="5"/>
      <c r="I935" s="5"/>
      <c r="J935" s="5"/>
      <c r="K935" s="5"/>
    </row>
    <row r="936" customFormat="false" ht="12.75" hidden="false" customHeight="true" outlineLevel="0" collapsed="false">
      <c r="G936" s="5"/>
      <c r="H936" s="5"/>
      <c r="I936" s="5"/>
      <c r="J936" s="5"/>
      <c r="K936" s="5"/>
    </row>
    <row r="937" customFormat="false" ht="12.75" hidden="false" customHeight="true" outlineLevel="0" collapsed="false">
      <c r="G937" s="5"/>
      <c r="H937" s="5"/>
      <c r="I937" s="5"/>
      <c r="J937" s="5"/>
      <c r="K937" s="5"/>
    </row>
    <row r="938" customFormat="false" ht="12.75" hidden="false" customHeight="true" outlineLevel="0" collapsed="false">
      <c r="G938" s="5"/>
      <c r="H938" s="5"/>
      <c r="I938" s="5"/>
      <c r="J938" s="5"/>
      <c r="K938" s="5"/>
    </row>
    <row r="939" customFormat="false" ht="12.75" hidden="false" customHeight="true" outlineLevel="0" collapsed="false">
      <c r="G939" s="5"/>
      <c r="H939" s="5"/>
      <c r="I939" s="5"/>
      <c r="J939" s="5"/>
      <c r="K939" s="5"/>
    </row>
    <row r="940" customFormat="false" ht="12.75" hidden="false" customHeight="true" outlineLevel="0" collapsed="false">
      <c r="G940" s="5"/>
      <c r="H940" s="5"/>
      <c r="I940" s="5"/>
      <c r="J940" s="5"/>
      <c r="K940" s="5"/>
    </row>
    <row r="941" customFormat="false" ht="12.75" hidden="false" customHeight="true" outlineLevel="0" collapsed="false">
      <c r="G941" s="5"/>
      <c r="H941" s="5"/>
      <c r="I941" s="5"/>
      <c r="J941" s="5"/>
      <c r="K941" s="5"/>
    </row>
    <row r="942" customFormat="false" ht="12.75" hidden="false" customHeight="true" outlineLevel="0" collapsed="false">
      <c r="G942" s="5"/>
      <c r="H942" s="5"/>
      <c r="I942" s="5"/>
      <c r="J942" s="5"/>
      <c r="K942" s="5"/>
    </row>
    <row r="943" customFormat="false" ht="12.75" hidden="false" customHeight="true" outlineLevel="0" collapsed="false">
      <c r="G943" s="5"/>
      <c r="H943" s="5"/>
      <c r="I943" s="5"/>
      <c r="J943" s="5"/>
      <c r="K943" s="5"/>
    </row>
    <row r="944" customFormat="false" ht="12.75" hidden="false" customHeight="true" outlineLevel="0" collapsed="false">
      <c r="G944" s="5"/>
      <c r="H944" s="5"/>
      <c r="I944" s="5"/>
      <c r="J944" s="5"/>
      <c r="K944" s="5"/>
    </row>
    <row r="945" customFormat="false" ht="12.75" hidden="false" customHeight="true" outlineLevel="0" collapsed="false">
      <c r="G945" s="5"/>
      <c r="H945" s="5"/>
      <c r="I945" s="5"/>
      <c r="J945" s="5"/>
      <c r="K945" s="5"/>
    </row>
    <row r="946" customFormat="false" ht="12.75" hidden="false" customHeight="true" outlineLevel="0" collapsed="false">
      <c r="G946" s="5"/>
      <c r="H946" s="5"/>
      <c r="I946" s="5"/>
      <c r="J946" s="5"/>
      <c r="K946" s="5"/>
    </row>
    <row r="947" customFormat="false" ht="12.75" hidden="false" customHeight="true" outlineLevel="0" collapsed="false">
      <c r="G947" s="5"/>
      <c r="H947" s="5"/>
      <c r="I947" s="5"/>
      <c r="J947" s="5"/>
      <c r="K947" s="5"/>
    </row>
    <row r="948" customFormat="false" ht="12.75" hidden="false" customHeight="true" outlineLevel="0" collapsed="false">
      <c r="G948" s="5"/>
      <c r="H948" s="5"/>
      <c r="I948" s="5"/>
      <c r="J948" s="5"/>
      <c r="K948" s="5"/>
    </row>
    <row r="949" customFormat="false" ht="12.75" hidden="false" customHeight="true" outlineLevel="0" collapsed="false">
      <c r="G949" s="5"/>
      <c r="H949" s="5"/>
      <c r="I949" s="5"/>
      <c r="J949" s="5"/>
      <c r="K949" s="5"/>
    </row>
    <row r="950" customFormat="false" ht="12.75" hidden="false" customHeight="true" outlineLevel="0" collapsed="false">
      <c r="G950" s="5"/>
      <c r="H950" s="5"/>
      <c r="I950" s="5"/>
      <c r="J950" s="5"/>
      <c r="K950" s="5"/>
    </row>
    <row r="951" customFormat="false" ht="12.75" hidden="false" customHeight="true" outlineLevel="0" collapsed="false">
      <c r="G951" s="5"/>
      <c r="H951" s="5"/>
      <c r="I951" s="5"/>
      <c r="J951" s="5"/>
      <c r="K951" s="5"/>
    </row>
    <row r="952" customFormat="false" ht="12.75" hidden="false" customHeight="true" outlineLevel="0" collapsed="false">
      <c r="G952" s="5"/>
      <c r="H952" s="5"/>
      <c r="I952" s="5"/>
      <c r="J952" s="5"/>
      <c r="K952" s="5"/>
    </row>
    <row r="953" customFormat="false" ht="12.75" hidden="false" customHeight="true" outlineLevel="0" collapsed="false">
      <c r="G953" s="5"/>
      <c r="H953" s="5"/>
      <c r="I953" s="5"/>
      <c r="J953" s="5"/>
      <c r="K953" s="5"/>
    </row>
    <row r="954" customFormat="false" ht="12.75" hidden="false" customHeight="true" outlineLevel="0" collapsed="false">
      <c r="G954" s="5"/>
      <c r="H954" s="5"/>
      <c r="I954" s="5"/>
      <c r="J954" s="5"/>
      <c r="K954" s="5"/>
    </row>
    <row r="955" customFormat="false" ht="12.75" hidden="false" customHeight="true" outlineLevel="0" collapsed="false">
      <c r="G955" s="5"/>
      <c r="H955" s="5"/>
      <c r="I955" s="5"/>
      <c r="J955" s="5"/>
      <c r="K955" s="5"/>
    </row>
    <row r="956" customFormat="false" ht="12.75" hidden="false" customHeight="true" outlineLevel="0" collapsed="false">
      <c r="G956" s="5"/>
      <c r="H956" s="5"/>
      <c r="I956" s="5"/>
      <c r="J956" s="5"/>
      <c r="K956" s="5"/>
    </row>
    <row r="957" customFormat="false" ht="12.75" hidden="false" customHeight="true" outlineLevel="0" collapsed="false">
      <c r="G957" s="5"/>
      <c r="H957" s="5"/>
      <c r="I957" s="5"/>
      <c r="J957" s="5"/>
      <c r="K957" s="5"/>
    </row>
    <row r="958" customFormat="false" ht="12.75" hidden="false" customHeight="true" outlineLevel="0" collapsed="false">
      <c r="G958" s="5"/>
      <c r="H958" s="5"/>
      <c r="I958" s="5"/>
      <c r="J958" s="5"/>
      <c r="K958" s="5"/>
    </row>
    <row r="959" customFormat="false" ht="12.75" hidden="false" customHeight="true" outlineLevel="0" collapsed="false">
      <c r="G959" s="5"/>
      <c r="H959" s="5"/>
      <c r="I959" s="5"/>
      <c r="J959" s="5"/>
      <c r="K959" s="5"/>
    </row>
    <row r="960" customFormat="false" ht="12.75" hidden="false" customHeight="true" outlineLevel="0" collapsed="false">
      <c r="G960" s="5"/>
      <c r="H960" s="5"/>
      <c r="I960" s="5"/>
      <c r="J960" s="5"/>
      <c r="K960" s="5"/>
    </row>
    <row r="961" customFormat="false" ht="12.75" hidden="false" customHeight="true" outlineLevel="0" collapsed="false">
      <c r="G961" s="5"/>
      <c r="H961" s="5"/>
      <c r="I961" s="5"/>
      <c r="J961" s="5"/>
      <c r="K961" s="5"/>
    </row>
    <row r="962" customFormat="false" ht="12.75" hidden="false" customHeight="true" outlineLevel="0" collapsed="false">
      <c r="G962" s="5"/>
      <c r="H962" s="5"/>
      <c r="I962" s="5"/>
      <c r="J962" s="5"/>
      <c r="K962" s="5"/>
    </row>
    <row r="963" customFormat="false" ht="12.75" hidden="false" customHeight="true" outlineLevel="0" collapsed="false">
      <c r="G963" s="5"/>
      <c r="H963" s="5"/>
      <c r="I963" s="5"/>
      <c r="J963" s="5"/>
      <c r="K963" s="5"/>
    </row>
    <row r="964" customFormat="false" ht="12.75" hidden="false" customHeight="true" outlineLevel="0" collapsed="false">
      <c r="G964" s="5"/>
      <c r="H964" s="5"/>
      <c r="I964" s="5"/>
      <c r="J964" s="5"/>
      <c r="K964" s="5"/>
    </row>
    <row r="965" customFormat="false" ht="12.75" hidden="false" customHeight="true" outlineLevel="0" collapsed="false">
      <c r="G965" s="5"/>
      <c r="H965" s="5"/>
      <c r="I965" s="5"/>
      <c r="J965" s="5"/>
      <c r="K965" s="5"/>
    </row>
    <row r="966" customFormat="false" ht="12.75" hidden="false" customHeight="true" outlineLevel="0" collapsed="false">
      <c r="G966" s="5"/>
      <c r="H966" s="5"/>
      <c r="I966" s="5"/>
      <c r="J966" s="5"/>
      <c r="K966" s="5"/>
    </row>
    <row r="967" customFormat="false" ht="12.75" hidden="false" customHeight="true" outlineLevel="0" collapsed="false">
      <c r="G967" s="5"/>
      <c r="H967" s="5"/>
      <c r="I967" s="5"/>
      <c r="J967" s="5"/>
      <c r="K967" s="5"/>
    </row>
    <row r="968" customFormat="false" ht="12.75" hidden="false" customHeight="true" outlineLevel="0" collapsed="false">
      <c r="G968" s="5"/>
      <c r="H968" s="5"/>
      <c r="I968" s="5"/>
      <c r="J968" s="5"/>
      <c r="K968" s="5"/>
    </row>
    <row r="969" customFormat="false" ht="12.75" hidden="false" customHeight="true" outlineLevel="0" collapsed="false">
      <c r="G969" s="5"/>
      <c r="H969" s="5"/>
      <c r="I969" s="5"/>
      <c r="J969" s="5"/>
      <c r="K969" s="5"/>
    </row>
    <row r="970" customFormat="false" ht="12.75" hidden="false" customHeight="true" outlineLevel="0" collapsed="false">
      <c r="G970" s="5"/>
      <c r="H970" s="5"/>
      <c r="I970" s="5"/>
      <c r="J970" s="5"/>
      <c r="K970" s="5"/>
    </row>
    <row r="971" customFormat="false" ht="12.75" hidden="false" customHeight="true" outlineLevel="0" collapsed="false">
      <c r="G971" s="5"/>
      <c r="H971" s="5"/>
      <c r="I971" s="5"/>
      <c r="J971" s="5"/>
      <c r="K971" s="5"/>
    </row>
    <row r="972" customFormat="false" ht="12.75" hidden="false" customHeight="true" outlineLevel="0" collapsed="false">
      <c r="G972" s="5"/>
      <c r="H972" s="5"/>
      <c r="I972" s="5"/>
      <c r="J972" s="5"/>
      <c r="K972" s="5"/>
    </row>
    <row r="973" customFormat="false" ht="12.75" hidden="false" customHeight="true" outlineLevel="0" collapsed="false">
      <c r="G973" s="5"/>
      <c r="H973" s="5"/>
      <c r="I973" s="5"/>
      <c r="J973" s="5"/>
      <c r="K973" s="5"/>
    </row>
    <row r="974" customFormat="false" ht="12.75" hidden="false" customHeight="true" outlineLevel="0" collapsed="false">
      <c r="G974" s="5"/>
      <c r="H974" s="5"/>
      <c r="I974" s="5"/>
      <c r="J974" s="5"/>
      <c r="K974" s="5"/>
    </row>
    <row r="975" customFormat="false" ht="12.75" hidden="false" customHeight="true" outlineLevel="0" collapsed="false">
      <c r="G975" s="5"/>
      <c r="H975" s="5"/>
      <c r="I975" s="5"/>
      <c r="J975" s="5"/>
      <c r="K975" s="5"/>
    </row>
    <row r="976" customFormat="false" ht="12.75" hidden="false" customHeight="true" outlineLevel="0" collapsed="false">
      <c r="G976" s="5"/>
      <c r="H976" s="5"/>
      <c r="I976" s="5"/>
      <c r="J976" s="5"/>
      <c r="K976" s="5"/>
    </row>
    <row r="977" customFormat="false" ht="12.75" hidden="false" customHeight="true" outlineLevel="0" collapsed="false">
      <c r="G977" s="5"/>
      <c r="H977" s="5"/>
      <c r="I977" s="5"/>
      <c r="J977" s="5"/>
      <c r="K977" s="5"/>
    </row>
    <row r="978" customFormat="false" ht="12.75" hidden="false" customHeight="true" outlineLevel="0" collapsed="false">
      <c r="G978" s="5"/>
      <c r="H978" s="5"/>
      <c r="I978" s="5"/>
      <c r="J978" s="5"/>
      <c r="K978" s="5"/>
    </row>
    <row r="979" customFormat="false" ht="12.75" hidden="false" customHeight="true" outlineLevel="0" collapsed="false">
      <c r="G979" s="5"/>
      <c r="H979" s="5"/>
      <c r="I979" s="5"/>
      <c r="J979" s="5"/>
      <c r="K979" s="5"/>
    </row>
    <row r="980" customFormat="false" ht="12.75" hidden="false" customHeight="true" outlineLevel="0" collapsed="false">
      <c r="G980" s="5"/>
      <c r="H980" s="5"/>
      <c r="I980" s="5"/>
      <c r="J980" s="5"/>
      <c r="K980" s="5"/>
    </row>
    <row r="981" customFormat="false" ht="12.75" hidden="false" customHeight="true" outlineLevel="0" collapsed="false">
      <c r="G981" s="5"/>
      <c r="H981" s="5"/>
      <c r="I981" s="5"/>
      <c r="J981" s="5"/>
      <c r="K981" s="5"/>
    </row>
    <row r="982" customFormat="false" ht="12.75" hidden="false" customHeight="true" outlineLevel="0" collapsed="false">
      <c r="G982" s="5"/>
      <c r="H982" s="5"/>
      <c r="I982" s="5"/>
      <c r="J982" s="5"/>
      <c r="K982" s="5"/>
    </row>
    <row r="983" customFormat="false" ht="12.75" hidden="false" customHeight="true" outlineLevel="0" collapsed="false">
      <c r="G983" s="5"/>
      <c r="H983" s="5"/>
      <c r="I983" s="5"/>
      <c r="J983" s="5"/>
      <c r="K983" s="5"/>
    </row>
    <row r="984" customFormat="false" ht="12.75" hidden="false" customHeight="true" outlineLevel="0" collapsed="false">
      <c r="G984" s="5"/>
      <c r="H984" s="5"/>
      <c r="I984" s="5"/>
      <c r="J984" s="5"/>
      <c r="K984" s="5"/>
    </row>
    <row r="985" customFormat="false" ht="12.75" hidden="false" customHeight="true" outlineLevel="0" collapsed="false">
      <c r="G985" s="5"/>
      <c r="H985" s="5"/>
      <c r="I985" s="5"/>
      <c r="J985" s="5"/>
      <c r="K985" s="5"/>
    </row>
    <row r="986" customFormat="false" ht="12.75" hidden="false" customHeight="true" outlineLevel="0" collapsed="false">
      <c r="G986" s="5"/>
      <c r="H986" s="5"/>
      <c r="I986" s="5"/>
      <c r="J986" s="5"/>
      <c r="K986" s="5"/>
    </row>
    <row r="987" customFormat="false" ht="12.75" hidden="false" customHeight="true" outlineLevel="0" collapsed="false">
      <c r="G987" s="5"/>
      <c r="H987" s="5"/>
      <c r="I987" s="5"/>
      <c r="J987" s="5"/>
      <c r="K987" s="5"/>
    </row>
    <row r="988" customFormat="false" ht="12.75" hidden="false" customHeight="true" outlineLevel="0" collapsed="false">
      <c r="G988" s="5"/>
      <c r="H988" s="5"/>
      <c r="I988" s="5"/>
      <c r="J988" s="5"/>
      <c r="K988" s="5"/>
    </row>
    <row r="989" customFormat="false" ht="12.75" hidden="false" customHeight="true" outlineLevel="0" collapsed="false">
      <c r="G989" s="5"/>
      <c r="H989" s="5"/>
      <c r="I989" s="5"/>
      <c r="J989" s="5"/>
      <c r="K989" s="5"/>
    </row>
    <row r="990" customFormat="false" ht="12.75" hidden="false" customHeight="true" outlineLevel="0" collapsed="false">
      <c r="G990" s="5"/>
      <c r="H990" s="5"/>
      <c r="I990" s="5"/>
      <c r="J990" s="5"/>
      <c r="K990" s="5"/>
    </row>
    <row r="991" customFormat="false" ht="12.75" hidden="false" customHeight="true" outlineLevel="0" collapsed="false">
      <c r="G991" s="5"/>
      <c r="H991" s="5"/>
      <c r="I991" s="5"/>
      <c r="J991" s="5"/>
      <c r="K991" s="5"/>
    </row>
    <row r="992" customFormat="false" ht="12.75" hidden="false" customHeight="true" outlineLevel="0" collapsed="false">
      <c r="G992" s="5"/>
      <c r="H992" s="5"/>
      <c r="I992" s="5"/>
      <c r="J992" s="5"/>
      <c r="K992" s="5"/>
    </row>
    <row r="993" customFormat="false" ht="12.75" hidden="false" customHeight="true" outlineLevel="0" collapsed="false">
      <c r="G993" s="5"/>
      <c r="H993" s="5"/>
      <c r="I993" s="5"/>
      <c r="J993" s="5"/>
      <c r="K993" s="5"/>
    </row>
    <row r="994" customFormat="false" ht="12.75" hidden="false" customHeight="true" outlineLevel="0" collapsed="false">
      <c r="G994" s="5"/>
      <c r="H994" s="5"/>
      <c r="I994" s="5"/>
      <c r="J994" s="5"/>
      <c r="K994" s="5"/>
    </row>
    <row r="995" customFormat="false" ht="12.75" hidden="false" customHeight="true" outlineLevel="0" collapsed="false">
      <c r="G995" s="5"/>
      <c r="H995" s="5"/>
      <c r="I995" s="5"/>
      <c r="J995" s="5"/>
      <c r="K995" s="5"/>
    </row>
    <row r="996" customFormat="false" ht="12.75" hidden="false" customHeight="true" outlineLevel="0" collapsed="false">
      <c r="G996" s="5"/>
      <c r="H996" s="5"/>
      <c r="I996" s="5"/>
      <c r="J996" s="5"/>
      <c r="K996" s="5"/>
    </row>
    <row r="997" customFormat="false" ht="12.75" hidden="false" customHeight="true" outlineLevel="0" collapsed="false">
      <c r="G997" s="5"/>
      <c r="H997" s="5"/>
      <c r="I997" s="5"/>
      <c r="J997" s="5"/>
      <c r="K997" s="5"/>
    </row>
    <row r="998" customFormat="false" ht="12.75" hidden="false" customHeight="true" outlineLevel="0" collapsed="false">
      <c r="G998" s="5"/>
      <c r="H998" s="5"/>
      <c r="I998" s="5"/>
      <c r="J998" s="5"/>
      <c r="K998" s="5"/>
    </row>
    <row r="999" customFormat="false" ht="12.75" hidden="false" customHeight="true" outlineLevel="0" collapsed="false">
      <c r="G999" s="5"/>
      <c r="H999" s="5"/>
      <c r="I999" s="5"/>
      <c r="J999" s="5"/>
      <c r="K999" s="5"/>
    </row>
    <row r="1000" customFormat="false" ht="12.75" hidden="false" customHeight="true" outlineLevel="0" collapsed="false">
      <c r="G1000" s="5"/>
      <c r="H1000" s="5"/>
      <c r="I1000" s="5"/>
      <c r="J1000" s="5"/>
      <c r="K1000" s="5"/>
    </row>
  </sheetData>
  <printOptions headings="false" gridLines="false" gridLinesSet="true" horizontalCentered="false" verticalCentered="false"/>
  <pageMargins left="0.7875" right="0.7875" top="1.05277777777778" bottom="1.05277777777778" header="0" footer="0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B1000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P85" activeCellId="0" sqref="P85"/>
    </sheetView>
  </sheetViews>
  <sheetFormatPr defaultColWidth="14.6796875" defaultRowHeight="12.8" zeroHeight="false" outlineLevelRow="0" outlineLevelCol="0"/>
  <cols>
    <col collapsed="false" customWidth="true" hidden="false" outlineLevel="0" max="1" min="1" style="0" width="8.57"/>
    <col collapsed="false" customWidth="true" hidden="false" outlineLevel="0" max="2" min="2" style="0" width="10.86"/>
    <col collapsed="false" customWidth="true" hidden="false" outlineLevel="0" max="3" min="3" style="0" width="13.7"/>
    <col collapsed="false" customWidth="true" hidden="false" outlineLevel="0" max="4" min="4" style="0" width="16.87"/>
    <col collapsed="false" customWidth="true" hidden="false" outlineLevel="0" max="5" min="5" style="0" width="10.58"/>
    <col collapsed="false" customWidth="true" hidden="false" outlineLevel="0" max="7" min="7" style="0" width="19.31"/>
    <col collapsed="false" customWidth="true" hidden="false" outlineLevel="0" max="9" min="8" style="0" width="11.71"/>
    <col collapsed="false" customWidth="true" hidden="false" outlineLevel="0" max="10" min="10" style="0" width="18.06"/>
    <col collapsed="false" customWidth="true" hidden="true" outlineLevel="0" max="12" min="11" style="0" width="8.71"/>
    <col collapsed="false" customWidth="true" hidden="false" outlineLevel="0" max="13" min="13" style="0" width="11.81"/>
    <col collapsed="false" customWidth="true" hidden="false" outlineLevel="0" max="33" min="14" style="0" width="8.71"/>
  </cols>
  <sheetData>
    <row r="1" customFormat="false" ht="12.75" hidden="false" customHeight="tru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0" t="s">
        <v>8</v>
      </c>
      <c r="J1" s="10" t="s">
        <v>9</v>
      </c>
      <c r="K1" s="10" t="s">
        <v>10</v>
      </c>
      <c r="L1" s="4" t="s">
        <v>11</v>
      </c>
      <c r="M1" s="4" t="s">
        <v>12</v>
      </c>
      <c r="N1" s="4" t="s">
        <v>221</v>
      </c>
      <c r="O1" s="4" t="s">
        <v>14</v>
      </c>
      <c r="P1" s="4" t="s">
        <v>222</v>
      </c>
      <c r="Q1" s="4" t="s">
        <v>16</v>
      </c>
      <c r="R1" s="4" t="s">
        <v>223</v>
      </c>
      <c r="S1" s="4" t="s">
        <v>10</v>
      </c>
      <c r="T1" s="0" t="s">
        <v>11</v>
      </c>
    </row>
    <row r="2" customFormat="false" ht="12.75" hidden="false" customHeight="true" outlineLevel="0" collapsed="false">
      <c r="A2" s="5" t="s">
        <v>18</v>
      </c>
      <c r="B2" s="5" t="s">
        <v>19</v>
      </c>
      <c r="C2" s="5" t="s">
        <v>224</v>
      </c>
      <c r="D2" s="5" t="s">
        <v>43</v>
      </c>
      <c r="E2" s="5" t="n">
        <v>1</v>
      </c>
      <c r="F2" s="11" t="n">
        <v>12</v>
      </c>
      <c r="G2" s="5" t="n">
        <v>19</v>
      </c>
      <c r="H2" s="5" t="n">
        <v>7</v>
      </c>
      <c r="I2" s="9" t="n">
        <v>11</v>
      </c>
      <c r="J2" s="9" t="n">
        <v>21</v>
      </c>
      <c r="K2" s="5" t="n">
        <f aca="false">E2+IF(G2=0,F2,G2)+H2+IF(J2=0,I2,J2)</f>
        <v>48</v>
      </c>
      <c r="L2" s="7" t="str">
        <f aca="false">IF(K2&lt;50,"F",IF(K2&lt;60,"E",IF(K2&lt;70,"D",IF(K2&lt;80,"C",IF(K2&lt;90,"B","A")))))</f>
        <v>F</v>
      </c>
      <c r="M2" s="7" t="n">
        <v>17</v>
      </c>
      <c r="N2" s="7"/>
      <c r="O2" s="7"/>
      <c r="P2" s="7"/>
      <c r="Q2" s="7"/>
      <c r="R2" s="7"/>
      <c r="S2" s="7" t="n">
        <f aca="false">IF(N2=0,IF(M2=0,E2+H2,M2),N2)+IF(P2=0,IF(O2=0,IF(G2=0,F2,G2),O2),P2)+IF(R2=0,IF(Q2=0,IF(J2=0,I2,J2),Q2),R2)</f>
        <v>57</v>
      </c>
      <c r="T2" s="7" t="str">
        <f aca="false">IF(S2&lt;50,"F",IF(S2&lt;60,"E",IF(S2&lt;70,"D",IF(S2&lt;80,"C",IF(S2&lt;90,"B","A")))))</f>
        <v>E</v>
      </c>
    </row>
    <row r="3" customFormat="false" ht="12.75" hidden="true" customHeight="true" outlineLevel="0" collapsed="false">
      <c r="A3" s="5" t="s">
        <v>22</v>
      </c>
      <c r="B3" s="5" t="s">
        <v>19</v>
      </c>
      <c r="C3" s="5" t="s">
        <v>53</v>
      </c>
      <c r="D3" s="5" t="s">
        <v>225</v>
      </c>
      <c r="E3" s="5" t="n">
        <v>6</v>
      </c>
      <c r="F3" s="11" t="n">
        <v>23</v>
      </c>
      <c r="G3" s="5"/>
      <c r="H3" s="5" t="n">
        <v>6</v>
      </c>
      <c r="I3" s="9" t="n">
        <v>13</v>
      </c>
      <c r="J3" s="9" t="n">
        <v>15</v>
      </c>
      <c r="K3" s="5" t="n">
        <f aca="false">E3+IF(G3=0,F3,G3)+H3+IF(J3=0,I3,J3)</f>
        <v>50</v>
      </c>
      <c r="L3" s="7" t="str">
        <f aca="false">IF(K3&lt;50,"F",IF(K3&lt;60,"E",IF(K3&lt;70,"D",IF(K3&lt;80,"C",IF(K3&lt;90,"B","A")))))</f>
        <v>E</v>
      </c>
      <c r="M3" s="7"/>
      <c r="N3" s="7"/>
      <c r="O3" s="7"/>
      <c r="P3" s="7"/>
      <c r="Q3" s="7"/>
      <c r="R3" s="7"/>
      <c r="S3" s="7" t="n">
        <f aca="false">IF(N3=0,IF(M3=0,E3+H3,M3),N3)+IF(P3=0,IF(O3=0,IF(G3=0,F3,G3),O3),P3)+IF(R3=0,IF(Q3=0,IF(J3=0,I3,J3),Q3),R3)</f>
        <v>50</v>
      </c>
      <c r="T3" s="7" t="str">
        <f aca="false">IF(S3&lt;50,"F",IF(S3&lt;60,"E",IF(S3&lt;70,"D",IF(S3&lt;80,"C",IF(S3&lt;90,"B","A")))))</f>
        <v>E</v>
      </c>
      <c r="W3" s="8" t="s">
        <v>25</v>
      </c>
      <c r="X3" s="8"/>
      <c r="Y3" s="8"/>
      <c r="Z3" s="8"/>
      <c r="AA3" s="8"/>
      <c r="AB3" s="8"/>
    </row>
    <row r="4" customFormat="false" ht="12.75" hidden="true" customHeight="true" outlineLevel="0" collapsed="false">
      <c r="A4" s="5" t="s">
        <v>26</v>
      </c>
      <c r="B4" s="5" t="s">
        <v>19</v>
      </c>
      <c r="C4" s="5" t="s">
        <v>226</v>
      </c>
      <c r="D4" s="5" t="s">
        <v>227</v>
      </c>
      <c r="E4" s="5" t="n">
        <v>0</v>
      </c>
      <c r="F4" s="11" t="n">
        <v>36</v>
      </c>
      <c r="G4" s="5"/>
      <c r="H4" s="5" t="n">
        <v>6</v>
      </c>
      <c r="I4" s="9" t="n">
        <v>22</v>
      </c>
      <c r="J4" s="9"/>
      <c r="K4" s="5" t="n">
        <f aca="false">E4+IF(G4=0,F4,G4)+H4+IF(J4=0,I4,J4)</f>
        <v>64</v>
      </c>
      <c r="L4" s="7" t="str">
        <f aca="false">IF(K4&lt;50,"F",IF(K4&lt;60,"E",IF(K4&lt;70,"D",IF(K4&lt;80,"C",IF(K4&lt;90,"B","A")))))</f>
        <v>D</v>
      </c>
      <c r="M4" s="7"/>
      <c r="N4" s="7"/>
      <c r="O4" s="7"/>
      <c r="P4" s="7"/>
      <c r="Q4" s="7"/>
      <c r="R4" s="7"/>
      <c r="S4" s="7" t="n">
        <f aca="false">IF(N4=0,IF(M4=0,E4+H4,M4),N4)+IF(P4=0,IF(O4=0,IF(G4=0,F4,G4),O4),P4)+IF(R4=0,IF(Q4=0,IF(J4=0,I4,J4),Q4),R4)</f>
        <v>64</v>
      </c>
      <c r="T4" s="7" t="str">
        <f aca="false">IF(S4&lt;50,"F",IF(S4&lt;60,"E",IF(S4&lt;70,"D",IF(S4&lt;80,"C",IF(S4&lt;90,"B","A")))))</f>
        <v>D</v>
      </c>
      <c r="W4" s="8" t="s">
        <v>29</v>
      </c>
      <c r="X4" s="8" t="s">
        <v>30</v>
      </c>
      <c r="Y4" s="8" t="s">
        <v>31</v>
      </c>
      <c r="Z4" s="8" t="s">
        <v>32</v>
      </c>
      <c r="AA4" s="8" t="s">
        <v>33</v>
      </c>
      <c r="AB4" s="8" t="s">
        <v>34</v>
      </c>
    </row>
    <row r="5" customFormat="false" ht="12.75" hidden="true" customHeight="true" outlineLevel="0" collapsed="false">
      <c r="A5" s="5" t="s">
        <v>35</v>
      </c>
      <c r="B5" s="5" t="s">
        <v>19</v>
      </c>
      <c r="C5" s="5" t="s">
        <v>228</v>
      </c>
      <c r="D5" s="5" t="s">
        <v>229</v>
      </c>
      <c r="E5" s="5" t="n">
        <v>10</v>
      </c>
      <c r="F5" s="11" t="n">
        <v>38</v>
      </c>
      <c r="G5" s="5"/>
      <c r="H5" s="5" t="n">
        <v>9</v>
      </c>
      <c r="I5" s="9" t="n">
        <v>21</v>
      </c>
      <c r="J5" s="9"/>
      <c r="K5" s="5" t="n">
        <f aca="false">E5+IF(G5=0,F5,G5)+H5+IF(J5=0,I5,J5)</f>
        <v>78</v>
      </c>
      <c r="L5" s="7" t="str">
        <f aca="false">IF(K5&lt;50,"F",IF(K5&lt;60,"E",IF(K5&lt;70,"D",IF(K5&lt;80,"C",IF(K5&lt;90,"B","A")))))</f>
        <v>C</v>
      </c>
      <c r="M5" s="7"/>
      <c r="N5" s="7"/>
      <c r="O5" s="7"/>
      <c r="P5" s="7"/>
      <c r="Q5" s="7"/>
      <c r="R5" s="7"/>
      <c r="S5" s="7" t="n">
        <f aca="false">IF(N5=0,IF(M5=0,E5+H5,M5),N5)+IF(P5=0,IF(O5=0,IF(G5=0,F5,G5),O5),P5)+IF(R5=0,IF(Q5=0,IF(J5=0,I5,J5),Q5),R5)</f>
        <v>78</v>
      </c>
      <c r="T5" s="7" t="str">
        <f aca="false">IF(S5&lt;50,"F",IF(S5&lt;60,"E",IF(S5&lt;70,"D",IF(S5&lt;80,"C",IF(S5&lt;90,"B","A")))))</f>
        <v>C</v>
      </c>
      <c r="W5" s="8" t="n">
        <f aca="false">COUNTIF(L2:L94,"A")</f>
        <v>0</v>
      </c>
      <c r="X5" s="8" t="n">
        <f aca="false">COUNTIF(L2:L94,"B")</f>
        <v>1</v>
      </c>
      <c r="Y5" s="8" t="n">
        <f aca="false">COUNTIF(L2:L94,"C")</f>
        <v>2</v>
      </c>
      <c r="Z5" s="8" t="n">
        <f aca="false">COUNTIF(L2:L94,"D")</f>
        <v>10</v>
      </c>
      <c r="AA5" s="8" t="n">
        <f aca="false">COUNTIF(L2:L94,"E")</f>
        <v>37</v>
      </c>
      <c r="AB5" s="8" t="n">
        <f aca="false">COUNTIF(L2:L94,"F")</f>
        <v>43</v>
      </c>
    </row>
    <row r="6" customFormat="false" ht="12.75" hidden="true" customHeight="true" outlineLevel="0" collapsed="false">
      <c r="A6" s="5" t="s">
        <v>38</v>
      </c>
      <c r="B6" s="5" t="s">
        <v>19</v>
      </c>
      <c r="C6" s="5" t="s">
        <v>230</v>
      </c>
      <c r="D6" s="5" t="s">
        <v>231</v>
      </c>
      <c r="E6" s="5" t="n">
        <v>7</v>
      </c>
      <c r="F6" s="11" t="n">
        <v>25</v>
      </c>
      <c r="G6" s="5"/>
      <c r="H6" s="9" t="n">
        <v>2</v>
      </c>
      <c r="I6" s="9" t="n">
        <v>22</v>
      </c>
      <c r="J6" s="9"/>
      <c r="K6" s="5" t="n">
        <f aca="false">E6+IF(G6=0,F6,G6)+H6+IF(J6=0,I6,J6)</f>
        <v>56</v>
      </c>
      <c r="L6" s="7" t="str">
        <f aca="false">IF(K6&lt;50,"F",IF(K6&lt;60,"E",IF(K6&lt;70,"D",IF(K6&lt;80,"C",IF(K6&lt;90,"B","A")))))</f>
        <v>E</v>
      </c>
      <c r="M6" s="7"/>
      <c r="N6" s="7"/>
      <c r="O6" s="7"/>
      <c r="P6" s="7"/>
      <c r="Q6" s="7"/>
      <c r="R6" s="7"/>
      <c r="S6" s="7" t="n">
        <f aca="false">IF(N6=0,IF(M6=0,E6+H6,M6),N6)+IF(P6=0,IF(O6=0,IF(G6=0,F6,G6),O6),P6)+IF(R6=0,IF(Q6=0,IF(J6=0,I6,J6),Q6),R6)</f>
        <v>56</v>
      </c>
      <c r="T6" s="7" t="str">
        <f aca="false">IF(S6&lt;50,"F",IF(S6&lt;60,"E",IF(S6&lt;70,"D",IF(S6&lt;80,"C",IF(S6&lt;90,"B","A")))))</f>
        <v>E</v>
      </c>
      <c r="U6" s="12"/>
      <c r="V6" s="12"/>
      <c r="W6" s="12"/>
      <c r="X6" s="12"/>
      <c r="Y6" s="12"/>
      <c r="Z6" s="12"/>
    </row>
    <row r="7" customFormat="false" ht="12.75" hidden="true" customHeight="true" outlineLevel="0" collapsed="false">
      <c r="A7" s="5" t="s">
        <v>41</v>
      </c>
      <c r="B7" s="5" t="s">
        <v>19</v>
      </c>
      <c r="C7" s="5" t="s">
        <v>90</v>
      </c>
      <c r="D7" s="5" t="s">
        <v>232</v>
      </c>
      <c r="E7" s="5"/>
      <c r="F7" s="11"/>
      <c r="G7" s="5"/>
      <c r="H7" s="5"/>
      <c r="I7" s="5"/>
      <c r="J7" s="5"/>
      <c r="K7" s="5" t="n">
        <f aca="false">E7+IF(G7=0,F7,G7)+H7+IF(J7=0,I7,J7)</f>
        <v>0</v>
      </c>
      <c r="L7" s="7" t="str">
        <f aca="false">IF(K7&lt;50,"F",IF(K7&lt;60,"E",IF(K7&lt;70,"D",IF(K7&lt;80,"C",IF(K7&lt;90,"B","A")))))</f>
        <v>F</v>
      </c>
      <c r="M7" s="7"/>
      <c r="N7" s="7"/>
      <c r="O7" s="7"/>
      <c r="P7" s="7"/>
      <c r="Q7" s="7"/>
      <c r="R7" s="7"/>
      <c r="S7" s="7" t="n">
        <f aca="false">IF(N7=0,IF(M7=0,E7+H7,M7),N7)+IF(P7=0,IF(O7=0,IF(G7=0,F7,G7),O7),P7)+IF(R7=0,IF(Q7=0,IF(J7=0,I7,J7),Q7),R7)</f>
        <v>0</v>
      </c>
      <c r="T7" s="7" t="str">
        <f aca="false">IF(S7&lt;50,"F",IF(S7&lt;60,"E",IF(S7&lt;70,"D",IF(S7&lt;80,"C",IF(S7&lt;90,"B","A")))))</f>
        <v>F</v>
      </c>
      <c r="U7" s="12"/>
      <c r="V7" s="12"/>
      <c r="W7" s="12"/>
      <c r="X7" s="12"/>
      <c r="Y7" s="12"/>
      <c r="Z7" s="12"/>
    </row>
    <row r="8" customFormat="false" ht="12.75" hidden="true" customHeight="true" outlineLevel="0" collapsed="false">
      <c r="A8" s="5" t="s">
        <v>44</v>
      </c>
      <c r="B8" s="5" t="s">
        <v>19</v>
      </c>
      <c r="C8" s="5" t="s">
        <v>214</v>
      </c>
      <c r="D8" s="5" t="s">
        <v>233</v>
      </c>
      <c r="E8" s="5" t="n">
        <v>8</v>
      </c>
      <c r="F8" s="11" t="n">
        <v>29</v>
      </c>
      <c r="G8" s="5"/>
      <c r="H8" s="5" t="n">
        <v>6</v>
      </c>
      <c r="I8" s="9" t="n">
        <v>22</v>
      </c>
      <c r="J8" s="9"/>
      <c r="K8" s="5" t="n">
        <f aca="false">E8+IF(G8=0,F8,G8)+H8+IF(J8=0,I8,J8)</f>
        <v>65</v>
      </c>
      <c r="L8" s="7" t="str">
        <f aca="false">IF(K8&lt;50,"F",IF(K8&lt;60,"E",IF(K8&lt;70,"D",IF(K8&lt;80,"C",IF(K8&lt;90,"B","A")))))</f>
        <v>D</v>
      </c>
      <c r="M8" s="7"/>
      <c r="N8" s="7"/>
      <c r="O8" s="7"/>
      <c r="P8" s="7"/>
      <c r="Q8" s="7"/>
      <c r="R8" s="7"/>
      <c r="S8" s="7" t="n">
        <f aca="false">IF(N8=0,IF(M8=0,E8+H8,M8),N8)+IF(P8=0,IF(O8=0,IF(G8=0,F8,G8),O8),P8)+IF(R8=0,IF(Q8=0,IF(J8=0,I8,J8),Q8),R8)</f>
        <v>65</v>
      </c>
      <c r="T8" s="7" t="str">
        <f aca="false">IF(S8&lt;50,"F",IF(S8&lt;60,"E",IF(S8&lt;70,"D",IF(S8&lt;80,"C",IF(S8&lt;90,"B","A")))))</f>
        <v>D</v>
      </c>
    </row>
    <row r="9" customFormat="false" ht="12.75" hidden="true" customHeight="true" outlineLevel="0" collapsed="false">
      <c r="A9" s="5" t="s">
        <v>46</v>
      </c>
      <c r="B9" s="5" t="s">
        <v>19</v>
      </c>
      <c r="C9" s="5" t="s">
        <v>234</v>
      </c>
      <c r="D9" s="5" t="s">
        <v>235</v>
      </c>
      <c r="E9" s="5"/>
      <c r="F9" s="11"/>
      <c r="G9" s="5"/>
      <c r="H9" s="5"/>
      <c r="I9" s="5"/>
      <c r="J9" s="5"/>
      <c r="K9" s="5" t="n">
        <f aca="false">E9+IF(G9=0,F9,G9)+H9+IF(J9=0,I9,J9)</f>
        <v>0</v>
      </c>
      <c r="L9" s="7" t="str">
        <f aca="false">IF(K9&lt;50,"F",IF(K9&lt;60,"E",IF(K9&lt;70,"D",IF(K9&lt;80,"C",IF(K9&lt;90,"B","A")))))</f>
        <v>F</v>
      </c>
      <c r="M9" s="7"/>
      <c r="N9" s="7"/>
      <c r="O9" s="7"/>
      <c r="P9" s="7"/>
      <c r="Q9" s="7"/>
      <c r="R9" s="7"/>
      <c r="S9" s="7" t="n">
        <f aca="false">IF(N9=0,IF(M9=0,E9+H9,M9),N9)+IF(P9=0,IF(O9=0,IF(G9=0,F9,G9),O9),P9)+IF(R9=0,IF(Q9=0,IF(J9=0,I9,J9),Q9),R9)</f>
        <v>0</v>
      </c>
      <c r="T9" s="7" t="str">
        <f aca="false">IF(S9&lt;50,"F",IF(S9&lt;60,"E",IF(S9&lt;70,"D",IF(S9&lt;80,"C",IF(S9&lt;90,"B","A")))))</f>
        <v>F</v>
      </c>
    </row>
    <row r="10" customFormat="false" ht="12.75" hidden="true" customHeight="true" outlineLevel="0" collapsed="false">
      <c r="A10" s="5" t="s">
        <v>49</v>
      </c>
      <c r="B10" s="5" t="s">
        <v>19</v>
      </c>
      <c r="C10" s="5" t="s">
        <v>236</v>
      </c>
      <c r="D10" s="5" t="s">
        <v>237</v>
      </c>
      <c r="E10" s="5" t="n">
        <v>4</v>
      </c>
      <c r="F10" s="11" t="n">
        <v>20</v>
      </c>
      <c r="G10" s="5"/>
      <c r="H10" s="5" t="n">
        <v>7</v>
      </c>
      <c r="I10" s="9" t="n">
        <v>28</v>
      </c>
      <c r="J10" s="9"/>
      <c r="K10" s="5" t="n">
        <f aca="false">E10+IF(G10=0,F10,G10)+H10+IF(J10=0,I10,J10)</f>
        <v>59</v>
      </c>
      <c r="L10" s="7" t="str">
        <f aca="false">IF(K10&lt;50,"F",IF(K10&lt;60,"E",IF(K10&lt;70,"D",IF(K10&lt;80,"C",IF(K10&lt;90,"B","A")))))</f>
        <v>E</v>
      </c>
      <c r="M10" s="7"/>
      <c r="N10" s="7"/>
      <c r="O10" s="7"/>
      <c r="P10" s="7"/>
      <c r="Q10" s="7"/>
      <c r="R10" s="7"/>
      <c r="S10" s="7" t="n">
        <f aca="false">IF(N10=0,IF(M10=0,E10+H10,M10),N10)+IF(P10=0,IF(O10=0,IF(G10=0,F10,G10),O10),P10)+IF(R10=0,IF(Q10=0,IF(J10=0,I10,J10),Q10),R10)</f>
        <v>59</v>
      </c>
      <c r="T10" s="7" t="str">
        <f aca="false">IF(S10&lt;50,"F",IF(S10&lt;60,"E",IF(S10&lt;70,"D",IF(S10&lt;80,"C",IF(S10&lt;90,"B","A")))))</f>
        <v>E</v>
      </c>
    </row>
    <row r="11" customFormat="false" ht="12.75" hidden="true" customHeight="true" outlineLevel="0" collapsed="false">
      <c r="A11" s="5" t="s">
        <v>52</v>
      </c>
      <c r="B11" s="5" t="s">
        <v>19</v>
      </c>
      <c r="C11" s="5" t="s">
        <v>193</v>
      </c>
      <c r="D11" s="5" t="s">
        <v>238</v>
      </c>
      <c r="E11" s="5"/>
      <c r="F11" s="11"/>
      <c r="G11" s="5" t="n">
        <v>26</v>
      </c>
      <c r="H11" s="5"/>
      <c r="I11" s="5"/>
      <c r="J11" s="5"/>
      <c r="K11" s="5" t="n">
        <f aca="false">E11+IF(G11=0,F11,G11)+H11+IF(J11=0,I11,J11)</f>
        <v>26</v>
      </c>
      <c r="L11" s="7" t="str">
        <f aca="false">IF(K11&lt;50,"F",IF(K11&lt;60,"E",IF(K11&lt;70,"D",IF(K11&lt;80,"C",IF(K11&lt;90,"B","A")))))</f>
        <v>F</v>
      </c>
      <c r="M11" s="7"/>
      <c r="N11" s="7"/>
      <c r="O11" s="7"/>
      <c r="P11" s="7"/>
      <c r="Q11" s="7"/>
      <c r="R11" s="7"/>
      <c r="S11" s="7" t="n">
        <f aca="false">IF(N11=0,IF(M11=0,E11+H11,M11),N11)+IF(P11=0,IF(O11=0,IF(G11=0,F11,G11),O11),P11)+IF(R11=0,IF(Q11=0,IF(J11=0,I11,J11),Q11),R11)</f>
        <v>26</v>
      </c>
      <c r="T11" s="7" t="str">
        <f aca="false">IF(S11&lt;50,"F",IF(S11&lt;60,"E",IF(S11&lt;70,"D",IF(S11&lt;80,"C",IF(S11&lt;90,"B","A")))))</f>
        <v>F</v>
      </c>
    </row>
    <row r="12" customFormat="false" ht="12.75" hidden="false" customHeight="true" outlineLevel="0" collapsed="false">
      <c r="A12" s="13" t="s">
        <v>173</v>
      </c>
      <c r="B12" s="13" t="s">
        <v>19</v>
      </c>
      <c r="C12" s="13" t="s">
        <v>239</v>
      </c>
      <c r="D12" s="13" t="s">
        <v>240</v>
      </c>
      <c r="E12" s="13" t="n">
        <v>1</v>
      </c>
      <c r="F12" s="14"/>
      <c r="G12" s="13" t="n">
        <v>18</v>
      </c>
      <c r="H12" s="13" t="n">
        <v>2</v>
      </c>
      <c r="I12" s="15" t="n">
        <v>4</v>
      </c>
      <c r="J12" s="13" t="n">
        <v>12</v>
      </c>
      <c r="K12" s="5" t="n">
        <f aca="false">E12+IF(G12=0,F12,G12)+H12+IF(J12=0,I12,J12)</f>
        <v>33</v>
      </c>
      <c r="L12" s="7" t="str">
        <f aca="false">IF(K12&lt;50,"F",IF(K12&lt;60,"E",IF(K12&lt;70,"D",IF(K12&lt;80,"C",IF(K12&lt;90,"B","A")))))</f>
        <v>F</v>
      </c>
      <c r="M12" s="7" t="n">
        <v>0</v>
      </c>
      <c r="N12" s="7" t="n">
        <v>8</v>
      </c>
      <c r="Q12" s="7" t="n">
        <v>0</v>
      </c>
      <c r="R12" s="7" t="n">
        <v>7</v>
      </c>
      <c r="S12" s="7" t="n">
        <f aca="false">IF(N12=0,IF(M12=0,E12+H12,M12),N12)+IF(P12=0,IF(O12=0,IF(G12=0,F12,G12),O12),P12)+IF(R12=0,IF(Q12=0,IF(J12=0,I12,J12),Q12),R12)</f>
        <v>33</v>
      </c>
      <c r="T12" s="7" t="str">
        <f aca="false">IF(S12&lt;50,"F",IF(S12&lt;60,"E",IF(S12&lt;70,"D",IF(S12&lt;80,"C",IF(S12&lt;90,"B","A")))))</f>
        <v>F</v>
      </c>
      <c r="U12" s="16"/>
    </row>
    <row r="13" customFormat="false" ht="12.75" hidden="true" customHeight="true" outlineLevel="0" collapsed="false">
      <c r="A13" s="5" t="s">
        <v>175</v>
      </c>
      <c r="B13" s="5" t="s">
        <v>19</v>
      </c>
      <c r="C13" s="5" t="s">
        <v>241</v>
      </c>
      <c r="D13" s="5" t="s">
        <v>242</v>
      </c>
      <c r="E13" s="5" t="n">
        <v>7</v>
      </c>
      <c r="F13" s="11" t="n">
        <v>25</v>
      </c>
      <c r="G13" s="5"/>
      <c r="H13" s="5" t="n">
        <v>6</v>
      </c>
      <c r="I13" s="9" t="n">
        <v>10</v>
      </c>
      <c r="J13" s="9" t="n">
        <f aca="false">7+9</f>
        <v>16</v>
      </c>
      <c r="K13" s="5" t="n">
        <f aca="false">E13+IF(G13=0,F13,G13)+H13+IF(J13=0,I13,J13)</f>
        <v>54</v>
      </c>
      <c r="L13" s="7" t="str">
        <f aca="false">IF(K13&lt;50,"F",IF(K13&lt;60,"E",IF(K13&lt;70,"D",IF(K13&lt;80,"C",IF(K13&lt;90,"B","A")))))</f>
        <v>E</v>
      </c>
      <c r="M13" s="7"/>
      <c r="N13" s="7"/>
      <c r="O13" s="7"/>
      <c r="P13" s="7"/>
      <c r="Q13" s="7"/>
      <c r="R13" s="7"/>
      <c r="S13" s="7" t="n">
        <f aca="false">IF(N13=0,IF(M13=0,E13+H13,M13),N13)+IF(P13=0,IF(O13=0,IF(G13=0,F13,G13),O13),P13)+IF(R13=0,IF(Q13=0,IF(J13=0,I13,J13),Q13),R13)</f>
        <v>54</v>
      </c>
      <c r="T13" s="7" t="str">
        <f aca="false">IF(S13&lt;50,"F",IF(S13&lt;60,"E",IF(S13&lt;70,"D",IF(S13&lt;80,"C",IF(S13&lt;90,"B","A")))))</f>
        <v>E</v>
      </c>
    </row>
    <row r="14" customFormat="false" ht="12.75" hidden="true" customHeight="true" outlineLevel="0" collapsed="false">
      <c r="A14" s="5" t="s">
        <v>55</v>
      </c>
      <c r="B14" s="5" t="s">
        <v>19</v>
      </c>
      <c r="C14" s="5" t="s">
        <v>74</v>
      </c>
      <c r="D14" s="5" t="s">
        <v>243</v>
      </c>
      <c r="E14" s="5" t="n">
        <v>5</v>
      </c>
      <c r="F14" s="11" t="n">
        <v>36</v>
      </c>
      <c r="G14" s="5"/>
      <c r="H14" s="5" t="n">
        <v>0</v>
      </c>
      <c r="I14" s="9" t="n">
        <v>16</v>
      </c>
      <c r="J14" s="9"/>
      <c r="K14" s="5" t="n">
        <f aca="false">E14+IF(G14=0,F14,G14)+H14+IF(J14=0,I14,J14)</f>
        <v>57</v>
      </c>
      <c r="L14" s="7" t="str">
        <f aca="false">IF(K14&lt;50,"F",IF(K14&lt;60,"E",IF(K14&lt;70,"D",IF(K14&lt;80,"C",IF(K14&lt;90,"B","A")))))</f>
        <v>E</v>
      </c>
      <c r="M14" s="7"/>
      <c r="N14" s="7"/>
      <c r="O14" s="7"/>
      <c r="P14" s="7"/>
      <c r="Q14" s="7"/>
      <c r="R14" s="7"/>
      <c r="S14" s="7" t="n">
        <f aca="false">IF(N14=0,IF(M14=0,E14+H14,M14),N14)+IF(P14=0,IF(O14=0,IF(G14=0,F14,G14),O14),P14)+IF(R14=0,IF(Q14=0,IF(J14=0,I14,J14),Q14),R14)</f>
        <v>57</v>
      </c>
      <c r="T14" s="7" t="str">
        <f aca="false">IF(S14&lt;50,"F",IF(S14&lt;60,"E",IF(S14&lt;70,"D",IF(S14&lt;80,"C",IF(S14&lt;90,"B","A")))))</f>
        <v>E</v>
      </c>
    </row>
    <row r="15" customFormat="false" ht="12.75" hidden="true" customHeight="true" outlineLevel="0" collapsed="false">
      <c r="A15" s="5" t="s">
        <v>178</v>
      </c>
      <c r="B15" s="5" t="s">
        <v>19</v>
      </c>
      <c r="C15" s="5" t="s">
        <v>20</v>
      </c>
      <c r="D15" s="5" t="s">
        <v>244</v>
      </c>
      <c r="E15" s="5" t="n">
        <v>7</v>
      </c>
      <c r="F15" s="11" t="n">
        <v>24</v>
      </c>
      <c r="G15" s="5" t="n">
        <v>16</v>
      </c>
      <c r="H15" s="5" t="n">
        <v>5</v>
      </c>
      <c r="I15" s="9" t="n">
        <v>22</v>
      </c>
      <c r="J15" s="9"/>
      <c r="K15" s="5" t="n">
        <f aca="false">E15+IF(G15=0,F15,G15)+H15+IF(J15=0,I15,J15)</f>
        <v>50</v>
      </c>
      <c r="L15" s="7" t="str">
        <f aca="false">IF(K15&lt;50,"F",IF(K15&lt;60,"E",IF(K15&lt;70,"D",IF(K15&lt;80,"C",IF(K15&lt;90,"B","A")))))</f>
        <v>E</v>
      </c>
      <c r="M15" s="7"/>
      <c r="N15" s="7"/>
      <c r="O15" s="7"/>
      <c r="P15" s="7"/>
      <c r="Q15" s="7"/>
      <c r="R15" s="7"/>
      <c r="S15" s="7" t="n">
        <f aca="false">IF(N15=0,IF(M15=0,E15+H15,M15),N15)+IF(P15=0,IF(O15=0,IF(G15=0,F15,G15),O15),P15)+IF(R15=0,IF(Q15=0,IF(J15=0,I15,J15),Q15),R15)</f>
        <v>50</v>
      </c>
      <c r="T15" s="7" t="str">
        <f aca="false">IF(S15&lt;50,"F",IF(S15&lt;60,"E",IF(S15&lt;70,"D",IF(S15&lt;80,"C",IF(S15&lt;90,"B","A")))))</f>
        <v>E</v>
      </c>
    </row>
    <row r="16" customFormat="false" ht="12.75" hidden="true" customHeight="true" outlineLevel="0" collapsed="false">
      <c r="A16" s="5" t="s">
        <v>58</v>
      </c>
      <c r="B16" s="5" t="s">
        <v>19</v>
      </c>
      <c r="C16" s="5" t="s">
        <v>104</v>
      </c>
      <c r="D16" s="5" t="s">
        <v>245</v>
      </c>
      <c r="E16" s="5" t="n">
        <v>6</v>
      </c>
      <c r="F16" s="11" t="n">
        <v>22</v>
      </c>
      <c r="G16" s="5"/>
      <c r="H16" s="5" t="n">
        <v>7</v>
      </c>
      <c r="I16" s="9" t="n">
        <v>17</v>
      </c>
      <c r="J16" s="9"/>
      <c r="K16" s="5" t="n">
        <f aca="false">E16+IF(G16=0,F16,G16)+H16+IF(J16=0,I16,J16)</f>
        <v>52</v>
      </c>
      <c r="L16" s="7" t="str">
        <f aca="false">IF(K16&lt;50,"F",IF(K16&lt;60,"E",IF(K16&lt;70,"D",IF(K16&lt;80,"C",IF(K16&lt;90,"B","A")))))</f>
        <v>E</v>
      </c>
      <c r="M16" s="7"/>
      <c r="N16" s="7"/>
      <c r="O16" s="7"/>
      <c r="P16" s="7"/>
      <c r="Q16" s="7"/>
      <c r="R16" s="7"/>
      <c r="S16" s="7" t="n">
        <f aca="false">IF(N16=0,IF(M16=0,E16+H16,M16),N16)+IF(P16=0,IF(O16=0,IF(G16=0,F16,G16),O16),P16)+IF(R16=0,IF(Q16=0,IF(J16=0,I16,J16),Q16),R16)</f>
        <v>52</v>
      </c>
      <c r="T16" s="7" t="str">
        <f aca="false">IF(S16&lt;50,"F",IF(S16&lt;60,"E",IF(S16&lt;70,"D",IF(S16&lt;80,"C",IF(S16&lt;90,"B","A")))))</f>
        <v>E</v>
      </c>
    </row>
    <row r="17" customFormat="false" ht="12.75" hidden="true" customHeight="true" outlineLevel="0" collapsed="false">
      <c r="A17" s="5" t="s">
        <v>61</v>
      </c>
      <c r="B17" s="5" t="s">
        <v>19</v>
      </c>
      <c r="C17" s="5" t="s">
        <v>246</v>
      </c>
      <c r="D17" s="5" t="s">
        <v>247</v>
      </c>
      <c r="E17" s="5" t="n">
        <v>10</v>
      </c>
      <c r="F17" s="11" t="n">
        <v>13</v>
      </c>
      <c r="G17" s="5" t="n">
        <v>25</v>
      </c>
      <c r="H17" s="5" t="n">
        <v>3</v>
      </c>
      <c r="I17" s="9" t="n">
        <v>5</v>
      </c>
      <c r="J17" s="9" t="n">
        <f aca="false">9+6</f>
        <v>15</v>
      </c>
      <c r="K17" s="5" t="n">
        <f aca="false">E17+IF(G17=0,F17,G17)+H17+IF(J17=0,I17,J17)</f>
        <v>53</v>
      </c>
      <c r="L17" s="7" t="str">
        <f aca="false">IF(K17&lt;50,"F",IF(K17&lt;60,"E",IF(K17&lt;70,"D",IF(K17&lt;80,"C",IF(K17&lt;90,"B","A")))))</f>
        <v>E</v>
      </c>
      <c r="M17" s="7"/>
      <c r="N17" s="7"/>
      <c r="O17" s="7"/>
      <c r="P17" s="7"/>
      <c r="Q17" s="7"/>
      <c r="R17" s="7"/>
      <c r="S17" s="7" t="n">
        <f aca="false">IF(N17=0,IF(M17=0,E17+H17,M17),N17)+IF(P17=0,IF(O17=0,IF(G17=0,F17,G17),O17),P17)+IF(R17=0,IF(Q17=0,IF(J17=0,I17,J17),Q17),R17)</f>
        <v>53</v>
      </c>
      <c r="T17" s="7" t="str">
        <f aca="false">IF(S17&lt;50,"F",IF(S17&lt;60,"E",IF(S17&lt;70,"D",IF(S17&lt;80,"C",IF(S17&lt;90,"B","A")))))</f>
        <v>E</v>
      </c>
    </row>
    <row r="18" customFormat="false" ht="12.75" hidden="true" customHeight="true" outlineLevel="0" collapsed="false">
      <c r="A18" s="5" t="s">
        <v>64</v>
      </c>
      <c r="B18" s="5" t="s">
        <v>19</v>
      </c>
      <c r="C18" s="5" t="s">
        <v>248</v>
      </c>
      <c r="D18" s="5" t="s">
        <v>249</v>
      </c>
      <c r="E18" s="5" t="n">
        <v>6</v>
      </c>
      <c r="F18" s="11" t="n">
        <v>27</v>
      </c>
      <c r="G18" s="5"/>
      <c r="H18" s="5" t="n">
        <v>8</v>
      </c>
      <c r="I18" s="9" t="n">
        <v>11</v>
      </c>
      <c r="J18" s="9"/>
      <c r="K18" s="5" t="n">
        <f aca="false">E18+IF(G18=0,F18,G18)+H18+IF(J18=0,I18,J18)</f>
        <v>52</v>
      </c>
      <c r="L18" s="7" t="str">
        <f aca="false">IF(K18&lt;50,"F",IF(K18&lt;60,"E",IF(K18&lt;70,"D",IF(K18&lt;80,"C",IF(K18&lt;90,"B","A")))))</f>
        <v>E</v>
      </c>
      <c r="M18" s="7"/>
      <c r="N18" s="7"/>
      <c r="O18" s="7"/>
      <c r="P18" s="7"/>
      <c r="Q18" s="7"/>
      <c r="R18" s="7"/>
      <c r="S18" s="7" t="n">
        <f aca="false">IF(N18=0,IF(M18=0,E18+H18,M18),N18)+IF(P18=0,IF(O18=0,IF(G18=0,F18,G18),O18),P18)+IF(R18=0,IF(Q18=0,IF(J18=0,I18,J18),Q18),R18)</f>
        <v>52</v>
      </c>
      <c r="T18" s="7" t="str">
        <f aca="false">IF(S18&lt;50,"F",IF(S18&lt;60,"E",IF(S18&lt;70,"D",IF(S18&lt;80,"C",IF(S18&lt;90,"B","A")))))</f>
        <v>E</v>
      </c>
    </row>
    <row r="19" customFormat="false" ht="12.75" hidden="true" customHeight="true" outlineLevel="0" collapsed="false">
      <c r="A19" s="5" t="s">
        <v>67</v>
      </c>
      <c r="B19" s="5" t="s">
        <v>19</v>
      </c>
      <c r="C19" s="5" t="s">
        <v>212</v>
      </c>
      <c r="D19" s="5" t="s">
        <v>57</v>
      </c>
      <c r="E19" s="5" t="n">
        <v>3</v>
      </c>
      <c r="F19" s="11" t="n">
        <v>19</v>
      </c>
      <c r="G19" s="5" t="n">
        <v>11</v>
      </c>
      <c r="H19" s="5" t="n">
        <v>7</v>
      </c>
      <c r="I19" s="9" t="n">
        <v>34</v>
      </c>
      <c r="J19" s="9"/>
      <c r="K19" s="5" t="n">
        <f aca="false">E19+IF(G19=0,F19,G19)+H19+IF(J19=0,I19,J19)</f>
        <v>55</v>
      </c>
      <c r="L19" s="7" t="str">
        <f aca="false">IF(K19&lt;50,"F",IF(K19&lt;60,"E",IF(K19&lt;70,"D",IF(K19&lt;80,"C",IF(K19&lt;90,"B","A")))))</f>
        <v>E</v>
      </c>
      <c r="M19" s="7"/>
      <c r="N19" s="7"/>
      <c r="O19" s="7"/>
      <c r="P19" s="7"/>
      <c r="Q19" s="7"/>
      <c r="R19" s="7"/>
      <c r="S19" s="7" t="n">
        <f aca="false">IF(N19=0,IF(M19=0,E19+H19,M19),N19)+IF(P19=0,IF(O19=0,IF(G19=0,F19,G19),O19),P19)+IF(R19=0,IF(Q19=0,IF(J19=0,I19,J19),Q19),R19)</f>
        <v>55</v>
      </c>
      <c r="T19" s="7" t="str">
        <f aca="false">IF(S19&lt;50,"F",IF(S19&lt;60,"E",IF(S19&lt;70,"D",IF(S19&lt;80,"C",IF(S19&lt;90,"B","A")))))</f>
        <v>E</v>
      </c>
    </row>
    <row r="20" customFormat="false" ht="12.75" hidden="true" customHeight="true" outlineLevel="0" collapsed="false">
      <c r="A20" s="5" t="s">
        <v>70</v>
      </c>
      <c r="B20" s="5" t="s">
        <v>19</v>
      </c>
      <c r="C20" s="5" t="s">
        <v>250</v>
      </c>
      <c r="D20" s="5" t="s">
        <v>251</v>
      </c>
      <c r="E20" s="5" t="n">
        <v>9</v>
      </c>
      <c r="F20" s="11" t="n">
        <v>30</v>
      </c>
      <c r="G20" s="5"/>
      <c r="H20" s="5" t="n">
        <v>9</v>
      </c>
      <c r="I20" s="9" t="n">
        <v>22</v>
      </c>
      <c r="J20" s="9"/>
      <c r="K20" s="5" t="n">
        <f aca="false">E20+IF(G20=0,F20,G20)+H20+IF(J20=0,I20,J20)</f>
        <v>70</v>
      </c>
      <c r="L20" s="7" t="str">
        <f aca="false">IF(K20&lt;50,"F",IF(K20&lt;60,"E",IF(K20&lt;70,"D",IF(K20&lt;80,"C",IF(K20&lt;90,"B","A")))))</f>
        <v>C</v>
      </c>
      <c r="M20" s="7"/>
      <c r="N20" s="7"/>
      <c r="O20" s="7"/>
      <c r="P20" s="7"/>
      <c r="Q20" s="7"/>
      <c r="R20" s="7"/>
      <c r="S20" s="7" t="n">
        <f aca="false">IF(N20=0,IF(M20=0,E20+H20,M20),N20)+IF(P20=0,IF(O20=0,IF(G20=0,F20,G20),O20),P20)+IF(R20=0,IF(Q20=0,IF(J20=0,I20,J20),Q20),R20)</f>
        <v>70</v>
      </c>
      <c r="T20" s="7" t="str">
        <f aca="false">IF(S20&lt;50,"F",IF(S20&lt;60,"E",IF(S20&lt;70,"D",IF(S20&lt;80,"C",IF(S20&lt;90,"B","A")))))</f>
        <v>C</v>
      </c>
    </row>
    <row r="21" customFormat="false" ht="12.75" hidden="true" customHeight="true" outlineLevel="0" collapsed="false">
      <c r="A21" s="5" t="s">
        <v>73</v>
      </c>
      <c r="B21" s="5" t="s">
        <v>19</v>
      </c>
      <c r="C21" s="5" t="s">
        <v>252</v>
      </c>
      <c r="D21" s="5" t="s">
        <v>253</v>
      </c>
      <c r="E21" s="5" t="n">
        <v>3</v>
      </c>
      <c r="F21" s="11"/>
      <c r="G21" s="5"/>
      <c r="H21" s="5" t="n">
        <v>5</v>
      </c>
      <c r="I21" s="9" t="n">
        <v>11</v>
      </c>
      <c r="J21" s="9"/>
      <c r="K21" s="5" t="n">
        <f aca="false">E21+IF(G21=0,F21,G21)+H21+IF(J21=0,I21,J21)</f>
        <v>19</v>
      </c>
      <c r="L21" s="7" t="str">
        <f aca="false">IF(K21&lt;50,"F",IF(K21&lt;60,"E",IF(K21&lt;70,"D",IF(K21&lt;80,"C",IF(K21&lt;90,"B","A")))))</f>
        <v>F</v>
      </c>
      <c r="M21" s="7"/>
      <c r="N21" s="7"/>
      <c r="O21" s="7"/>
      <c r="P21" s="7"/>
      <c r="Q21" s="7"/>
      <c r="R21" s="7"/>
      <c r="S21" s="7" t="n">
        <f aca="false">IF(N21=0,IF(M21=0,E21+H21,M21),N21)+IF(P21=0,IF(O21=0,IF(G21=0,F21,G21),O21),P21)+IF(R21=0,IF(Q21=0,IF(J21=0,I21,J21),Q21),R21)</f>
        <v>19</v>
      </c>
      <c r="T21" s="7" t="str">
        <f aca="false">IF(S21&lt;50,"F",IF(S21&lt;60,"E",IF(S21&lt;70,"D",IF(S21&lt;80,"C",IF(S21&lt;90,"B","A")))))</f>
        <v>F</v>
      </c>
    </row>
    <row r="22" customFormat="false" ht="12.75" hidden="false" customHeight="true" outlineLevel="0" collapsed="false">
      <c r="A22" s="5" t="s">
        <v>76</v>
      </c>
      <c r="B22" s="5" t="s">
        <v>19</v>
      </c>
      <c r="C22" s="5" t="s">
        <v>77</v>
      </c>
      <c r="D22" s="5" t="s">
        <v>254</v>
      </c>
      <c r="E22" s="5" t="n">
        <v>3</v>
      </c>
      <c r="F22" s="11" t="n">
        <v>13</v>
      </c>
      <c r="G22" s="5" t="n">
        <v>9</v>
      </c>
      <c r="H22" s="5"/>
      <c r="I22" s="5"/>
      <c r="J22" s="5"/>
      <c r="K22" s="5" t="n">
        <f aca="false">E22+IF(G22=0,F22,G22)+H22+IF(J22=0,I22,J22)</f>
        <v>12</v>
      </c>
      <c r="L22" s="7" t="str">
        <f aca="false">IF(K22&lt;50,"F",IF(K22&lt;60,"E",IF(K22&lt;70,"D",IF(K22&lt;80,"C",IF(K22&lt;90,"B","A")))))</f>
        <v>F</v>
      </c>
      <c r="M22" s="7" t="n">
        <v>9</v>
      </c>
      <c r="N22" s="7" t="n">
        <v>9</v>
      </c>
      <c r="O22" s="7" t="n">
        <v>11</v>
      </c>
      <c r="P22" s="7"/>
      <c r="Q22" s="7"/>
      <c r="R22" s="7" t="n">
        <v>12</v>
      </c>
      <c r="S22" s="7" t="n">
        <f aca="false">IF(N22=0,IF(M22=0,E22+H22,M22),N22)+IF(P22=0,IF(O22=0,IF(G22=0,F22,G22),O22),P22)+IF(R22=0,IF(Q22=0,IF(J22=0,I22,J22),Q22),R22)</f>
        <v>32</v>
      </c>
      <c r="T22" s="7" t="str">
        <f aca="false">IF(S22&lt;50,"F",IF(S22&lt;60,"E",IF(S22&lt;70,"D",IF(S22&lt;80,"C",IF(S22&lt;90,"B","A")))))</f>
        <v>F</v>
      </c>
    </row>
    <row r="23" customFormat="false" ht="12.75" hidden="true" customHeight="true" outlineLevel="0" collapsed="false">
      <c r="A23" s="5" t="s">
        <v>79</v>
      </c>
      <c r="B23" s="5" t="s">
        <v>19</v>
      </c>
      <c r="C23" s="5" t="s">
        <v>255</v>
      </c>
      <c r="D23" s="5" t="s">
        <v>256</v>
      </c>
      <c r="E23" s="5" t="n">
        <v>6</v>
      </c>
      <c r="F23" s="11" t="n">
        <v>22</v>
      </c>
      <c r="G23" s="5" t="n">
        <v>12</v>
      </c>
      <c r="H23" s="5" t="n">
        <v>6</v>
      </c>
      <c r="I23" s="9" t="n">
        <v>26</v>
      </c>
      <c r="J23" s="9"/>
      <c r="K23" s="5" t="n">
        <f aca="false">E23+IF(G23=0,F23,G23)+H23+IF(J23=0,I23,J23)</f>
        <v>50</v>
      </c>
      <c r="L23" s="7" t="str">
        <f aca="false">IF(K23&lt;50,"F",IF(K23&lt;60,"E",IF(K23&lt;70,"D",IF(K23&lt;80,"C",IF(K23&lt;90,"B","A")))))</f>
        <v>E</v>
      </c>
      <c r="M23" s="7"/>
      <c r="N23" s="7"/>
      <c r="O23" s="7"/>
      <c r="P23" s="7"/>
      <c r="Q23" s="7"/>
      <c r="R23" s="7"/>
      <c r="S23" s="7" t="n">
        <f aca="false">IF(N23=0,IF(M23=0,E23+H23,M23),N23)+IF(P23=0,IF(O23=0,IF(G23=0,F23,G23),O23),P23)+IF(R23=0,IF(Q23=0,IF(J23=0,I23,J23),Q23),R23)</f>
        <v>50</v>
      </c>
      <c r="T23" s="7" t="str">
        <f aca="false">IF(S23&lt;50,"F",IF(S23&lt;60,"E",IF(S23&lt;70,"D",IF(S23&lt;80,"C",IF(S23&lt;90,"B","A")))))</f>
        <v>E</v>
      </c>
    </row>
    <row r="24" customFormat="false" ht="12.75" hidden="true" customHeight="true" outlineLevel="0" collapsed="false">
      <c r="A24" s="5" t="s">
        <v>82</v>
      </c>
      <c r="B24" s="5" t="s">
        <v>19</v>
      </c>
      <c r="C24" s="5" t="s">
        <v>257</v>
      </c>
      <c r="D24" s="5" t="s">
        <v>258</v>
      </c>
      <c r="E24" s="5" t="n">
        <v>2</v>
      </c>
      <c r="F24" s="11" t="n">
        <v>39</v>
      </c>
      <c r="G24" s="5"/>
      <c r="H24" s="5" t="n">
        <v>2</v>
      </c>
      <c r="I24" s="9" t="n">
        <v>8</v>
      </c>
      <c r="J24" s="9"/>
      <c r="K24" s="5" t="n">
        <f aca="false">E24+IF(G24=0,F24,G24)+H24+IF(J24=0,I24,J24)</f>
        <v>51</v>
      </c>
      <c r="L24" s="7" t="str">
        <f aca="false">IF(K24&lt;50,"F",IF(K24&lt;60,"E",IF(K24&lt;70,"D",IF(K24&lt;80,"C",IF(K24&lt;90,"B","A")))))</f>
        <v>E</v>
      </c>
      <c r="M24" s="7"/>
      <c r="N24" s="7"/>
      <c r="O24" s="7"/>
      <c r="P24" s="7"/>
      <c r="Q24" s="7"/>
      <c r="R24" s="7"/>
      <c r="S24" s="7" t="n">
        <f aca="false">IF(N24=0,IF(M24=0,E24+H24,M24),N24)+IF(P24=0,IF(O24=0,IF(G24=0,F24,G24),O24),P24)+IF(R24=0,IF(Q24=0,IF(J24=0,I24,J24),Q24),R24)</f>
        <v>51</v>
      </c>
      <c r="T24" s="7" t="str">
        <f aca="false">IF(S24&lt;50,"F",IF(S24&lt;60,"E",IF(S24&lt;70,"D",IF(S24&lt;80,"C",IF(S24&lt;90,"B","A")))))</f>
        <v>E</v>
      </c>
    </row>
    <row r="25" customFormat="false" ht="12.75" hidden="true" customHeight="true" outlineLevel="0" collapsed="false">
      <c r="A25" s="5" t="s">
        <v>85</v>
      </c>
      <c r="B25" s="5" t="s">
        <v>19</v>
      </c>
      <c r="C25" s="5" t="s">
        <v>77</v>
      </c>
      <c r="D25" s="5" t="s">
        <v>259</v>
      </c>
      <c r="E25" s="5" t="n">
        <v>8</v>
      </c>
      <c r="F25" s="11" t="n">
        <v>17</v>
      </c>
      <c r="G25" s="5"/>
      <c r="H25" s="5" t="n">
        <v>6</v>
      </c>
      <c r="I25" s="9" t="n">
        <v>23</v>
      </c>
      <c r="J25" s="9"/>
      <c r="K25" s="5" t="n">
        <f aca="false">E25+IF(G25=0,F25,G25)+H25+IF(J25=0,I25,J25)</f>
        <v>54</v>
      </c>
      <c r="L25" s="7" t="str">
        <f aca="false">IF(K25&lt;50,"F",IF(K25&lt;60,"E",IF(K25&lt;70,"D",IF(K25&lt;80,"C",IF(K25&lt;90,"B","A")))))</f>
        <v>E</v>
      </c>
      <c r="M25" s="7"/>
      <c r="N25" s="7"/>
      <c r="O25" s="7"/>
      <c r="P25" s="7"/>
      <c r="Q25" s="7"/>
      <c r="R25" s="7"/>
      <c r="S25" s="7" t="n">
        <f aca="false">IF(N25=0,IF(M25=0,E25+H25,M25),N25)+IF(P25=0,IF(O25=0,IF(G25=0,F25,G25),O25),P25)+IF(R25=0,IF(Q25=0,IF(J25=0,I25,J25),Q25),R25)</f>
        <v>54</v>
      </c>
      <c r="T25" s="7" t="str">
        <f aca="false">IF(S25&lt;50,"F",IF(S25&lt;60,"E",IF(S25&lt;70,"D",IF(S25&lt;80,"C",IF(S25&lt;90,"B","A")))))</f>
        <v>E</v>
      </c>
    </row>
    <row r="26" customFormat="false" ht="12.75" hidden="true" customHeight="true" outlineLevel="0" collapsed="false">
      <c r="A26" s="5" t="s">
        <v>87</v>
      </c>
      <c r="B26" s="5" t="s">
        <v>19</v>
      </c>
      <c r="C26" s="5" t="s">
        <v>99</v>
      </c>
      <c r="D26" s="5" t="s">
        <v>260</v>
      </c>
      <c r="E26" s="5" t="n">
        <v>10</v>
      </c>
      <c r="F26" s="11" t="n">
        <v>39</v>
      </c>
      <c r="G26" s="5"/>
      <c r="H26" s="5" t="n">
        <v>3</v>
      </c>
      <c r="I26" s="9" t="n">
        <v>30</v>
      </c>
      <c r="J26" s="9"/>
      <c r="K26" s="5" t="n">
        <f aca="false">E26+IF(G26=0,F26,G26)+H26+IF(J26=0,I26,J26)</f>
        <v>82</v>
      </c>
      <c r="L26" s="7" t="str">
        <f aca="false">IF(K26&lt;50,"F",IF(K26&lt;60,"E",IF(K26&lt;70,"D",IF(K26&lt;80,"C",IF(K26&lt;90,"B","A")))))</f>
        <v>B</v>
      </c>
      <c r="M26" s="7"/>
      <c r="N26" s="7"/>
      <c r="O26" s="7"/>
      <c r="P26" s="7"/>
      <c r="Q26" s="7"/>
      <c r="R26" s="7"/>
      <c r="S26" s="7" t="n">
        <f aca="false">IF(N26=0,IF(M26=0,E26+H26,M26),N26)+IF(P26=0,IF(O26=0,IF(G26=0,F26,G26),O26),P26)+IF(R26=0,IF(Q26=0,IF(J26=0,I26,J26),Q26),R26)</f>
        <v>82</v>
      </c>
      <c r="T26" s="7" t="str">
        <f aca="false">IF(S26&lt;50,"F",IF(S26&lt;60,"E",IF(S26&lt;70,"D",IF(S26&lt;80,"C",IF(S26&lt;90,"B","A")))))</f>
        <v>B</v>
      </c>
    </row>
    <row r="27" customFormat="false" ht="12.75" hidden="false" customHeight="true" outlineLevel="0" collapsed="false">
      <c r="A27" s="5" t="s">
        <v>89</v>
      </c>
      <c r="B27" s="5" t="s">
        <v>19</v>
      </c>
      <c r="C27" s="5" t="s">
        <v>261</v>
      </c>
      <c r="D27" s="5" t="s">
        <v>57</v>
      </c>
      <c r="E27" s="5" t="n">
        <v>3</v>
      </c>
      <c r="F27" s="11" t="n">
        <v>11</v>
      </c>
      <c r="G27" s="5" t="n">
        <v>16</v>
      </c>
      <c r="H27" s="5" t="n">
        <v>7</v>
      </c>
      <c r="I27" s="9" t="n">
        <v>17</v>
      </c>
      <c r="J27" s="9" t="n">
        <f aca="false">13+8</f>
        <v>21</v>
      </c>
      <c r="K27" s="5" t="n">
        <f aca="false">E27+IF(G27=0,F27,G27)+H27+IF(J27=0,I27,J27)</f>
        <v>47</v>
      </c>
      <c r="L27" s="7" t="str">
        <f aca="false">IF(K27&lt;50,"F",IF(K27&lt;60,"E",IF(K27&lt;70,"D",IF(K27&lt;80,"C",IF(K27&lt;90,"B","A")))))</f>
        <v>F</v>
      </c>
      <c r="M27" s="7"/>
      <c r="N27" s="7"/>
      <c r="O27" s="7"/>
      <c r="P27" s="7"/>
      <c r="Q27" s="7" t="n">
        <v>19</v>
      </c>
      <c r="R27" s="7" t="n">
        <v>31</v>
      </c>
      <c r="S27" s="7" t="n">
        <f aca="false">IF(N27=0,IF(M27=0,E27+H27,M27),N27)+IF(P27=0,IF(O27=0,IF(G27=0,F27,G27),O27),P27)+IF(R27=0,IF(Q27=0,IF(J27=0,I27,J27),Q27),R27)</f>
        <v>57</v>
      </c>
      <c r="T27" s="7" t="str">
        <f aca="false">IF(S27&lt;50,"F",IF(S27&lt;60,"E",IF(S27&lt;70,"D",IF(S27&lt;80,"C",IF(S27&lt;90,"B","A")))))</f>
        <v>E</v>
      </c>
    </row>
    <row r="28" customFormat="false" ht="12.75" hidden="true" customHeight="true" outlineLevel="0" collapsed="false">
      <c r="A28" s="5" t="s">
        <v>92</v>
      </c>
      <c r="B28" s="5" t="s">
        <v>19</v>
      </c>
      <c r="C28" s="5" t="s">
        <v>262</v>
      </c>
      <c r="D28" s="5" t="s">
        <v>263</v>
      </c>
      <c r="E28" s="5"/>
      <c r="F28" s="11"/>
      <c r="G28" s="5"/>
      <c r="H28" s="5"/>
      <c r="I28" s="5"/>
      <c r="J28" s="5"/>
      <c r="K28" s="5" t="n">
        <f aca="false">E28+IF(G28=0,F28,G28)+H28+IF(J28=0,I28,J28)</f>
        <v>0</v>
      </c>
      <c r="L28" s="7" t="str">
        <f aca="false">IF(K28&lt;50,"F",IF(K28&lt;60,"E",IF(K28&lt;70,"D",IF(K28&lt;80,"C",IF(K28&lt;90,"B","A")))))</f>
        <v>F</v>
      </c>
      <c r="M28" s="7"/>
      <c r="N28" s="7"/>
      <c r="O28" s="7"/>
      <c r="P28" s="7"/>
      <c r="Q28" s="7"/>
      <c r="R28" s="7"/>
      <c r="S28" s="7" t="n">
        <f aca="false">IF(N28=0,IF(M28=0,E28+H28,M28),N28)+IF(P28=0,IF(O28=0,IF(G28=0,F28,G28),O28),P28)+IF(R28=0,IF(Q28=0,IF(J28=0,I28,J28),Q28),R28)</f>
        <v>0</v>
      </c>
      <c r="T28" s="7" t="str">
        <f aca="false">IF(S28&lt;50,"F",IF(S28&lt;60,"E",IF(S28&lt;70,"D",IF(S28&lt;80,"C",IF(S28&lt;90,"B","A")))))</f>
        <v>F</v>
      </c>
    </row>
    <row r="29" customFormat="false" ht="12.75" hidden="false" customHeight="true" outlineLevel="0" collapsed="false">
      <c r="A29" s="5" t="s">
        <v>94</v>
      </c>
      <c r="B29" s="5" t="s">
        <v>19</v>
      </c>
      <c r="C29" s="5" t="s">
        <v>264</v>
      </c>
      <c r="D29" s="5" t="s">
        <v>265</v>
      </c>
      <c r="E29" s="5" t="n">
        <v>7</v>
      </c>
      <c r="F29" s="11" t="n">
        <v>25</v>
      </c>
      <c r="G29" s="5"/>
      <c r="H29" s="5" t="n">
        <v>3</v>
      </c>
      <c r="I29" s="9" t="n">
        <v>11</v>
      </c>
      <c r="J29" s="9" t="n">
        <f aca="false">9+5</f>
        <v>14</v>
      </c>
      <c r="K29" s="5" t="n">
        <f aca="false">E29+IF(G29=0,F29,G29)+H29+IF(J29=0,I29,J29)</f>
        <v>49</v>
      </c>
      <c r="L29" s="7" t="str">
        <f aca="false">IF(K29&lt;50,"F",IF(K29&lt;60,"E",IF(K29&lt;70,"D",IF(K29&lt;80,"C",IF(K29&lt;90,"B","A")))))</f>
        <v>F</v>
      </c>
      <c r="M29" s="7"/>
      <c r="N29" s="7"/>
      <c r="O29" s="7"/>
      <c r="P29" s="7"/>
      <c r="Q29" s="7"/>
      <c r="R29" s="7" t="n">
        <v>16</v>
      </c>
      <c r="S29" s="7" t="n">
        <f aca="false">IF(N29=0,IF(M29=0,E29+H29,M29),N29)+IF(P29=0,IF(O29=0,IF(G29=0,F29,G29),O29),P29)+IF(R29=0,IF(Q29=0,IF(J29=0,I29,J29),Q29),R29)</f>
        <v>51</v>
      </c>
      <c r="T29" s="7" t="str">
        <f aca="false">IF(S29&lt;50,"F",IF(S29&lt;60,"E",IF(S29&lt;70,"D",IF(S29&lt;80,"C",IF(S29&lt;90,"B","A")))))</f>
        <v>E</v>
      </c>
    </row>
    <row r="30" customFormat="false" ht="12.75" hidden="true" customHeight="true" outlineLevel="0" collapsed="false">
      <c r="A30" s="5" t="s">
        <v>97</v>
      </c>
      <c r="B30" s="5" t="s">
        <v>19</v>
      </c>
      <c r="C30" s="5" t="s">
        <v>104</v>
      </c>
      <c r="D30" s="5" t="s">
        <v>266</v>
      </c>
      <c r="E30" s="5" t="n">
        <v>6</v>
      </c>
      <c r="F30" s="11" t="n">
        <v>14</v>
      </c>
      <c r="G30" s="5" t="n">
        <v>24</v>
      </c>
      <c r="H30" s="5" t="n">
        <v>4</v>
      </c>
      <c r="I30" s="9" t="n">
        <v>16</v>
      </c>
      <c r="J30" s="9"/>
      <c r="K30" s="5" t="n">
        <f aca="false">E30+IF(G30=0,F30,G30)+H30+IF(J30=0,I30,J30)</f>
        <v>50</v>
      </c>
      <c r="L30" s="7" t="str">
        <f aca="false">IF(K30&lt;50,"F",IF(K30&lt;60,"E",IF(K30&lt;70,"D",IF(K30&lt;80,"C",IF(K30&lt;90,"B","A")))))</f>
        <v>E</v>
      </c>
      <c r="M30" s="7"/>
      <c r="N30" s="7"/>
      <c r="O30" s="7"/>
      <c r="P30" s="7"/>
      <c r="Q30" s="7"/>
      <c r="R30" s="7"/>
      <c r="S30" s="7" t="n">
        <f aca="false">IF(N30=0,IF(M30=0,E30+H30,M30),N30)+IF(P30=0,IF(O30=0,IF(G30=0,F30,G30),O30),P30)+IF(R30=0,IF(Q30=0,IF(J30=0,I30,J30),Q30),R30)</f>
        <v>50</v>
      </c>
      <c r="T30" s="7" t="str">
        <f aca="false">IF(S30&lt;50,"F",IF(S30&lt;60,"E",IF(S30&lt;70,"D",IF(S30&lt;80,"C",IF(S30&lt;90,"B","A")))))</f>
        <v>E</v>
      </c>
    </row>
    <row r="31" customFormat="false" ht="12.75" hidden="true" customHeight="true" outlineLevel="0" collapsed="false">
      <c r="A31" s="5" t="s">
        <v>98</v>
      </c>
      <c r="B31" s="5" t="s">
        <v>19</v>
      </c>
      <c r="C31" s="5" t="s">
        <v>20</v>
      </c>
      <c r="D31" s="5" t="s">
        <v>267</v>
      </c>
      <c r="E31" s="5"/>
      <c r="F31" s="11" t="n">
        <v>2</v>
      </c>
      <c r="G31" s="5"/>
      <c r="H31" s="5"/>
      <c r="I31" s="5"/>
      <c r="J31" s="5"/>
      <c r="K31" s="5" t="n">
        <f aca="false">E31+IF(G31=0,F31,G31)+H31+IF(J31=0,I31,J31)</f>
        <v>2</v>
      </c>
      <c r="L31" s="7" t="str">
        <f aca="false">IF(K31&lt;50,"F",IF(K31&lt;60,"E",IF(K31&lt;70,"D",IF(K31&lt;80,"C",IF(K31&lt;90,"B","A")))))</f>
        <v>F</v>
      </c>
      <c r="M31" s="7"/>
      <c r="N31" s="7"/>
      <c r="O31" s="7"/>
      <c r="P31" s="7"/>
      <c r="Q31" s="7"/>
      <c r="R31" s="7"/>
      <c r="S31" s="7" t="n">
        <f aca="false">IF(N31=0,IF(M31=0,E31+H31,M31),N31)+IF(P31=0,IF(O31=0,IF(G31=0,F31,G31),O31),P31)+IF(R31=0,IF(Q31=0,IF(J31=0,I31,J31),Q31),R31)</f>
        <v>2</v>
      </c>
      <c r="T31" s="7" t="str">
        <f aca="false">IF(S31&lt;50,"F",IF(S31&lt;60,"E",IF(S31&lt;70,"D",IF(S31&lt;80,"C",IF(S31&lt;90,"B","A")))))</f>
        <v>F</v>
      </c>
    </row>
    <row r="32" customFormat="false" ht="12.75" hidden="true" customHeight="true" outlineLevel="0" collapsed="false">
      <c r="A32" s="5" t="s">
        <v>101</v>
      </c>
      <c r="B32" s="5" t="s">
        <v>19</v>
      </c>
      <c r="C32" s="5" t="s">
        <v>268</v>
      </c>
      <c r="D32" s="5" t="s">
        <v>269</v>
      </c>
      <c r="E32" s="5" t="n">
        <v>6</v>
      </c>
      <c r="F32" s="11" t="n">
        <v>21</v>
      </c>
      <c r="G32" s="5"/>
      <c r="H32" s="5" t="n">
        <v>7</v>
      </c>
      <c r="I32" s="9" t="n">
        <v>24</v>
      </c>
      <c r="J32" s="9"/>
      <c r="K32" s="5" t="n">
        <f aca="false">E32+IF(G32=0,F32,G32)+H32+IF(J32=0,I32,J32)</f>
        <v>58</v>
      </c>
      <c r="L32" s="7" t="str">
        <f aca="false">IF(K32&lt;50,"F",IF(K32&lt;60,"E",IF(K32&lt;70,"D",IF(K32&lt;80,"C",IF(K32&lt;90,"B","A")))))</f>
        <v>E</v>
      </c>
      <c r="M32" s="7"/>
      <c r="N32" s="7"/>
      <c r="O32" s="7"/>
      <c r="P32" s="7"/>
      <c r="Q32" s="7"/>
      <c r="R32" s="7"/>
      <c r="S32" s="7" t="n">
        <f aca="false">IF(N32=0,IF(M32=0,E32+H32,M32),N32)+IF(P32=0,IF(O32=0,IF(G32=0,F32,G32),O32),P32)+IF(R32=0,IF(Q32=0,IF(J32=0,I32,J32),Q32),R32)</f>
        <v>58</v>
      </c>
      <c r="T32" s="7" t="str">
        <f aca="false">IF(S32&lt;50,"F",IF(S32&lt;60,"E",IF(S32&lt;70,"D",IF(S32&lt;80,"C",IF(S32&lt;90,"B","A")))))</f>
        <v>E</v>
      </c>
    </row>
    <row r="33" customFormat="false" ht="12.75" hidden="false" customHeight="true" outlineLevel="0" collapsed="false">
      <c r="A33" s="5" t="s">
        <v>106</v>
      </c>
      <c r="B33" s="5" t="s">
        <v>19</v>
      </c>
      <c r="C33" s="5" t="s">
        <v>270</v>
      </c>
      <c r="D33" s="5" t="s">
        <v>43</v>
      </c>
      <c r="E33" s="5" t="n">
        <v>6</v>
      </c>
      <c r="F33" s="11"/>
      <c r="G33" s="5" t="n">
        <v>13</v>
      </c>
      <c r="H33" s="5" t="n">
        <v>8</v>
      </c>
      <c r="I33" s="5"/>
      <c r="J33" s="5" t="n">
        <f aca="false">15+5</f>
        <v>20</v>
      </c>
      <c r="K33" s="5" t="n">
        <f aca="false">E33+IF(G33=0,F33,G33)+H33+IF(J33=0,I33,J33)</f>
        <v>47</v>
      </c>
      <c r="L33" s="7" t="str">
        <f aca="false">IF(K33&lt;50,"F",IF(K33&lt;60,"E",IF(K33&lt;70,"D",IF(K33&lt;80,"C",IF(K33&lt;90,"B","A")))))</f>
        <v>F</v>
      </c>
      <c r="M33" s="7"/>
      <c r="N33" s="7"/>
      <c r="O33" s="7" t="n">
        <v>18</v>
      </c>
      <c r="P33" s="7"/>
      <c r="Q33" s="7"/>
      <c r="R33" s="7"/>
      <c r="S33" s="7" t="n">
        <f aca="false">IF(N33=0,IF(M33=0,E33+H33,M33),N33)+IF(P33=0,IF(O33=0,IF(G33=0,F33,G33),O33),P33)+IF(R33=0,IF(Q33=0,IF(J33=0,I33,J33),Q33),R33)</f>
        <v>52</v>
      </c>
      <c r="T33" s="7" t="str">
        <f aca="false">IF(S33&lt;50,"F",IF(S33&lt;60,"E",IF(S33&lt;70,"D",IF(S33&lt;80,"C",IF(S33&lt;90,"B","A")))))</f>
        <v>E</v>
      </c>
    </row>
    <row r="34" customFormat="false" ht="12.75" hidden="false" customHeight="true" outlineLevel="0" collapsed="false">
      <c r="A34" s="5" t="s">
        <v>109</v>
      </c>
      <c r="B34" s="5" t="s">
        <v>19</v>
      </c>
      <c r="C34" s="5" t="s">
        <v>176</v>
      </c>
      <c r="D34" s="5" t="s">
        <v>271</v>
      </c>
      <c r="E34" s="5" t="n">
        <v>8</v>
      </c>
      <c r="F34" s="11" t="n">
        <v>0</v>
      </c>
      <c r="G34" s="5" t="n">
        <v>8</v>
      </c>
      <c r="H34" s="5" t="n">
        <v>5</v>
      </c>
      <c r="I34" s="9" t="n">
        <v>18</v>
      </c>
      <c r="J34" s="9" t="n">
        <v>19</v>
      </c>
      <c r="K34" s="5" t="n">
        <f aca="false">E34+IF(G34=0,F34,G34)+H34+IF(J34=0,I34,J34)</f>
        <v>40</v>
      </c>
      <c r="L34" s="7" t="str">
        <f aca="false">IF(K34&lt;50,"F",IF(K34&lt;60,"E",IF(K34&lt;70,"D",IF(K34&lt;80,"C",IF(K34&lt;90,"B","A")))))</f>
        <v>F</v>
      </c>
      <c r="M34" s="7"/>
      <c r="N34" s="7"/>
      <c r="O34" s="7" t="n">
        <v>7</v>
      </c>
      <c r="P34" s="7" t="n">
        <v>9</v>
      </c>
      <c r="Q34" s="7"/>
      <c r="R34" s="7"/>
      <c r="S34" s="7" t="n">
        <f aca="false">IF(N34=0,IF(M34=0,E34+H34,M34),N34)+IF(P34=0,IF(O34=0,IF(G34=0,F34,G34),O34),P34)+IF(R34=0,IF(Q34=0,IF(J34=0,I34,J34),Q34),R34)</f>
        <v>41</v>
      </c>
      <c r="T34" s="7" t="str">
        <f aca="false">IF(S34&lt;50,"F",IF(S34&lt;60,"E",IF(S34&lt;70,"D",IF(S34&lt;80,"C",IF(S34&lt;90,"B","A")))))</f>
        <v>F</v>
      </c>
    </row>
    <row r="35" customFormat="false" ht="12.75" hidden="true" customHeight="true" outlineLevel="0" collapsed="false">
      <c r="A35" s="5" t="s">
        <v>111</v>
      </c>
      <c r="B35" s="5" t="s">
        <v>19</v>
      </c>
      <c r="C35" s="5" t="s">
        <v>272</v>
      </c>
      <c r="D35" s="5" t="s">
        <v>273</v>
      </c>
      <c r="E35" s="5" t="n">
        <v>5</v>
      </c>
      <c r="F35" s="11"/>
      <c r="G35" s="5" t="n">
        <v>34</v>
      </c>
      <c r="H35" s="5" t="n">
        <v>4</v>
      </c>
      <c r="I35" s="9" t="n">
        <v>9</v>
      </c>
      <c r="J35" s="9"/>
      <c r="K35" s="5" t="n">
        <f aca="false">E35+IF(G35=0,F35,G35)+H35+IF(J35=0,I35,J35)</f>
        <v>52</v>
      </c>
      <c r="L35" s="7" t="str">
        <f aca="false">IF(K35&lt;50,"F",IF(K35&lt;60,"E",IF(K35&lt;70,"D",IF(K35&lt;80,"C",IF(K35&lt;90,"B","A")))))</f>
        <v>E</v>
      </c>
      <c r="M35" s="7"/>
      <c r="N35" s="7"/>
      <c r="O35" s="7"/>
      <c r="P35" s="7"/>
      <c r="Q35" s="7"/>
      <c r="R35" s="7"/>
      <c r="S35" s="7" t="n">
        <f aca="false">IF(N35=0,IF(M35=0,E35+H35,M35),N35)+IF(P35=0,IF(O35=0,IF(G35=0,F35,G35),O35),P35)+IF(R35=0,IF(Q35=0,IF(J35=0,I35,J35),Q35),R35)</f>
        <v>52</v>
      </c>
      <c r="T35" s="7" t="str">
        <f aca="false">IF(S35&lt;50,"F",IF(S35&lt;60,"E",IF(S35&lt;70,"D",IF(S35&lt;80,"C",IF(S35&lt;90,"B","A")))))</f>
        <v>E</v>
      </c>
    </row>
    <row r="36" customFormat="false" ht="12.75" hidden="true" customHeight="true" outlineLevel="0" collapsed="false">
      <c r="A36" s="5" t="s">
        <v>120</v>
      </c>
      <c r="B36" s="5" t="s">
        <v>19</v>
      </c>
      <c r="C36" s="5" t="s">
        <v>274</v>
      </c>
      <c r="D36" s="5" t="s">
        <v>275</v>
      </c>
      <c r="E36" s="5" t="n">
        <v>9</v>
      </c>
      <c r="F36" s="11" t="n">
        <v>38</v>
      </c>
      <c r="G36" s="5"/>
      <c r="H36" s="5"/>
      <c r="I36" s="9" t="n">
        <v>18</v>
      </c>
      <c r="J36" s="9"/>
      <c r="K36" s="5" t="n">
        <f aca="false">E36+IF(G36=0,F36,G36)+H36+IF(J36=0,I36,J36)</f>
        <v>65</v>
      </c>
      <c r="L36" s="7" t="str">
        <f aca="false">IF(K36&lt;50,"F",IF(K36&lt;60,"E",IF(K36&lt;70,"D",IF(K36&lt;80,"C",IF(K36&lt;90,"B","A")))))</f>
        <v>D</v>
      </c>
      <c r="M36" s="7"/>
      <c r="N36" s="7"/>
      <c r="O36" s="7"/>
      <c r="P36" s="7"/>
      <c r="Q36" s="7"/>
      <c r="R36" s="7"/>
      <c r="S36" s="7" t="n">
        <f aca="false">IF(N36=0,IF(M36=0,E36+H36,M36),N36)+IF(P36=0,IF(O36=0,IF(G36=0,F36,G36),O36),P36)+IF(R36=0,IF(Q36=0,IF(J36=0,I36,J36),Q36),R36)</f>
        <v>65</v>
      </c>
      <c r="T36" s="7" t="str">
        <f aca="false">IF(S36&lt;50,"F",IF(S36&lt;60,"E",IF(S36&lt;70,"D",IF(S36&lt;80,"C",IF(S36&lt;90,"B","A")))))</f>
        <v>D</v>
      </c>
    </row>
    <row r="37" customFormat="false" ht="12.75" hidden="true" customHeight="true" outlineLevel="0" collapsed="false">
      <c r="A37" s="5" t="s">
        <v>22</v>
      </c>
      <c r="B37" s="5" t="s">
        <v>165</v>
      </c>
      <c r="C37" s="5" t="s">
        <v>276</v>
      </c>
      <c r="D37" s="5" t="s">
        <v>277</v>
      </c>
      <c r="E37" s="5" t="n">
        <v>8</v>
      </c>
      <c r="F37" s="11" t="n">
        <v>22</v>
      </c>
      <c r="G37" s="5"/>
      <c r="H37" s="5" t="n">
        <v>4</v>
      </c>
      <c r="I37" s="9" t="n">
        <v>17</v>
      </c>
      <c r="J37" s="9"/>
      <c r="K37" s="5" t="n">
        <f aca="false">E37+IF(G37=0,F37,G37)+H37+IF(J37=0,I37,J37)</f>
        <v>51</v>
      </c>
      <c r="L37" s="7" t="str">
        <f aca="false">IF(K37&lt;50,"F",IF(K37&lt;60,"E",IF(K37&lt;70,"D",IF(K37&lt;80,"C",IF(K37&lt;90,"B","A")))))</f>
        <v>E</v>
      </c>
      <c r="M37" s="7"/>
      <c r="N37" s="7"/>
      <c r="O37" s="7"/>
      <c r="P37" s="7"/>
      <c r="Q37" s="7"/>
      <c r="R37" s="7"/>
      <c r="S37" s="7" t="n">
        <f aca="false">IF(N37=0,IF(M37=0,E37+H37,M37),N37)+IF(P37=0,IF(O37=0,IF(G37=0,F37,G37),O37),P37)+IF(R37=0,IF(Q37=0,IF(J37=0,I37,J37),Q37),R37)</f>
        <v>51</v>
      </c>
      <c r="T37" s="7" t="str">
        <f aca="false">IF(S37&lt;50,"F",IF(S37&lt;60,"E",IF(S37&lt;70,"D",IF(S37&lt;80,"C",IF(S37&lt;90,"B","A")))))</f>
        <v>E</v>
      </c>
    </row>
    <row r="38" customFormat="false" ht="12.75" hidden="true" customHeight="true" outlineLevel="0" collapsed="false">
      <c r="A38" s="5" t="s">
        <v>41</v>
      </c>
      <c r="B38" s="5" t="s">
        <v>165</v>
      </c>
      <c r="C38" s="5" t="s">
        <v>23</v>
      </c>
      <c r="D38" s="5" t="s">
        <v>278</v>
      </c>
      <c r="E38" s="5" t="n">
        <v>3</v>
      </c>
      <c r="F38" s="11" t="n">
        <v>35</v>
      </c>
      <c r="G38" s="5"/>
      <c r="H38" s="5" t="n">
        <v>2</v>
      </c>
      <c r="I38" s="9" t="n">
        <v>12</v>
      </c>
      <c r="J38" s="9"/>
      <c r="K38" s="5" t="n">
        <f aca="false">E38+IF(G38=0,F38,G38)+H38+IF(J38=0,I38,J38)</f>
        <v>52</v>
      </c>
      <c r="L38" s="7" t="str">
        <f aca="false">IF(K38&lt;50,"F",IF(K38&lt;60,"E",IF(K38&lt;70,"D",IF(K38&lt;80,"C",IF(K38&lt;90,"B","A")))))</f>
        <v>E</v>
      </c>
      <c r="M38" s="7"/>
      <c r="N38" s="7"/>
      <c r="O38" s="7"/>
      <c r="P38" s="7"/>
      <c r="Q38" s="7"/>
      <c r="R38" s="7"/>
      <c r="S38" s="7" t="n">
        <f aca="false">IF(N38=0,IF(M38=0,E38+H38,M38),N38)+IF(P38=0,IF(O38=0,IF(G38=0,F38,G38),O38),P38)+IF(R38=0,IF(Q38=0,IF(J38=0,I38,J38),Q38),R38)</f>
        <v>52</v>
      </c>
      <c r="T38" s="7" t="str">
        <f aca="false">IF(S38&lt;50,"F",IF(S38&lt;60,"E",IF(S38&lt;70,"D",IF(S38&lt;80,"C",IF(S38&lt;90,"B","A")))))</f>
        <v>E</v>
      </c>
    </row>
    <row r="39" customFormat="false" ht="12.75" hidden="false" customHeight="true" outlineLevel="0" collapsed="false">
      <c r="A39" s="5" t="s">
        <v>44</v>
      </c>
      <c r="B39" s="5" t="s">
        <v>165</v>
      </c>
      <c r="C39" s="5" t="s">
        <v>50</v>
      </c>
      <c r="D39" s="5" t="s">
        <v>279</v>
      </c>
      <c r="E39" s="5" t="n">
        <v>2</v>
      </c>
      <c r="F39" s="11" t="n">
        <v>38</v>
      </c>
      <c r="G39" s="5"/>
      <c r="H39" s="5"/>
      <c r="I39" s="5"/>
      <c r="J39" s="5" t="n">
        <f aca="false">3+4</f>
        <v>7</v>
      </c>
      <c r="K39" s="5" t="n">
        <f aca="false">E39+IF(G39=0,F39,G39)+H39+IF(J39=0,I39,J39)</f>
        <v>47</v>
      </c>
      <c r="L39" s="7" t="str">
        <f aca="false">IF(K39&lt;50,"F",IF(K39&lt;60,"E",IF(K39&lt;70,"D",IF(K39&lt;80,"C",IF(K39&lt;90,"B","A")))))</f>
        <v>F</v>
      </c>
      <c r="M39" s="7"/>
      <c r="N39" s="7"/>
      <c r="O39" s="7"/>
      <c r="P39" s="7"/>
      <c r="Q39" s="7" t="n">
        <v>10</v>
      </c>
      <c r="R39" s="7"/>
      <c r="S39" s="7" t="n">
        <f aca="false">IF(N39=0,IF(M39=0,E39+H39,M39),N39)+IF(P39=0,IF(O39=0,IF(G39=0,F39,G39),O39),P39)+IF(R39=0,IF(Q39=0,IF(J39=0,I39,J39),Q39),R39)</f>
        <v>50</v>
      </c>
      <c r="T39" s="7" t="str">
        <f aca="false">IF(S39&lt;50,"F",IF(S39&lt;60,"E",IF(S39&lt;70,"D",IF(S39&lt;80,"C",IF(S39&lt;90,"B","A")))))</f>
        <v>E</v>
      </c>
    </row>
    <row r="40" customFormat="false" ht="12.75" hidden="true" customHeight="true" outlineLevel="0" collapsed="false">
      <c r="A40" s="5" t="s">
        <v>46</v>
      </c>
      <c r="B40" s="5" t="s">
        <v>165</v>
      </c>
      <c r="C40" s="5" t="s">
        <v>280</v>
      </c>
      <c r="D40" s="5" t="s">
        <v>281</v>
      </c>
      <c r="E40" s="5"/>
      <c r="F40" s="11" t="n">
        <v>38</v>
      </c>
      <c r="G40" s="5"/>
      <c r="H40" s="5"/>
      <c r="I40" s="5"/>
      <c r="J40" s="5" t="n">
        <f aca="false">11+6</f>
        <v>17</v>
      </c>
      <c r="K40" s="5" t="n">
        <f aca="false">E40+IF(G40=0,F40,G40)+H40+IF(J40=0,I40,J40)</f>
        <v>55</v>
      </c>
      <c r="L40" s="7" t="str">
        <f aca="false">IF(K40&lt;50,"F",IF(K40&lt;60,"E",IF(K40&lt;70,"D",IF(K40&lt;80,"C",IF(K40&lt;90,"B","A")))))</f>
        <v>E</v>
      </c>
      <c r="M40" s="7"/>
      <c r="N40" s="7"/>
      <c r="O40" s="7"/>
      <c r="P40" s="7"/>
      <c r="Q40" s="7"/>
      <c r="R40" s="7"/>
      <c r="S40" s="7" t="n">
        <f aca="false">IF(N40=0,IF(M40=0,E40+H40,M40),N40)+IF(P40=0,IF(O40=0,IF(G40=0,F40,G40),O40),P40)+IF(R40=0,IF(Q40=0,IF(J40=0,I40,J40),Q40),R40)</f>
        <v>55</v>
      </c>
      <c r="T40" s="7" t="str">
        <f aca="false">IF(S40&lt;50,"F",IF(S40&lt;60,"E",IF(S40&lt;70,"D",IF(S40&lt;80,"C",IF(S40&lt;90,"B","A")))))</f>
        <v>E</v>
      </c>
    </row>
    <row r="41" customFormat="false" ht="12.75" hidden="true" customHeight="true" outlineLevel="0" collapsed="false">
      <c r="A41" s="5" t="s">
        <v>49</v>
      </c>
      <c r="B41" s="5" t="s">
        <v>165</v>
      </c>
      <c r="C41" s="5" t="s">
        <v>282</v>
      </c>
      <c r="D41" s="5" t="s">
        <v>283</v>
      </c>
      <c r="E41" s="5" t="n">
        <v>6</v>
      </c>
      <c r="F41" s="11" t="n">
        <v>18</v>
      </c>
      <c r="G41" s="5" t="n">
        <v>24</v>
      </c>
      <c r="H41" s="5" t="n">
        <v>8</v>
      </c>
      <c r="I41" s="9" t="n">
        <v>18</v>
      </c>
      <c r="J41" s="9"/>
      <c r="K41" s="5" t="n">
        <f aca="false">E41+IF(G41=0,F41,G41)+H41+IF(J41=0,I41,J41)</f>
        <v>56</v>
      </c>
      <c r="L41" s="7" t="str">
        <f aca="false">IF(K41&lt;50,"F",IF(K41&lt;60,"E",IF(K41&lt;70,"D",IF(K41&lt;80,"C",IF(K41&lt;90,"B","A")))))</f>
        <v>E</v>
      </c>
      <c r="M41" s="7"/>
      <c r="N41" s="7"/>
      <c r="O41" s="7"/>
      <c r="P41" s="7"/>
      <c r="Q41" s="7"/>
      <c r="R41" s="7"/>
      <c r="S41" s="7" t="n">
        <f aca="false">IF(N41=0,IF(M41=0,E41+H41,M41),N41)+IF(P41=0,IF(O41=0,IF(G41=0,F41,G41),O41),P41)+IF(R41=0,IF(Q41=0,IF(J41=0,I41,J41),Q41),R41)</f>
        <v>56</v>
      </c>
      <c r="T41" s="7" t="str">
        <f aca="false">IF(S41&lt;50,"F",IF(S41&lt;60,"E",IF(S41&lt;70,"D",IF(S41&lt;80,"C",IF(S41&lt;90,"B","A")))))</f>
        <v>E</v>
      </c>
    </row>
    <row r="42" customFormat="false" ht="12.75" hidden="true" customHeight="true" outlineLevel="0" collapsed="false">
      <c r="A42" s="5" t="s">
        <v>52</v>
      </c>
      <c r="B42" s="5" t="s">
        <v>165</v>
      </c>
      <c r="C42" s="5" t="s">
        <v>284</v>
      </c>
      <c r="D42" s="5" t="s">
        <v>285</v>
      </c>
      <c r="E42" s="5" t="n">
        <v>3</v>
      </c>
      <c r="F42" s="11" t="n">
        <v>18</v>
      </c>
      <c r="G42" s="5" t="n">
        <v>40</v>
      </c>
      <c r="H42" s="5" t="n">
        <v>2</v>
      </c>
      <c r="I42" s="9" t="n">
        <v>8</v>
      </c>
      <c r="J42" s="9"/>
      <c r="K42" s="5" t="n">
        <f aca="false">E42+IF(G42=0,F42,G42)+H42+IF(J42=0,I42,J42)</f>
        <v>53</v>
      </c>
      <c r="L42" s="7" t="str">
        <f aca="false">IF(K42&lt;50,"F",IF(K42&lt;60,"E",IF(K42&lt;70,"D",IF(K42&lt;80,"C",IF(K42&lt;90,"B","A")))))</f>
        <v>E</v>
      </c>
      <c r="M42" s="7"/>
      <c r="N42" s="7"/>
      <c r="O42" s="7"/>
      <c r="P42" s="7"/>
      <c r="Q42" s="7"/>
      <c r="R42" s="7"/>
      <c r="S42" s="7" t="n">
        <f aca="false">IF(N42=0,IF(M42=0,E42+H42,M42),N42)+IF(P42=0,IF(O42=0,IF(G42=0,F42,G42),O42),P42)+IF(R42=0,IF(Q42=0,IF(J42=0,I42,J42),Q42),R42)</f>
        <v>53</v>
      </c>
      <c r="T42" s="7" t="str">
        <f aca="false">IF(S42&lt;50,"F",IF(S42&lt;60,"E",IF(S42&lt;70,"D",IF(S42&lt;80,"C",IF(S42&lt;90,"B","A")))))</f>
        <v>E</v>
      </c>
    </row>
    <row r="43" customFormat="false" ht="12.75" hidden="true" customHeight="true" outlineLevel="0" collapsed="false">
      <c r="A43" s="5" t="s">
        <v>175</v>
      </c>
      <c r="B43" s="5" t="s">
        <v>165</v>
      </c>
      <c r="C43" s="5" t="s">
        <v>166</v>
      </c>
      <c r="D43" s="5" t="s">
        <v>286</v>
      </c>
      <c r="E43" s="5" t="n">
        <v>7</v>
      </c>
      <c r="F43" s="11" t="n">
        <v>31</v>
      </c>
      <c r="G43" s="5"/>
      <c r="H43" s="5" t="n">
        <v>6</v>
      </c>
      <c r="I43" s="9" t="n">
        <v>23</v>
      </c>
      <c r="J43" s="9"/>
      <c r="K43" s="5" t="n">
        <f aca="false">E43+IF(G43=0,F43,G43)+H43+IF(J43=0,I43,J43)</f>
        <v>67</v>
      </c>
      <c r="L43" s="7" t="str">
        <f aca="false">IF(K43&lt;50,"F",IF(K43&lt;60,"E",IF(K43&lt;70,"D",IF(K43&lt;80,"C",IF(K43&lt;90,"B","A")))))</f>
        <v>D</v>
      </c>
      <c r="M43" s="7"/>
      <c r="N43" s="7"/>
      <c r="O43" s="7"/>
      <c r="P43" s="7"/>
      <c r="Q43" s="7"/>
      <c r="R43" s="7"/>
      <c r="S43" s="7" t="n">
        <f aca="false">IF(N43=0,IF(M43=0,E43+H43,M43),N43)+IF(P43=0,IF(O43=0,IF(G43=0,F43,G43),O43),P43)+IF(R43=0,IF(Q43=0,IF(J43=0,I43,J43),Q43),R43)</f>
        <v>67</v>
      </c>
      <c r="T43" s="7" t="str">
        <f aca="false">IF(S43&lt;50,"F",IF(S43&lt;60,"E",IF(S43&lt;70,"D",IF(S43&lt;80,"C",IF(S43&lt;90,"B","A")))))</f>
        <v>D</v>
      </c>
    </row>
    <row r="44" customFormat="false" ht="12.75" hidden="false" customHeight="true" outlineLevel="0" collapsed="false">
      <c r="A44" s="5" t="s">
        <v>178</v>
      </c>
      <c r="B44" s="5" t="s">
        <v>165</v>
      </c>
      <c r="C44" s="5" t="s">
        <v>20</v>
      </c>
      <c r="D44" s="5" t="s">
        <v>286</v>
      </c>
      <c r="E44" s="5" t="n">
        <v>0</v>
      </c>
      <c r="F44" s="11"/>
      <c r="G44" s="5" t="n">
        <v>15</v>
      </c>
      <c r="H44" s="5" t="n">
        <v>5</v>
      </c>
      <c r="I44" s="5"/>
      <c r="J44" s="5" t="n">
        <f aca="false">10+14</f>
        <v>24</v>
      </c>
      <c r="K44" s="5" t="n">
        <f aca="false">E44+IF(G44=0,F44,G44)+H44+IF(J44=0,I44,J44)</f>
        <v>44</v>
      </c>
      <c r="L44" s="7" t="str">
        <f aca="false">IF(K44&lt;50,"F",IF(K44&lt;60,"E",IF(K44&lt;70,"D",IF(K44&lt;80,"C",IF(K44&lt;90,"B","A")))))</f>
        <v>F</v>
      </c>
      <c r="M44" s="7" t="n">
        <v>6</v>
      </c>
      <c r="N44" s="7"/>
      <c r="O44" s="7"/>
      <c r="P44" s="7"/>
      <c r="Q44" s="7"/>
      <c r="R44" s="7"/>
      <c r="S44" s="7" t="n">
        <f aca="false">IF(N44=0,IF(M44=0,E44+H44,M44),N44)+IF(P44=0,IF(O44=0,IF(G44=0,F44,G44),O44),P44)+IF(R44=0,IF(Q44=0,IF(J44=0,I44,J44),Q44),R44)</f>
        <v>45</v>
      </c>
      <c r="T44" s="7" t="str">
        <f aca="false">IF(S44&lt;50,"F",IF(S44&lt;60,"E",IF(S44&lt;70,"D",IF(S44&lt;80,"C",IF(S44&lt;90,"B","A")))))</f>
        <v>F</v>
      </c>
    </row>
    <row r="45" customFormat="false" ht="12.75" hidden="true" customHeight="true" outlineLevel="0" collapsed="false">
      <c r="A45" s="5" t="s">
        <v>64</v>
      </c>
      <c r="B45" s="5" t="s">
        <v>165</v>
      </c>
      <c r="C45" s="5" t="s">
        <v>287</v>
      </c>
      <c r="D45" s="5" t="s">
        <v>288</v>
      </c>
      <c r="E45" s="5" t="n">
        <v>8</v>
      </c>
      <c r="F45" s="11" t="n">
        <v>21</v>
      </c>
      <c r="G45" s="5"/>
      <c r="H45" s="5" t="n">
        <v>6</v>
      </c>
      <c r="I45" s="9" t="n">
        <v>21</v>
      </c>
      <c r="J45" s="9"/>
      <c r="K45" s="5" t="n">
        <f aca="false">E45+IF(G45=0,F45,G45)+H45+IF(J45=0,I45,J45)</f>
        <v>56</v>
      </c>
      <c r="L45" s="7" t="str">
        <f aca="false">IF(K45&lt;50,"F",IF(K45&lt;60,"E",IF(K45&lt;70,"D",IF(K45&lt;80,"C",IF(K45&lt;90,"B","A")))))</f>
        <v>E</v>
      </c>
      <c r="M45" s="7"/>
      <c r="N45" s="7"/>
      <c r="O45" s="7"/>
      <c r="P45" s="7"/>
      <c r="Q45" s="7"/>
      <c r="R45" s="7"/>
      <c r="S45" s="7" t="n">
        <f aca="false">IF(N45=0,IF(M45=0,E45+H45,M45),N45)+IF(P45=0,IF(O45=0,IF(G45=0,F45,G45),O45),P45)+IF(R45=0,IF(Q45=0,IF(J45=0,I45,J45),Q45),R45)</f>
        <v>56</v>
      </c>
      <c r="T45" s="7" t="str">
        <f aca="false">IF(S45&lt;50,"F",IF(S45&lt;60,"E",IF(S45&lt;70,"D",IF(S45&lt;80,"C",IF(S45&lt;90,"B","A")))))</f>
        <v>E</v>
      </c>
    </row>
    <row r="46" customFormat="false" ht="12.75" hidden="false" customHeight="true" outlineLevel="0" collapsed="false">
      <c r="A46" s="5" t="s">
        <v>70</v>
      </c>
      <c r="B46" s="5" t="s">
        <v>165</v>
      </c>
      <c r="C46" s="5" t="s">
        <v>289</v>
      </c>
      <c r="D46" s="5" t="s">
        <v>290</v>
      </c>
      <c r="E46" s="5" t="n">
        <v>3</v>
      </c>
      <c r="F46" s="11" t="n">
        <v>10</v>
      </c>
      <c r="G46" s="5" t="n">
        <v>8</v>
      </c>
      <c r="H46" s="5"/>
      <c r="I46" s="9" t="n">
        <v>11</v>
      </c>
      <c r="J46" s="9" t="n">
        <f aca="false">3+2</f>
        <v>5</v>
      </c>
      <c r="K46" s="5" t="n">
        <f aca="false">E46+IF(G46=0,F46,G46)+H46+IF(J46=0,I46,J46)</f>
        <v>16</v>
      </c>
      <c r="L46" s="7" t="str">
        <f aca="false">IF(K46&lt;50,"F",IF(K46&lt;60,"E",IF(K46&lt;70,"D",IF(K46&lt;80,"C",IF(K46&lt;90,"B","A")))))</f>
        <v>F</v>
      </c>
      <c r="M46" s="7"/>
      <c r="N46" s="7" t="n">
        <v>12</v>
      </c>
      <c r="O46" s="7"/>
      <c r="P46" s="7" t="n">
        <v>18</v>
      </c>
      <c r="Q46" s="7"/>
      <c r="R46" s="7" t="n">
        <v>20</v>
      </c>
      <c r="S46" s="7" t="n">
        <f aca="false">IF(N46=0,IF(M46=0,E46+H46,M46),N46)+IF(P46=0,IF(O46=0,IF(G46=0,F46,G46),O46),P46)+IF(R46=0,IF(Q46=0,IF(J46=0,I46,J46),Q46),R46)</f>
        <v>50</v>
      </c>
      <c r="T46" s="7" t="str">
        <f aca="false">IF(S46&lt;50,"F",IF(S46&lt;60,"E",IF(S46&lt;70,"D",IF(S46&lt;80,"C",IF(S46&lt;90,"B","A")))))</f>
        <v>E</v>
      </c>
    </row>
    <row r="47" customFormat="false" ht="12.75" hidden="true" customHeight="true" outlineLevel="0" collapsed="false">
      <c r="A47" s="5" t="s">
        <v>73</v>
      </c>
      <c r="B47" s="5" t="s">
        <v>165</v>
      </c>
      <c r="C47" s="5" t="s">
        <v>193</v>
      </c>
      <c r="D47" s="5" t="s">
        <v>290</v>
      </c>
      <c r="E47" s="5" t="n">
        <v>5</v>
      </c>
      <c r="F47" s="11" t="n">
        <v>27</v>
      </c>
      <c r="G47" s="5"/>
      <c r="H47" s="5" t="n">
        <v>5</v>
      </c>
      <c r="I47" s="9" t="n">
        <v>10</v>
      </c>
      <c r="J47" s="9" t="n">
        <f aca="false">10+12</f>
        <v>22</v>
      </c>
      <c r="K47" s="5" t="n">
        <f aca="false">E47+IF(G47=0,F47,G47)+H47+IF(J47=0,I47,J47)</f>
        <v>59</v>
      </c>
      <c r="L47" s="7" t="str">
        <f aca="false">IF(K47&lt;50,"F",IF(K47&lt;60,"E",IF(K47&lt;70,"D",IF(K47&lt;80,"C",IF(K47&lt;90,"B","A")))))</f>
        <v>E</v>
      </c>
      <c r="M47" s="7"/>
      <c r="N47" s="7"/>
      <c r="O47" s="7"/>
      <c r="P47" s="7"/>
      <c r="Q47" s="7"/>
      <c r="R47" s="7"/>
      <c r="S47" s="7" t="n">
        <f aca="false">IF(N47=0,IF(M47=0,E47+H47,M47),N47)+IF(P47=0,IF(O47=0,IF(G47=0,F47,G47),O47),P47)+IF(R47=0,IF(Q47=0,IF(J47=0,I47,J47),Q47),R47)</f>
        <v>59</v>
      </c>
      <c r="T47" s="7" t="str">
        <f aca="false">IF(S47&lt;50,"F",IF(S47&lt;60,"E",IF(S47&lt;70,"D",IF(S47&lt;80,"C",IF(S47&lt;90,"B","A")))))</f>
        <v>E</v>
      </c>
    </row>
    <row r="48" customFormat="false" ht="12.75" hidden="true" customHeight="true" outlineLevel="0" collapsed="false">
      <c r="A48" s="5" t="s">
        <v>76</v>
      </c>
      <c r="B48" s="5" t="s">
        <v>165</v>
      </c>
      <c r="C48" s="5" t="s">
        <v>291</v>
      </c>
      <c r="D48" s="5" t="s">
        <v>292</v>
      </c>
      <c r="E48" s="5"/>
      <c r="F48" s="11"/>
      <c r="G48" s="5"/>
      <c r="H48" s="5"/>
      <c r="I48" s="5"/>
      <c r="J48" s="5"/>
      <c r="K48" s="5" t="n">
        <f aca="false">E48+IF(G48=0,F48,G48)+H48+IF(J48=0,I48,J48)</f>
        <v>0</v>
      </c>
      <c r="L48" s="7" t="str">
        <f aca="false">IF(K48&lt;50,"F",IF(K48&lt;60,"E",IF(K48&lt;70,"D",IF(K48&lt;80,"C",IF(K48&lt;90,"B","A")))))</f>
        <v>F</v>
      </c>
      <c r="M48" s="7"/>
      <c r="N48" s="7"/>
      <c r="O48" s="7"/>
      <c r="P48" s="7"/>
      <c r="Q48" s="7"/>
      <c r="R48" s="7"/>
      <c r="S48" s="7" t="n">
        <f aca="false">IF(N48=0,IF(M48=0,E48+H48,M48),N48)+IF(P48=0,IF(O48=0,IF(G48=0,F48,G48),O48),P48)+IF(R48=0,IF(Q48=0,IF(J48=0,I48,J48),Q48),R48)</f>
        <v>0</v>
      </c>
      <c r="T48" s="7" t="str">
        <f aca="false">IF(S48&lt;50,"F",IF(S48&lt;60,"E",IF(S48&lt;70,"D",IF(S48&lt;80,"C",IF(S48&lt;90,"B","A")))))</f>
        <v>F</v>
      </c>
    </row>
    <row r="49" customFormat="false" ht="12.75" hidden="false" customHeight="true" outlineLevel="0" collapsed="false">
      <c r="A49" s="5" t="s">
        <v>79</v>
      </c>
      <c r="B49" s="5" t="s">
        <v>165</v>
      </c>
      <c r="C49" s="5" t="s">
        <v>293</v>
      </c>
      <c r="D49" s="5" t="s">
        <v>229</v>
      </c>
      <c r="E49" s="5" t="n">
        <v>7</v>
      </c>
      <c r="F49" s="11" t="n">
        <v>18</v>
      </c>
      <c r="G49" s="5"/>
      <c r="H49" s="5" t="n">
        <v>6</v>
      </c>
      <c r="I49" s="9" t="n">
        <v>17</v>
      </c>
      <c r="J49" s="9" t="n">
        <f aca="false">9+11</f>
        <v>20</v>
      </c>
      <c r="K49" s="5" t="n">
        <f aca="false">E49+IF(G49=0,F49,G49)+H49+IF(J49=0,I49,J49)</f>
        <v>51</v>
      </c>
      <c r="L49" s="7" t="str">
        <f aca="false">IF(K49&lt;50,"F",IF(K49&lt;60,"E",IF(K49&lt;70,"D",IF(K49&lt;80,"C",IF(K49&lt;90,"B","A")))))</f>
        <v>E</v>
      </c>
      <c r="M49" s="7"/>
      <c r="N49" s="7"/>
      <c r="O49" s="7"/>
      <c r="P49" s="7"/>
      <c r="Q49" s="7"/>
      <c r="R49" s="7"/>
      <c r="S49" s="7" t="n">
        <f aca="false">IF(N49=0,IF(M49=0,E49+H49,M49),N49)+IF(P49=0,IF(O49=0,IF(G49=0,F49,G49),O49),P49)+IF(R49=0,IF(Q49=0,IF(J49=0,I49,J49),Q49),R49)</f>
        <v>51</v>
      </c>
      <c r="T49" s="7" t="str">
        <f aca="false">IF(S49&lt;50,"F",IF(S49&lt;60,"E",IF(S49&lt;70,"D",IF(S49&lt;80,"C",IF(S49&lt;90,"B","A")))))</f>
        <v>E</v>
      </c>
    </row>
    <row r="50" customFormat="false" ht="12.75" hidden="false" customHeight="true" outlineLevel="0" collapsed="false">
      <c r="A50" s="5" t="s">
        <v>85</v>
      </c>
      <c r="B50" s="5" t="s">
        <v>165</v>
      </c>
      <c r="C50" s="5" t="s">
        <v>74</v>
      </c>
      <c r="D50" s="5" t="s">
        <v>169</v>
      </c>
      <c r="E50" s="5" t="n">
        <v>5</v>
      </c>
      <c r="F50" s="11"/>
      <c r="G50" s="5" t="n">
        <v>5</v>
      </c>
      <c r="H50" s="5"/>
      <c r="I50" s="5"/>
      <c r="J50" s="5"/>
      <c r="K50" s="5" t="n">
        <f aca="false">E50+IF(G50=0,F50,G50)+H50+IF(J50=0,I50,J50)</f>
        <v>10</v>
      </c>
      <c r="L50" s="7" t="str">
        <f aca="false">IF(K50&lt;50,"F",IF(K50&lt;60,"E",IF(K50&lt;70,"D",IF(K50&lt;80,"C",IF(K50&lt;90,"B","A")))))</f>
        <v>F</v>
      </c>
      <c r="M50" s="7" t="n">
        <v>4</v>
      </c>
      <c r="N50" s="7"/>
      <c r="O50" s="7"/>
      <c r="P50" s="7"/>
      <c r="Q50" s="7" t="n">
        <v>6</v>
      </c>
      <c r="R50" s="7"/>
      <c r="S50" s="7" t="n">
        <f aca="false">IF(N50=0,IF(M50=0,E50+H50,M50),N50)+IF(P50=0,IF(O50=0,IF(G50=0,F50,G50),O50),P50)+IF(R50=0,IF(Q50=0,IF(J50=0,I50,J50),Q50),R50)</f>
        <v>15</v>
      </c>
      <c r="T50" s="7" t="str">
        <f aca="false">IF(S50&lt;50,"F",IF(S50&lt;60,"E",IF(S50&lt;70,"D",IF(S50&lt;80,"C",IF(S50&lt;90,"B","A")))))</f>
        <v>F</v>
      </c>
    </row>
    <row r="51" customFormat="false" ht="12.75" hidden="false" customHeight="true" outlineLevel="0" collapsed="false">
      <c r="A51" s="5" t="s">
        <v>89</v>
      </c>
      <c r="B51" s="5" t="s">
        <v>165</v>
      </c>
      <c r="C51" s="5" t="s">
        <v>294</v>
      </c>
      <c r="D51" s="5" t="s">
        <v>295</v>
      </c>
      <c r="E51" s="5"/>
      <c r="F51" s="11"/>
      <c r="G51" s="5"/>
      <c r="H51" s="5"/>
      <c r="I51" s="5"/>
      <c r="J51" s="5"/>
      <c r="K51" s="5" t="n">
        <f aca="false">E51+IF(G51=0,F51,G51)+H51+IF(J51=0,I51,J51)</f>
        <v>0</v>
      </c>
      <c r="L51" s="7" t="str">
        <f aca="false">IF(K51&lt;50,"F",IF(K51&lt;60,"E",IF(K51&lt;70,"D",IF(K51&lt;80,"C",IF(K51&lt;90,"B","A")))))</f>
        <v>F</v>
      </c>
      <c r="M51" s="7"/>
      <c r="N51" s="7"/>
      <c r="O51" s="7" t="n">
        <v>0</v>
      </c>
      <c r="P51" s="7"/>
      <c r="Q51" s="7"/>
      <c r="R51" s="7"/>
      <c r="S51" s="7" t="n">
        <f aca="false">IF(N51=0,IF(M51=0,E51+H51,M51),N51)+IF(P51=0,IF(O51=0,IF(G51=0,F51,G51),O51),P51)+IF(R51=0,IF(Q51=0,IF(J51=0,I51,J51),Q51),R51)</f>
        <v>0</v>
      </c>
      <c r="T51" s="7" t="str">
        <f aca="false">IF(S51&lt;50,"F",IF(S51&lt;60,"E",IF(S51&lt;70,"D",IF(S51&lt;80,"C",IF(S51&lt;90,"B","A")))))</f>
        <v>F</v>
      </c>
    </row>
    <row r="52" customFormat="false" ht="12.75" hidden="true" customHeight="true" outlineLevel="0" collapsed="false">
      <c r="A52" s="5" t="s">
        <v>97</v>
      </c>
      <c r="B52" s="5" t="s">
        <v>165</v>
      </c>
      <c r="C52" s="5" t="s">
        <v>296</v>
      </c>
      <c r="D52" s="5" t="s">
        <v>86</v>
      </c>
      <c r="E52" s="5"/>
      <c r="F52" s="11"/>
      <c r="G52" s="5"/>
      <c r="H52" s="5"/>
      <c r="I52" s="5"/>
      <c r="J52" s="5"/>
      <c r="K52" s="5" t="n">
        <f aca="false">E52+IF(G52=0,F52,G52)+H52+IF(J52=0,I52,J52)</f>
        <v>0</v>
      </c>
      <c r="L52" s="7" t="str">
        <f aca="false">IF(K52&lt;50,"F",IF(K52&lt;60,"E",IF(K52&lt;70,"D",IF(K52&lt;80,"C",IF(K52&lt;90,"B","A")))))</f>
        <v>F</v>
      </c>
      <c r="M52" s="7"/>
      <c r="N52" s="7"/>
      <c r="O52" s="7"/>
      <c r="P52" s="7"/>
      <c r="Q52" s="7"/>
      <c r="R52" s="7"/>
      <c r="S52" s="7" t="n">
        <f aca="false">IF(N52=0,IF(M52=0,E52+H52,M52),N52)+IF(P52=0,IF(O52=0,IF(G52=0,F52,G52),O52),P52)+IF(R52=0,IF(Q52=0,IF(J52=0,I52,J52),Q52),R52)</f>
        <v>0</v>
      </c>
      <c r="T52" s="7" t="str">
        <f aca="false">IF(S52&lt;50,"F",IF(S52&lt;60,"E",IF(S52&lt;70,"D",IF(S52&lt;80,"C",IF(S52&lt;90,"B","A")))))</f>
        <v>F</v>
      </c>
    </row>
    <row r="53" customFormat="false" ht="12.75" hidden="true" customHeight="true" outlineLevel="0" collapsed="false">
      <c r="A53" s="5" t="s">
        <v>98</v>
      </c>
      <c r="B53" s="5" t="s">
        <v>165</v>
      </c>
      <c r="C53" s="5" t="s">
        <v>80</v>
      </c>
      <c r="D53" s="5" t="s">
        <v>21</v>
      </c>
      <c r="E53" s="5" t="n">
        <v>3</v>
      </c>
      <c r="F53" s="11"/>
      <c r="G53" s="5"/>
      <c r="H53" s="5"/>
      <c r="I53" s="5"/>
      <c r="J53" s="5"/>
      <c r="K53" s="5" t="n">
        <f aca="false">E53+IF(G53=0,F53,G53)+H53+IF(J53=0,I53,J53)</f>
        <v>3</v>
      </c>
      <c r="L53" s="7" t="str">
        <f aca="false">IF(K53&lt;50,"F",IF(K53&lt;60,"E",IF(K53&lt;70,"D",IF(K53&lt;80,"C",IF(K53&lt;90,"B","A")))))</f>
        <v>F</v>
      </c>
      <c r="M53" s="7"/>
      <c r="N53" s="7"/>
      <c r="O53" s="7"/>
      <c r="P53" s="7"/>
      <c r="Q53" s="7"/>
      <c r="R53" s="7"/>
      <c r="S53" s="7" t="n">
        <f aca="false">IF(N53=0,IF(M53=0,E53+H53,M53),N53)+IF(P53=0,IF(O53=0,IF(G53=0,F53,G53),O53),P53)+IF(R53=0,IF(Q53=0,IF(J53=0,I53,J53),Q53),R53)</f>
        <v>3</v>
      </c>
      <c r="T53" s="7" t="str">
        <f aca="false">IF(S53&lt;50,"F",IF(S53&lt;60,"E",IF(S53&lt;70,"D",IF(S53&lt;80,"C",IF(S53&lt;90,"B","A")))))</f>
        <v>F</v>
      </c>
    </row>
    <row r="54" customFormat="false" ht="12.75" hidden="false" customHeight="true" outlineLevel="0" collapsed="false">
      <c r="A54" s="5" t="s">
        <v>103</v>
      </c>
      <c r="B54" s="5" t="s">
        <v>165</v>
      </c>
      <c r="C54" s="5" t="s">
        <v>297</v>
      </c>
      <c r="D54" s="5" t="s">
        <v>298</v>
      </c>
      <c r="E54" s="5" t="n">
        <v>4</v>
      </c>
      <c r="F54" s="11" t="n">
        <v>9</v>
      </c>
      <c r="G54" s="5" t="n">
        <v>4</v>
      </c>
      <c r="H54" s="5" t="n">
        <v>3</v>
      </c>
      <c r="I54" s="5"/>
      <c r="J54" s="5" t="n">
        <f aca="false">12+5</f>
        <v>17</v>
      </c>
      <c r="K54" s="5" t="n">
        <f aca="false">E54+IF(G54=0,F54,G54)+H54+IF(J54=0,I54,J54)</f>
        <v>28</v>
      </c>
      <c r="L54" s="7" t="str">
        <f aca="false">IF(K54&lt;50,"F",IF(K54&lt;60,"E",IF(K54&lt;70,"D",IF(K54&lt;80,"C",IF(K54&lt;90,"B","A")))))</f>
        <v>F</v>
      </c>
      <c r="M54" s="0" t="n">
        <v>6</v>
      </c>
      <c r="O54" s="0" t="n">
        <v>20</v>
      </c>
      <c r="R54" s="0" t="n">
        <v>10</v>
      </c>
      <c r="S54" s="7" t="n">
        <f aca="false">IF(N54=0,IF(M54=0,E54+H54,M54),N54)+IF(P54=0,IF(O54=0,IF(G54=0,F54,G54),O54),P54)+IF(R54=0,IF(Q54=0,IF(J54=0,I54,J54),Q54),R54)</f>
        <v>36</v>
      </c>
      <c r="T54" s="7" t="str">
        <f aca="false">IF(S54&lt;50,"F",IF(S54&lt;60,"E",IF(S54&lt;70,"D",IF(S54&lt;80,"C",IF(S54&lt;90,"B","A")))))</f>
        <v>F</v>
      </c>
    </row>
    <row r="55" customFormat="false" ht="12.75" hidden="true" customHeight="true" outlineLevel="0" collapsed="false">
      <c r="A55" s="5" t="s">
        <v>106</v>
      </c>
      <c r="B55" s="5" t="s">
        <v>165</v>
      </c>
      <c r="C55" s="5" t="s">
        <v>219</v>
      </c>
      <c r="D55" s="5" t="s">
        <v>299</v>
      </c>
      <c r="E55" s="5" t="n">
        <v>4</v>
      </c>
      <c r="F55" s="11" t="n">
        <v>39</v>
      </c>
      <c r="G55" s="5"/>
      <c r="H55" s="5" t="n">
        <v>7</v>
      </c>
      <c r="I55" s="5"/>
      <c r="J55" s="5" t="n">
        <f aca="false">9+0</f>
        <v>9</v>
      </c>
      <c r="K55" s="5" t="n">
        <f aca="false">E55+IF(G55=0,F55,G55)+H55+IF(J55=0,I55,J55)</f>
        <v>59</v>
      </c>
      <c r="L55" s="7" t="str">
        <f aca="false">IF(K55&lt;50,"F",IF(K55&lt;60,"E",IF(K55&lt;70,"D",IF(K55&lt;80,"C",IF(K55&lt;90,"B","A")))))</f>
        <v>E</v>
      </c>
      <c r="M55" s="7"/>
      <c r="N55" s="7"/>
      <c r="O55" s="7"/>
      <c r="P55" s="7"/>
      <c r="Q55" s="7"/>
      <c r="R55" s="7"/>
      <c r="S55" s="7" t="n">
        <f aca="false">IF(N55=0,IF(M55=0,E55+H55,M55),N55)+IF(P55=0,IF(O55=0,IF(G55=0,F55,G55),O55),P55)+IF(R55=0,IF(Q55=0,IF(J55=0,I55,J55),Q55),R55)</f>
        <v>59</v>
      </c>
      <c r="T55" s="7" t="str">
        <f aca="false">IF(S55&lt;50,"F",IF(S55&lt;60,"E",IF(S55&lt;70,"D",IF(S55&lt;80,"C",IF(S55&lt;90,"B","A")))))</f>
        <v>E</v>
      </c>
    </row>
    <row r="56" customFormat="false" ht="12.75" hidden="false" customHeight="true" outlineLevel="0" collapsed="false">
      <c r="A56" s="5" t="s">
        <v>109</v>
      </c>
      <c r="B56" s="5" t="s">
        <v>165</v>
      </c>
      <c r="C56" s="5" t="s">
        <v>300</v>
      </c>
      <c r="D56" s="5" t="s">
        <v>301</v>
      </c>
      <c r="E56" s="5" t="n">
        <v>1</v>
      </c>
      <c r="F56" s="11"/>
      <c r="G56" s="5" t="n">
        <v>12</v>
      </c>
      <c r="H56" s="5" t="n">
        <v>6</v>
      </c>
      <c r="I56" s="9" t="n">
        <v>19</v>
      </c>
      <c r="J56" s="9" t="n">
        <f aca="false">10+9</f>
        <v>19</v>
      </c>
      <c r="K56" s="5" t="n">
        <f aca="false">E56+IF(G56=0,F56,G56)+H56+IF(J56=0,I56,J56)</f>
        <v>38</v>
      </c>
      <c r="L56" s="7" t="str">
        <f aca="false">IF(K56&lt;50,"F",IF(K56&lt;60,"E",IF(K56&lt;70,"D",IF(K56&lt;80,"C",IF(K56&lt;90,"B","A")))))</f>
        <v>F</v>
      </c>
      <c r="M56" s="7"/>
      <c r="N56" s="7" t="n">
        <v>14</v>
      </c>
      <c r="O56" s="7"/>
      <c r="P56" s="7"/>
      <c r="Q56" s="7" t="n">
        <v>27</v>
      </c>
      <c r="R56" s="7"/>
      <c r="S56" s="7" t="n">
        <f aca="false">IF(N56=0,IF(M56=0,E56+H56,M56),N56)+IF(P56=0,IF(O56=0,IF(G56=0,F56,G56),O56),P56)+IF(R56=0,IF(Q56=0,IF(J56=0,I56,J56),Q56),R56)</f>
        <v>53</v>
      </c>
      <c r="T56" s="7" t="str">
        <f aca="false">IF(S56&lt;50,"F",IF(S56&lt;60,"E",IF(S56&lt;70,"D",IF(S56&lt;80,"C",IF(S56&lt;90,"B","A")))))</f>
        <v>E</v>
      </c>
    </row>
    <row r="57" customFormat="false" ht="12.75" hidden="true" customHeight="true" outlineLevel="0" collapsed="false">
      <c r="A57" s="5" t="s">
        <v>114</v>
      </c>
      <c r="B57" s="5" t="s">
        <v>165</v>
      </c>
      <c r="C57" s="5" t="s">
        <v>302</v>
      </c>
      <c r="D57" s="5" t="s">
        <v>303</v>
      </c>
      <c r="E57" s="5" t="n">
        <v>10</v>
      </c>
      <c r="F57" s="11" t="n">
        <v>12</v>
      </c>
      <c r="G57" s="5"/>
      <c r="H57" s="5" t="n">
        <v>6</v>
      </c>
      <c r="I57" s="9" t="n">
        <v>17</v>
      </c>
      <c r="J57" s="9" t="n">
        <f aca="false">15+7</f>
        <v>22</v>
      </c>
      <c r="K57" s="5" t="n">
        <f aca="false">E57+IF(G57=0,F57,G57)+H57+IF(J57=0,I57,J57)</f>
        <v>50</v>
      </c>
      <c r="L57" s="7" t="str">
        <f aca="false">IF(K57&lt;50,"F",IF(K57&lt;60,"E",IF(K57&lt;70,"D",IF(K57&lt;80,"C",IF(K57&lt;90,"B","A")))))</f>
        <v>E</v>
      </c>
      <c r="M57" s="7"/>
      <c r="N57" s="7"/>
      <c r="O57" s="7"/>
      <c r="P57" s="7"/>
      <c r="Q57" s="7"/>
      <c r="R57" s="7"/>
      <c r="S57" s="7" t="n">
        <f aca="false">IF(N57=0,IF(M57=0,E57+H57,M57),N57)+IF(P57=0,IF(O57=0,IF(G57=0,F57,G57),O57),P57)+IF(R57=0,IF(Q57=0,IF(J57=0,I57,J57),Q57),R57)</f>
        <v>50</v>
      </c>
      <c r="T57" s="7" t="str">
        <f aca="false">IF(S57&lt;50,"F",IF(S57&lt;60,"E",IF(S57&lt;70,"D",IF(S57&lt;80,"C",IF(S57&lt;90,"B","A")))))</f>
        <v>E</v>
      </c>
    </row>
    <row r="58" customFormat="false" ht="12.75" hidden="false" customHeight="true" outlineLevel="0" collapsed="false">
      <c r="A58" s="5" t="s">
        <v>117</v>
      </c>
      <c r="B58" s="5" t="s">
        <v>165</v>
      </c>
      <c r="C58" s="5" t="s">
        <v>304</v>
      </c>
      <c r="D58" s="5" t="s">
        <v>305</v>
      </c>
      <c r="E58" s="5" t="n">
        <v>4</v>
      </c>
      <c r="F58" s="11"/>
      <c r="G58" s="5" t="n">
        <v>18</v>
      </c>
      <c r="H58" s="5" t="n">
        <v>4</v>
      </c>
      <c r="I58" s="9" t="n">
        <v>5</v>
      </c>
      <c r="J58" s="9" t="n">
        <f aca="false">5+2</f>
        <v>7</v>
      </c>
      <c r="K58" s="5" t="n">
        <f aca="false">E58+IF(G58=0,F58,G58)+H58+IF(J58=0,I58,J58)</f>
        <v>33</v>
      </c>
      <c r="L58" s="7" t="str">
        <f aca="false">IF(K58&lt;50,"F",IF(K58&lt;60,"E",IF(K58&lt;70,"D",IF(K58&lt;80,"C",IF(K58&lt;90,"B","A")))))</f>
        <v>F</v>
      </c>
      <c r="M58" s="7"/>
      <c r="N58" s="7"/>
      <c r="O58" s="7"/>
      <c r="P58" s="7"/>
      <c r="Q58" s="7"/>
      <c r="R58" s="7" t="n">
        <v>19</v>
      </c>
      <c r="S58" s="7" t="n">
        <f aca="false">IF(N58=0,IF(M58=0,E58+H58,M58),N58)+IF(P58=0,IF(O58=0,IF(G58=0,F58,G58),O58),P58)+IF(R58=0,IF(Q58=0,IF(J58=0,I58,J58),Q58),R58)</f>
        <v>45</v>
      </c>
      <c r="T58" s="7" t="str">
        <f aca="false">IF(S58&lt;50,"F",IF(S58&lt;60,"E",IF(S58&lt;70,"D",IF(S58&lt;80,"C",IF(S58&lt;90,"B","A")))))</f>
        <v>F</v>
      </c>
    </row>
    <row r="59" customFormat="false" ht="12.75" hidden="true" customHeight="true" outlineLevel="0" collapsed="false">
      <c r="A59" s="5" t="s">
        <v>120</v>
      </c>
      <c r="B59" s="5" t="s">
        <v>165</v>
      </c>
      <c r="C59" s="5" t="s">
        <v>306</v>
      </c>
      <c r="D59" s="5" t="s">
        <v>307</v>
      </c>
      <c r="E59" s="5" t="n">
        <v>6</v>
      </c>
      <c r="F59" s="11" t="n">
        <v>10</v>
      </c>
      <c r="G59" s="5" t="n">
        <v>4</v>
      </c>
      <c r="H59" s="5" t="n">
        <v>1</v>
      </c>
      <c r="I59" s="5"/>
      <c r="J59" s="5"/>
      <c r="K59" s="5" t="n">
        <f aca="false">E59+IF(G59=0,F59,G59)+H59+IF(J59=0,I59,J59)</f>
        <v>11</v>
      </c>
      <c r="L59" s="7" t="str">
        <f aca="false">IF(K59&lt;50,"F",IF(K59&lt;60,"E",IF(K59&lt;70,"D",IF(K59&lt;80,"C",IF(K59&lt;90,"B","A")))))</f>
        <v>F</v>
      </c>
      <c r="M59" s="7"/>
      <c r="N59" s="7"/>
      <c r="O59" s="7"/>
      <c r="P59" s="7"/>
      <c r="Q59" s="7"/>
      <c r="R59" s="7"/>
      <c r="S59" s="7" t="n">
        <f aca="false">IF(N59=0,IF(M59=0,E59+H59,M59),N59)+IF(P59=0,IF(O59=0,IF(G59=0,F59,G59),O59),P59)+IF(R59=0,IF(Q59=0,IF(J59=0,I59,J59),Q59),R59)</f>
        <v>11</v>
      </c>
      <c r="T59" s="7" t="str">
        <f aca="false">IF(S59&lt;50,"F",IF(S59&lt;60,"E",IF(S59&lt;70,"D",IF(S59&lt;80,"C",IF(S59&lt;90,"B","A")))))</f>
        <v>F</v>
      </c>
    </row>
    <row r="60" customFormat="false" ht="12.75" hidden="false" customHeight="true" outlineLevel="0" collapsed="false">
      <c r="A60" s="5" t="s">
        <v>122</v>
      </c>
      <c r="B60" s="5" t="s">
        <v>165</v>
      </c>
      <c r="C60" s="5" t="s">
        <v>308</v>
      </c>
      <c r="D60" s="5" t="s">
        <v>309</v>
      </c>
      <c r="E60" s="5" t="n">
        <v>7</v>
      </c>
      <c r="F60" s="11"/>
      <c r="G60" s="5"/>
      <c r="H60" s="5" t="n">
        <v>6</v>
      </c>
      <c r="I60" s="5"/>
      <c r="J60" s="5"/>
      <c r="K60" s="5" t="n">
        <f aca="false">E60+IF(G60=0,F60,G60)+H60+IF(J60=0,I60,J60)</f>
        <v>13</v>
      </c>
      <c r="L60" s="7" t="str">
        <f aca="false">IF(K60&lt;50,"F",IF(K60&lt;60,"E",IF(K60&lt;70,"D",IF(K60&lt;80,"C",IF(K60&lt;90,"B","A")))))</f>
        <v>F</v>
      </c>
      <c r="M60" s="7"/>
      <c r="N60" s="7"/>
      <c r="O60" s="7"/>
      <c r="P60" s="7" t="n">
        <v>22</v>
      </c>
      <c r="Q60" s="7"/>
      <c r="R60" s="7" t="n">
        <v>5</v>
      </c>
      <c r="S60" s="7" t="n">
        <f aca="false">IF(N60=0,IF(M60=0,E60+H60,M60),N60)+IF(P60=0,IF(O60=0,IF(G60=0,F60,G60),O60),P60)+IF(R60=0,IF(Q60=0,IF(J60=0,I60,J60),Q60),R60)</f>
        <v>40</v>
      </c>
      <c r="T60" s="7" t="str">
        <f aca="false">IF(S60&lt;50,"F",IF(S60&lt;60,"E",IF(S60&lt;70,"D",IF(S60&lt;80,"C",IF(S60&lt;90,"B","A")))))</f>
        <v>F</v>
      </c>
    </row>
    <row r="61" customFormat="false" ht="12.75" hidden="true" customHeight="true" outlineLevel="0" collapsed="false">
      <c r="A61" s="17" t="n">
        <v>2</v>
      </c>
      <c r="B61" s="17" t="n">
        <v>2018</v>
      </c>
      <c r="C61" s="9" t="s">
        <v>246</v>
      </c>
      <c r="D61" s="5" t="s">
        <v>310</v>
      </c>
      <c r="E61" s="5" t="n">
        <v>8</v>
      </c>
      <c r="F61" s="11" t="n">
        <v>23</v>
      </c>
      <c r="G61" s="5"/>
      <c r="H61" s="5" t="n">
        <v>5</v>
      </c>
      <c r="I61" s="9" t="n">
        <v>24</v>
      </c>
      <c r="J61" s="9"/>
      <c r="K61" s="5" t="n">
        <f aca="false">E61+IF(G61=0,F61,G61)+H61+IF(J61=0,I61,J61)</f>
        <v>60</v>
      </c>
      <c r="L61" s="7" t="str">
        <f aca="false">IF(K61&lt;50,"F",IF(K61&lt;60,"E",IF(K61&lt;70,"D",IF(K61&lt;80,"C",IF(K61&lt;90,"B","A")))))</f>
        <v>D</v>
      </c>
      <c r="M61" s="7"/>
      <c r="N61" s="7"/>
      <c r="O61" s="7"/>
      <c r="P61" s="7"/>
      <c r="Q61" s="7"/>
      <c r="R61" s="7"/>
      <c r="S61" s="7" t="n">
        <f aca="false">IF(N61=0,IF(M61=0,E61+H61,M61),N61)+IF(P61=0,IF(O61=0,IF(G61=0,F61,G61),O61),P61)+IF(R61=0,IF(Q61=0,IF(J61=0,I61,J61),Q61),R61)</f>
        <v>60</v>
      </c>
      <c r="T61" s="7" t="str">
        <f aca="false">IF(S61&lt;50,"F",IF(S61&lt;60,"E",IF(S61&lt;70,"D",IF(S61&lt;80,"C",IF(S61&lt;90,"B","A")))))</f>
        <v>D</v>
      </c>
    </row>
    <row r="62" customFormat="false" ht="12.75" hidden="true" customHeight="true" outlineLevel="0" collapsed="false">
      <c r="A62" s="5" t="s">
        <v>35</v>
      </c>
      <c r="B62" s="5" t="s">
        <v>198</v>
      </c>
      <c r="C62" s="5" t="s">
        <v>311</v>
      </c>
      <c r="D62" s="5" t="s">
        <v>312</v>
      </c>
      <c r="E62" s="5"/>
      <c r="F62" s="11" t="n">
        <v>39</v>
      </c>
      <c r="G62" s="5"/>
      <c r="H62" s="5"/>
      <c r="I62" s="9" t="n">
        <v>16</v>
      </c>
      <c r="J62" s="9"/>
      <c r="K62" s="5" t="n">
        <f aca="false">E62+IF(G62=0,F62,G62)+H62+IF(J62=0,I62,J62)</f>
        <v>55</v>
      </c>
      <c r="L62" s="7" t="str">
        <f aca="false">IF(K62&lt;50,"F",IF(K62&lt;60,"E",IF(K62&lt;70,"D",IF(K62&lt;80,"C",IF(K62&lt;90,"B","A")))))</f>
        <v>E</v>
      </c>
      <c r="M62" s="7"/>
      <c r="N62" s="7"/>
      <c r="O62" s="7"/>
      <c r="P62" s="7"/>
      <c r="Q62" s="7"/>
      <c r="R62" s="7"/>
      <c r="S62" s="7" t="n">
        <f aca="false">IF(N62=0,IF(M62=0,E62+H62,M62),N62)+IF(P62=0,IF(O62=0,IF(G62=0,F62,G62),O62),P62)+IF(R62=0,IF(Q62=0,IF(J62=0,I62,J62),Q62),R62)</f>
        <v>55</v>
      </c>
      <c r="T62" s="7" t="str">
        <f aca="false">IF(S62&lt;50,"F",IF(S62&lt;60,"E",IF(S62&lt;70,"D",IF(S62&lt;80,"C",IF(S62&lt;90,"B","A")))))</f>
        <v>E</v>
      </c>
    </row>
    <row r="63" customFormat="false" ht="12.75" hidden="true" customHeight="true" outlineLevel="0" collapsed="false">
      <c r="A63" s="5" t="s">
        <v>173</v>
      </c>
      <c r="B63" s="5" t="s">
        <v>198</v>
      </c>
      <c r="C63" s="5" t="s">
        <v>77</v>
      </c>
      <c r="D63" s="5" t="s">
        <v>313</v>
      </c>
      <c r="E63" s="5" t="n">
        <v>4</v>
      </c>
      <c r="F63" s="11" t="n">
        <v>20</v>
      </c>
      <c r="G63" s="5"/>
      <c r="H63" s="5" t="n">
        <v>7</v>
      </c>
      <c r="I63" s="9" t="n">
        <v>27</v>
      </c>
      <c r="J63" s="9"/>
      <c r="K63" s="5" t="n">
        <f aca="false">E63+IF(G63=0,F63,G63)+H63+IF(J63=0,I63,J63)</f>
        <v>58</v>
      </c>
      <c r="L63" s="7" t="str">
        <f aca="false">IF(K63&lt;50,"F",IF(K63&lt;60,"E",IF(K63&lt;70,"D",IF(K63&lt;80,"C",IF(K63&lt;90,"B","A")))))</f>
        <v>E</v>
      </c>
      <c r="M63" s="7"/>
      <c r="N63" s="7"/>
      <c r="O63" s="7"/>
      <c r="P63" s="7"/>
      <c r="Q63" s="7"/>
      <c r="R63" s="7"/>
      <c r="S63" s="7" t="n">
        <f aca="false">IF(N63=0,IF(M63=0,E63+H63,M63),N63)+IF(P63=0,IF(O63=0,IF(G63=0,F63,G63),O63),P63)+IF(R63=0,IF(Q63=0,IF(J63=0,I63,J63),Q63),R63)</f>
        <v>58</v>
      </c>
      <c r="T63" s="7" t="str">
        <f aca="false">IF(S63&lt;50,"F",IF(S63&lt;60,"E",IF(S63&lt;70,"D",IF(S63&lt;80,"C",IF(S63&lt;90,"B","A")))))</f>
        <v>E</v>
      </c>
    </row>
    <row r="64" customFormat="false" ht="12.75" hidden="true" customHeight="true" outlineLevel="0" collapsed="false">
      <c r="A64" s="5" t="s">
        <v>55</v>
      </c>
      <c r="B64" s="5" t="s">
        <v>198</v>
      </c>
      <c r="C64" s="5" t="s">
        <v>27</v>
      </c>
      <c r="D64" s="5" t="s">
        <v>314</v>
      </c>
      <c r="E64" s="5" t="n">
        <v>8</v>
      </c>
      <c r="F64" s="11" t="n">
        <v>20</v>
      </c>
      <c r="G64" s="5"/>
      <c r="H64" s="5" t="n">
        <v>4</v>
      </c>
      <c r="I64" s="9" t="n">
        <v>23</v>
      </c>
      <c r="J64" s="9"/>
      <c r="K64" s="5" t="n">
        <f aca="false">E64+IF(G64=0,F64,G64)+H64+IF(J64=0,I64,J64)</f>
        <v>55</v>
      </c>
      <c r="L64" s="7" t="str">
        <f aca="false">IF(K64&lt;50,"F",IF(K64&lt;60,"E",IF(K64&lt;70,"D",IF(K64&lt;80,"C",IF(K64&lt;90,"B","A")))))</f>
        <v>E</v>
      </c>
      <c r="M64" s="7"/>
      <c r="N64" s="7"/>
      <c r="O64" s="7"/>
      <c r="P64" s="7"/>
      <c r="Q64" s="7"/>
      <c r="R64" s="7"/>
      <c r="S64" s="7" t="n">
        <f aca="false">IF(N64=0,IF(M64=0,E64+H64,M64),N64)+IF(P64=0,IF(O64=0,IF(G64=0,F64,G64),O64),P64)+IF(R64=0,IF(Q64=0,IF(J64=0,I64,J64),Q64),R64)</f>
        <v>55</v>
      </c>
      <c r="T64" s="7" t="str">
        <f aca="false">IF(S64&lt;50,"F",IF(S64&lt;60,"E",IF(S64&lt;70,"D",IF(S64&lt;80,"C",IF(S64&lt;90,"B","A")))))</f>
        <v>E</v>
      </c>
    </row>
    <row r="65" customFormat="false" ht="12.75" hidden="true" customHeight="true" outlineLevel="0" collapsed="false">
      <c r="A65" s="5" t="s">
        <v>73</v>
      </c>
      <c r="B65" s="5" t="s">
        <v>198</v>
      </c>
      <c r="C65" s="5" t="s">
        <v>315</v>
      </c>
      <c r="D65" s="5" t="s">
        <v>316</v>
      </c>
      <c r="E65" s="5" t="n">
        <v>9</v>
      </c>
      <c r="F65" s="11" t="n">
        <v>37</v>
      </c>
      <c r="G65" s="5"/>
      <c r="H65" s="5" t="n">
        <v>6</v>
      </c>
      <c r="I65" s="9" t="n">
        <v>11</v>
      </c>
      <c r="J65" s="9"/>
      <c r="K65" s="5" t="n">
        <f aca="false">E65+IF(G65=0,F65,G65)+H65+IF(J65=0,I65,J65)</f>
        <v>63</v>
      </c>
      <c r="L65" s="7" t="str">
        <f aca="false">IF(K65&lt;50,"F",IF(K65&lt;60,"E",IF(K65&lt;70,"D",IF(K65&lt;80,"C",IF(K65&lt;90,"B","A")))))</f>
        <v>D</v>
      </c>
      <c r="M65" s="7"/>
      <c r="N65" s="7"/>
      <c r="O65" s="7"/>
      <c r="P65" s="7"/>
      <c r="Q65" s="7"/>
      <c r="R65" s="7"/>
      <c r="S65" s="7" t="n">
        <f aca="false">IF(N65=0,IF(M65=0,E65+H65,M65),N65)+IF(P65=0,IF(O65=0,IF(G65=0,F65,G65),O65),P65)+IF(R65=0,IF(Q65=0,IF(J65=0,I65,J65),Q65),R65)</f>
        <v>63</v>
      </c>
      <c r="T65" s="7" t="str">
        <f aca="false">IF(S65&lt;50,"F",IF(S65&lt;60,"E",IF(S65&lt;70,"D",IF(S65&lt;80,"C",IF(S65&lt;90,"B","A")))))</f>
        <v>D</v>
      </c>
    </row>
    <row r="66" customFormat="false" ht="12.75" hidden="true" customHeight="true" outlineLevel="0" collapsed="false">
      <c r="A66" s="5" t="s">
        <v>79</v>
      </c>
      <c r="B66" s="5" t="s">
        <v>198</v>
      </c>
      <c r="C66" s="5" t="s">
        <v>131</v>
      </c>
      <c r="D66" s="5" t="s">
        <v>317</v>
      </c>
      <c r="E66" s="5"/>
      <c r="F66" s="11"/>
      <c r="G66" s="5"/>
      <c r="H66" s="5"/>
      <c r="I66" s="5"/>
      <c r="J66" s="5"/>
      <c r="K66" s="5" t="n">
        <f aca="false">E66+IF(G66=0,F66,G66)+H66+IF(J66=0,I66,J66)</f>
        <v>0</v>
      </c>
      <c r="L66" s="7" t="str">
        <f aca="false">IF(K66&lt;50,"F",IF(K66&lt;60,"E",IF(K66&lt;70,"D",IF(K66&lt;80,"C",IF(K66&lt;90,"B","A")))))</f>
        <v>F</v>
      </c>
      <c r="M66" s="7"/>
      <c r="N66" s="7"/>
      <c r="O66" s="7"/>
      <c r="P66" s="7"/>
      <c r="Q66" s="7"/>
      <c r="R66" s="7"/>
      <c r="S66" s="7" t="n">
        <f aca="false">IF(N66=0,IF(M66=0,E66+H66,M66),N66)+IF(P66=0,IF(O66=0,IF(G66=0,F66,G66),O66),P66)+IF(R66=0,IF(Q66=0,IF(J66=0,I66,J66),Q66),R66)</f>
        <v>0</v>
      </c>
      <c r="T66" s="7" t="str">
        <f aca="false">IF(S66&lt;50,"F",IF(S66&lt;60,"E",IF(S66&lt;70,"D",IF(S66&lt;80,"C",IF(S66&lt;90,"B","A")))))</f>
        <v>F</v>
      </c>
    </row>
    <row r="67" customFormat="false" ht="12.75" hidden="true" customHeight="true" outlineLevel="0" collapsed="false">
      <c r="A67" s="17" t="n">
        <v>24</v>
      </c>
      <c r="B67" s="17" t="n">
        <v>2018</v>
      </c>
      <c r="C67" s="5" t="s">
        <v>318</v>
      </c>
      <c r="D67" s="5" t="s">
        <v>313</v>
      </c>
      <c r="E67" s="5" t="n">
        <v>5</v>
      </c>
      <c r="F67" s="11" t="n">
        <v>26</v>
      </c>
      <c r="G67" s="5"/>
      <c r="H67" s="5" t="n">
        <v>5</v>
      </c>
      <c r="I67" s="9" t="n">
        <v>24</v>
      </c>
      <c r="J67" s="9"/>
      <c r="K67" s="5" t="n">
        <f aca="false">E67+IF(G67=0,F67,G67)+H67+IF(J67=0,I67,J67)</f>
        <v>60</v>
      </c>
      <c r="L67" s="7" t="str">
        <f aca="false">IF(K67&lt;50,"F",IF(K67&lt;60,"E",IF(K67&lt;70,"D",IF(K67&lt;80,"C",IF(K67&lt;90,"B","A")))))</f>
        <v>D</v>
      </c>
      <c r="M67" s="7"/>
      <c r="N67" s="7"/>
      <c r="O67" s="7"/>
      <c r="P67" s="7"/>
      <c r="Q67" s="7"/>
      <c r="R67" s="7"/>
      <c r="S67" s="7" t="n">
        <f aca="false">IF(N67=0,IF(M67=0,E67+H67,M67),N67)+IF(P67=0,IF(O67=0,IF(G67=0,F67,G67),O67),P67)+IF(R67=0,IF(Q67=0,IF(J67=0,I67,J67),Q67),R67)</f>
        <v>60</v>
      </c>
      <c r="T67" s="7" t="str">
        <f aca="false">IF(S67&lt;50,"F",IF(S67&lt;60,"E",IF(S67&lt;70,"D",IF(S67&lt;80,"C",IF(S67&lt;90,"B","A")))))</f>
        <v>D</v>
      </c>
    </row>
    <row r="68" customFormat="false" ht="12.75" hidden="true" customHeight="true" outlineLevel="0" collapsed="false">
      <c r="A68" s="5" t="s">
        <v>87</v>
      </c>
      <c r="B68" s="5" t="s">
        <v>198</v>
      </c>
      <c r="C68" s="5" t="s">
        <v>319</v>
      </c>
      <c r="D68" s="5" t="s">
        <v>320</v>
      </c>
      <c r="E68" s="5" t="n">
        <v>5</v>
      </c>
      <c r="F68" s="11" t="n">
        <v>17</v>
      </c>
      <c r="G68" s="5"/>
      <c r="H68" s="5" t="n">
        <v>7</v>
      </c>
      <c r="I68" s="5"/>
      <c r="J68" s="5" t="n">
        <f aca="false">17+10</f>
        <v>27</v>
      </c>
      <c r="K68" s="5" t="n">
        <f aca="false">E68+IF(G68=0,F68,G68)+H68+IF(J68=0,I68,J68)</f>
        <v>56</v>
      </c>
      <c r="L68" s="7" t="str">
        <f aca="false">IF(K68&lt;50,"F",IF(K68&lt;60,"E",IF(K68&lt;70,"D",IF(K68&lt;80,"C",IF(K68&lt;90,"B","A")))))</f>
        <v>E</v>
      </c>
      <c r="M68" s="7"/>
      <c r="N68" s="7"/>
      <c r="O68" s="7"/>
      <c r="P68" s="7"/>
      <c r="Q68" s="7"/>
      <c r="R68" s="7"/>
      <c r="S68" s="7" t="n">
        <f aca="false">IF(N68=0,IF(M68=0,E68+H68,M68),N68)+IF(P68=0,IF(O68=0,IF(G68=0,F68,G68),O68),P68)+IF(R68=0,IF(Q68=0,IF(J68=0,I68,J68),Q68),R68)</f>
        <v>56</v>
      </c>
      <c r="T68" s="7" t="str">
        <f aca="false">IF(S68&lt;50,"F",IF(S68&lt;60,"E",IF(S68&lt;70,"D",IF(S68&lt;80,"C",IF(S68&lt;90,"B","A")))))</f>
        <v>E</v>
      </c>
    </row>
    <row r="69" customFormat="false" ht="12.75" hidden="true" customHeight="true" outlineLevel="0" collapsed="false">
      <c r="A69" s="17" t="n">
        <v>30</v>
      </c>
      <c r="B69" s="17" t="n">
        <v>2018</v>
      </c>
      <c r="C69" s="5" t="s">
        <v>128</v>
      </c>
      <c r="D69" s="5" t="s">
        <v>321</v>
      </c>
      <c r="E69" s="5" t="n">
        <v>3</v>
      </c>
      <c r="F69" s="11" t="n">
        <v>11</v>
      </c>
      <c r="G69" s="5" t="n">
        <v>10</v>
      </c>
      <c r="H69" s="5"/>
      <c r="I69" s="9" t="n">
        <v>10</v>
      </c>
      <c r="J69" s="9"/>
      <c r="K69" s="5" t="n">
        <f aca="false">E69+IF(G69=0,F69,G69)+H69+IF(J69=0,I69,J69)</f>
        <v>23</v>
      </c>
      <c r="L69" s="7" t="str">
        <f aca="false">IF(K69&lt;50,"F",IF(K69&lt;60,"E",IF(K69&lt;70,"D",IF(K69&lt;80,"C",IF(K69&lt;90,"B","A")))))</f>
        <v>F</v>
      </c>
      <c r="M69" s="7"/>
      <c r="N69" s="7"/>
      <c r="O69" s="7"/>
      <c r="P69" s="7"/>
      <c r="Q69" s="7"/>
      <c r="R69" s="7"/>
      <c r="S69" s="7" t="n">
        <f aca="false">IF(N69=0,IF(M69=0,E69+H69,M69),N69)+IF(P69=0,IF(O69=0,IF(G69=0,F69,G69),O69),P69)+IF(R69=0,IF(Q69=0,IF(J69=0,I69,J69),Q69),R69)</f>
        <v>23</v>
      </c>
      <c r="T69" s="7" t="str">
        <f aca="false">IF(S69&lt;50,"F",IF(S69&lt;60,"E",IF(S69&lt;70,"D",IF(S69&lt;80,"C",IF(S69&lt;90,"B","A")))))</f>
        <v>F</v>
      </c>
    </row>
    <row r="70" customFormat="false" ht="12.75" hidden="true" customHeight="true" outlineLevel="0" collapsed="false">
      <c r="A70" s="5" t="s">
        <v>94</v>
      </c>
      <c r="B70" s="5" t="s">
        <v>198</v>
      </c>
      <c r="C70" s="5" t="s">
        <v>104</v>
      </c>
      <c r="D70" s="5" t="s">
        <v>110</v>
      </c>
      <c r="E70" s="5" t="n">
        <v>2</v>
      </c>
      <c r="F70" s="11" t="n">
        <v>31</v>
      </c>
      <c r="G70" s="5"/>
      <c r="H70" s="5" t="n">
        <v>3</v>
      </c>
      <c r="I70" s="9" t="n">
        <v>2</v>
      </c>
      <c r="J70" s="9" t="n">
        <f aca="false">12+2</f>
        <v>14</v>
      </c>
      <c r="K70" s="5" t="n">
        <f aca="false">E70+IF(G70=0,F70,G70)+H70+IF(J70=0,I70,J70)</f>
        <v>50</v>
      </c>
      <c r="L70" s="7" t="str">
        <f aca="false">IF(K70&lt;50,"F",IF(K70&lt;60,"E",IF(K70&lt;70,"D",IF(K70&lt;80,"C",IF(K70&lt;90,"B","A")))))</f>
        <v>E</v>
      </c>
      <c r="M70" s="7"/>
      <c r="N70" s="7"/>
      <c r="O70" s="7"/>
      <c r="P70" s="7"/>
      <c r="Q70" s="7"/>
      <c r="R70" s="7"/>
      <c r="S70" s="7" t="n">
        <f aca="false">IF(N70=0,IF(M70=0,E70+H70,M70),N70)+IF(P70=0,IF(O70=0,IF(G70=0,F70,G70),O70),P70)+IF(R70=0,IF(Q70=0,IF(J70=0,I70,J70),Q70),R70)</f>
        <v>50</v>
      </c>
      <c r="T70" s="7" t="str">
        <f aca="false">IF(S70&lt;50,"F",IF(S70&lt;60,"E",IF(S70&lt;70,"D",IF(S70&lt;80,"C",IF(S70&lt;90,"B","A")))))</f>
        <v>E</v>
      </c>
    </row>
    <row r="71" customFormat="false" ht="12.75" hidden="true" customHeight="true" outlineLevel="0" collapsed="false">
      <c r="A71" s="5" t="s">
        <v>120</v>
      </c>
      <c r="B71" s="5" t="s">
        <v>198</v>
      </c>
      <c r="C71" s="5" t="s">
        <v>322</v>
      </c>
      <c r="D71" s="5" t="s">
        <v>323</v>
      </c>
      <c r="E71" s="5" t="n">
        <v>5</v>
      </c>
      <c r="F71" s="11" t="n">
        <v>38</v>
      </c>
      <c r="G71" s="5"/>
      <c r="H71" s="5" t="n">
        <v>2</v>
      </c>
      <c r="I71" s="9" t="n">
        <v>19</v>
      </c>
      <c r="J71" s="9"/>
      <c r="K71" s="5" t="n">
        <f aca="false">E71+IF(G71=0,F71,G71)+H71+IF(J71=0,I71,J71)</f>
        <v>64</v>
      </c>
      <c r="L71" s="7" t="str">
        <f aca="false">IF(K71&lt;50,"F",IF(K71&lt;60,"E",IF(K71&lt;70,"D",IF(K71&lt;80,"C",IF(K71&lt;90,"B","A")))))</f>
        <v>D</v>
      </c>
      <c r="M71" s="7"/>
      <c r="N71" s="7"/>
      <c r="O71" s="7"/>
      <c r="P71" s="7"/>
      <c r="Q71" s="7"/>
      <c r="R71" s="7"/>
      <c r="S71" s="7" t="n">
        <f aca="false">IF(N71=0,IF(M71=0,E71+H71,M71),N71)+IF(P71=0,IF(O71=0,IF(G71=0,F71,G71),O71),P71)+IF(R71=0,IF(Q71=0,IF(J71=0,I71,J71),Q71),R71)</f>
        <v>64</v>
      </c>
      <c r="T71" s="7" t="str">
        <f aca="false">IF(S71&lt;50,"F",IF(S71&lt;60,"E",IF(S71&lt;70,"D",IF(S71&lt;80,"C",IF(S71&lt;90,"B","A")))))</f>
        <v>D</v>
      </c>
    </row>
    <row r="72" customFormat="false" ht="12.75" hidden="false" customHeight="true" outlineLevel="0" collapsed="false">
      <c r="A72" s="5" t="s">
        <v>18</v>
      </c>
      <c r="B72" s="5" t="s">
        <v>203</v>
      </c>
      <c r="C72" s="5" t="s">
        <v>324</v>
      </c>
      <c r="D72" s="5" t="s">
        <v>325</v>
      </c>
      <c r="E72" s="5" t="n">
        <v>1</v>
      </c>
      <c r="F72" s="11" t="n">
        <v>23</v>
      </c>
      <c r="G72" s="5"/>
      <c r="H72" s="5" t="n">
        <v>2</v>
      </c>
      <c r="I72" s="9" t="n">
        <v>19</v>
      </c>
      <c r="J72" s="9" t="n">
        <f aca="false">12+5</f>
        <v>17</v>
      </c>
      <c r="K72" s="5" t="n">
        <f aca="false">E72+IF(G72=0,F72,G72)+H72+IF(J72=0,I72,J72)</f>
        <v>43</v>
      </c>
      <c r="L72" s="7" t="str">
        <f aca="false">IF(K72&lt;50,"F",IF(K72&lt;60,"E",IF(K72&lt;70,"D",IF(K72&lt;80,"C",IF(K72&lt;90,"B","A")))))</f>
        <v>F</v>
      </c>
      <c r="M72" s="7"/>
      <c r="N72" s="7" t="n">
        <v>6</v>
      </c>
      <c r="O72" s="7"/>
      <c r="P72" s="7"/>
      <c r="Q72" s="7" t="n">
        <v>18</v>
      </c>
      <c r="R72" s="7" t="n">
        <v>22</v>
      </c>
      <c r="S72" s="7" t="n">
        <f aca="false">IF(N72=0,IF(M72=0,E72+H72,M72),N72)+IF(P72=0,IF(O72=0,IF(G72=0,F72,G72),O72),P72)+IF(R72=0,IF(Q72=0,IF(J72=0,I72,J72),Q72),R72)</f>
        <v>51</v>
      </c>
      <c r="T72" s="7" t="str">
        <f aca="false">IF(S72&lt;50,"F",IF(S72&lt;60,"E",IF(S72&lt;70,"D",IF(S72&lt;80,"C",IF(S72&lt;90,"B","A")))))</f>
        <v>E</v>
      </c>
    </row>
    <row r="73" customFormat="false" ht="12.75" hidden="false" customHeight="true" outlineLevel="0" collapsed="false">
      <c r="A73" s="5" t="s">
        <v>26</v>
      </c>
      <c r="B73" s="5" t="s">
        <v>203</v>
      </c>
      <c r="C73" s="5" t="s">
        <v>107</v>
      </c>
      <c r="D73" s="5" t="s">
        <v>326</v>
      </c>
      <c r="E73" s="5" t="n">
        <v>5</v>
      </c>
      <c r="F73" s="11" t="n">
        <v>14</v>
      </c>
      <c r="G73" s="5"/>
      <c r="H73" s="5" t="n">
        <v>6</v>
      </c>
      <c r="I73" s="9" t="n">
        <v>20</v>
      </c>
      <c r="J73" s="9" t="n">
        <f aca="false">8+7</f>
        <v>15</v>
      </c>
      <c r="K73" s="5" t="n">
        <f aca="false">E73+IF(G73=0,F73,G73)+H73+IF(J73=0,I73,J73)</f>
        <v>40</v>
      </c>
      <c r="L73" s="7" t="str">
        <f aca="false">IF(K73&lt;50,"F",IF(K73&lt;60,"E",IF(K73&lt;70,"D",IF(K73&lt;80,"C",IF(K73&lt;90,"B","A")))))</f>
        <v>F</v>
      </c>
      <c r="M73" s="7"/>
      <c r="N73" s="7"/>
      <c r="O73" s="7"/>
      <c r="P73" s="7"/>
      <c r="Q73" s="7" t="n">
        <v>21</v>
      </c>
      <c r="R73" s="7" t="n">
        <v>18</v>
      </c>
      <c r="S73" s="7" t="n">
        <f aca="false">IF(N73=0,IF(M73=0,E73+H73,M73),N73)+IF(P73=0,IF(O73=0,IF(G73=0,F73,G73),O73),P73)+IF(R73=0,IF(Q73=0,IF(J73=0,I73,J73),Q73),R73)</f>
        <v>43</v>
      </c>
      <c r="T73" s="7" t="str">
        <f aca="false">IF(S73&lt;50,"F",IF(S73&lt;60,"E",IF(S73&lt;70,"D",IF(S73&lt;80,"C",IF(S73&lt;90,"B","A")))))</f>
        <v>F</v>
      </c>
    </row>
    <row r="74" customFormat="false" ht="12.75" hidden="true" customHeight="true" outlineLevel="0" collapsed="false">
      <c r="A74" s="5" t="s">
        <v>41</v>
      </c>
      <c r="B74" s="5" t="s">
        <v>203</v>
      </c>
      <c r="C74" s="5" t="s">
        <v>157</v>
      </c>
      <c r="D74" s="5" t="s">
        <v>327</v>
      </c>
      <c r="E74" s="5" t="n">
        <v>2</v>
      </c>
      <c r="F74" s="11" t="n">
        <v>6</v>
      </c>
      <c r="G74" s="5"/>
      <c r="H74" s="5" t="n">
        <v>3</v>
      </c>
      <c r="I74" s="9" t="n">
        <v>20</v>
      </c>
      <c r="J74" s="9" t="n">
        <f aca="false">12+7</f>
        <v>19</v>
      </c>
      <c r="K74" s="5" t="n">
        <f aca="false">E74+IF(G74=0,F74,G74)+H74+IF(J74=0,I74,J74)</f>
        <v>30</v>
      </c>
      <c r="L74" s="7" t="str">
        <f aca="false">IF(K74&lt;50,"F",IF(K74&lt;60,"E",IF(K74&lt;70,"D",IF(K74&lt;80,"C",IF(K74&lt;90,"B","A")))))</f>
        <v>F</v>
      </c>
      <c r="M74" s="7"/>
      <c r="N74" s="7"/>
      <c r="O74" s="7"/>
      <c r="P74" s="7"/>
      <c r="Q74" s="7"/>
      <c r="R74" s="7"/>
      <c r="S74" s="7" t="n">
        <f aca="false">IF(N74=0,IF(M74=0,E74+H74,M74),N74)+IF(P74=0,IF(O74=0,IF(G74=0,F74,G74),O74),P74)+IF(R74=0,IF(Q74=0,IF(J74=0,I74,J74),Q74),R74)</f>
        <v>30</v>
      </c>
      <c r="T74" s="7" t="str">
        <f aca="false">IF(S74&lt;50,"F",IF(S74&lt;60,"E",IF(S74&lt;70,"D",IF(S74&lt;80,"C",IF(S74&lt;90,"B","A")))))</f>
        <v>F</v>
      </c>
    </row>
    <row r="75" customFormat="false" ht="12.75" hidden="true" customHeight="true" outlineLevel="0" collapsed="false">
      <c r="A75" s="5" t="s">
        <v>46</v>
      </c>
      <c r="B75" s="5" t="s">
        <v>203</v>
      </c>
      <c r="C75" s="5" t="s">
        <v>104</v>
      </c>
      <c r="D75" s="5" t="s">
        <v>328</v>
      </c>
      <c r="E75" s="5" t="n">
        <v>1</v>
      </c>
      <c r="F75" s="11" t="n">
        <v>38</v>
      </c>
      <c r="G75" s="5"/>
      <c r="H75" s="5" t="n">
        <v>3</v>
      </c>
      <c r="I75" s="9" t="n">
        <v>0</v>
      </c>
      <c r="J75" s="9" t="n">
        <v>10</v>
      </c>
      <c r="K75" s="5" t="n">
        <f aca="false">E75+IF(G75=0,F75,G75)+H75+IF(J75=0,I75,J75)</f>
        <v>52</v>
      </c>
      <c r="L75" s="7" t="str">
        <f aca="false">IF(K75&lt;50,"F",IF(K75&lt;60,"E",IF(K75&lt;70,"D",IF(K75&lt;80,"C",IF(K75&lt;90,"B","A")))))</f>
        <v>E</v>
      </c>
      <c r="M75" s="7"/>
      <c r="N75" s="7"/>
      <c r="O75" s="7"/>
      <c r="P75" s="7"/>
      <c r="Q75" s="7"/>
      <c r="R75" s="7"/>
      <c r="S75" s="7" t="n">
        <f aca="false">IF(N75=0,IF(M75=0,E75+H75,M75),N75)+IF(P75=0,IF(O75=0,IF(G75=0,F75,G75),O75),P75)+IF(R75=0,IF(Q75=0,IF(J75=0,I75,J75),Q75),R75)</f>
        <v>52</v>
      </c>
      <c r="T75" s="7" t="str">
        <f aca="false">IF(S75&lt;50,"F",IF(S75&lt;60,"E",IF(S75&lt;70,"D",IF(S75&lt;80,"C",IF(S75&lt;90,"B","A")))))</f>
        <v>E</v>
      </c>
    </row>
    <row r="76" customFormat="false" ht="12.75" hidden="true" customHeight="true" outlineLevel="0" collapsed="false">
      <c r="A76" s="5" t="s">
        <v>52</v>
      </c>
      <c r="B76" s="5" t="s">
        <v>203</v>
      </c>
      <c r="C76" s="5" t="s">
        <v>329</v>
      </c>
      <c r="D76" s="5" t="s">
        <v>330</v>
      </c>
      <c r="E76" s="5"/>
      <c r="F76" s="11"/>
      <c r="G76" s="5"/>
      <c r="H76" s="5"/>
      <c r="I76" s="5"/>
      <c r="J76" s="5"/>
      <c r="K76" s="5" t="n">
        <f aca="false">E76+IF(G76=0,F76,G76)+H76+IF(J76=0,I76,J76)</f>
        <v>0</v>
      </c>
      <c r="L76" s="7" t="str">
        <f aca="false">IF(K76&lt;50,"F",IF(K76&lt;60,"E",IF(K76&lt;70,"D",IF(K76&lt;80,"C",IF(K76&lt;90,"B","A")))))</f>
        <v>F</v>
      </c>
      <c r="M76" s="7"/>
      <c r="N76" s="7"/>
      <c r="O76" s="7"/>
      <c r="P76" s="7"/>
      <c r="Q76" s="7"/>
      <c r="R76" s="7"/>
      <c r="S76" s="7" t="n">
        <f aca="false">IF(N76=0,IF(M76=0,E76+H76,M76),N76)+IF(P76=0,IF(O76=0,IF(G76=0,F76,G76),O76),P76)+IF(R76=0,IF(Q76=0,IF(J76=0,I76,J76),Q76),R76)</f>
        <v>0</v>
      </c>
      <c r="T76" s="7" t="str">
        <f aca="false">IF(S76&lt;50,"F",IF(S76&lt;60,"E",IF(S76&lt;70,"D",IF(S76&lt;80,"C",IF(S76&lt;90,"B","A")))))</f>
        <v>F</v>
      </c>
    </row>
    <row r="77" customFormat="false" ht="12.75" hidden="true" customHeight="true" outlineLevel="0" collapsed="false">
      <c r="A77" s="5" t="s">
        <v>175</v>
      </c>
      <c r="B77" s="5" t="s">
        <v>203</v>
      </c>
      <c r="C77" s="5" t="s">
        <v>90</v>
      </c>
      <c r="D77" s="5" t="s">
        <v>181</v>
      </c>
      <c r="E77" s="5" t="n">
        <v>1</v>
      </c>
      <c r="F77" s="11" t="n">
        <v>40</v>
      </c>
      <c r="G77" s="5"/>
      <c r="H77" s="5"/>
      <c r="I77" s="9" t="n">
        <v>5</v>
      </c>
      <c r="J77" s="9" t="n">
        <v>8</v>
      </c>
      <c r="K77" s="5" t="n">
        <f aca="false">E77+IF(G77=0,F77,G77)+H77+IF(J77=0,I77,J77)</f>
        <v>49</v>
      </c>
      <c r="L77" s="7" t="str">
        <f aca="false">IF(K77&lt;50,"F",IF(K77&lt;60,"E",IF(K77&lt;70,"D",IF(K77&lt;80,"C",IF(K77&lt;90,"B","A")))))</f>
        <v>F</v>
      </c>
      <c r="M77" s="7"/>
      <c r="N77" s="7"/>
      <c r="O77" s="7"/>
      <c r="P77" s="7"/>
      <c r="Q77" s="7"/>
      <c r="R77" s="7"/>
      <c r="S77" s="7" t="n">
        <f aca="false">IF(N77=0,IF(M77=0,E77+H77,M77),N77)+IF(P77=0,IF(O77=0,IF(G77=0,F77,G77),O77),P77)+IF(R77=0,IF(Q77=0,IF(J77=0,I77,J77),Q77),R77)</f>
        <v>49</v>
      </c>
      <c r="T77" s="7" t="str">
        <f aca="false">IF(S77&lt;50,"F",IF(S77&lt;60,"E",IF(S77&lt;70,"D",IF(S77&lt;80,"C",IF(S77&lt;90,"B","A")))))</f>
        <v>F</v>
      </c>
    </row>
    <row r="78" customFormat="false" ht="12.75" hidden="false" customHeight="true" outlineLevel="0" collapsed="false">
      <c r="A78" s="5" t="s">
        <v>178</v>
      </c>
      <c r="B78" s="5" t="s">
        <v>203</v>
      </c>
      <c r="C78" s="5" t="s">
        <v>118</v>
      </c>
      <c r="D78" s="5" t="s">
        <v>331</v>
      </c>
      <c r="E78" s="5" t="n">
        <v>4</v>
      </c>
      <c r="F78" s="11" t="n">
        <v>18</v>
      </c>
      <c r="G78" s="5"/>
      <c r="H78" s="5" t="n">
        <v>6</v>
      </c>
      <c r="I78" s="9" t="n">
        <v>13</v>
      </c>
      <c r="J78" s="9" t="n">
        <v>19</v>
      </c>
      <c r="K78" s="5" t="n">
        <f aca="false">E78+IF(G78=0,F78,G78)+H78+IF(J78=0,I78,J78)</f>
        <v>47</v>
      </c>
      <c r="L78" s="7" t="str">
        <f aca="false">IF(K78&lt;50,"F",IF(K78&lt;60,"E",IF(K78&lt;70,"D",IF(K78&lt;80,"C",IF(K78&lt;90,"B","A")))))</f>
        <v>F</v>
      </c>
      <c r="M78" s="7"/>
      <c r="N78" s="7"/>
      <c r="O78" s="7"/>
      <c r="P78" s="7"/>
      <c r="Q78" s="7" t="n">
        <v>37</v>
      </c>
      <c r="R78" s="7"/>
      <c r="S78" s="7" t="n">
        <f aca="false">IF(N78=0,IF(M78=0,E78+H78,M78),N78)+IF(P78=0,IF(O78=0,IF(G78=0,F78,G78),O78),P78)+IF(R78=0,IF(Q78=0,IF(J78=0,I78,J78),Q78),R78)</f>
        <v>65</v>
      </c>
      <c r="T78" s="7" t="str">
        <f aca="false">IF(S78&lt;50,"F",IF(S78&lt;60,"E",IF(S78&lt;70,"D",IF(S78&lt;80,"C",IF(S78&lt;90,"B","A")))))</f>
        <v>D</v>
      </c>
    </row>
    <row r="79" customFormat="false" ht="12.75" hidden="true" customHeight="true" outlineLevel="0" collapsed="false">
      <c r="A79" s="5" t="s">
        <v>58</v>
      </c>
      <c r="B79" s="5" t="s">
        <v>203</v>
      </c>
      <c r="C79" s="5" t="s">
        <v>332</v>
      </c>
      <c r="D79" s="5" t="s">
        <v>333</v>
      </c>
      <c r="E79" s="5" t="n">
        <v>8</v>
      </c>
      <c r="F79" s="11" t="n">
        <v>35</v>
      </c>
      <c r="G79" s="5"/>
      <c r="H79" s="5" t="n">
        <v>4</v>
      </c>
      <c r="I79" s="9" t="n">
        <v>11</v>
      </c>
      <c r="J79" s="9"/>
      <c r="K79" s="5" t="n">
        <f aca="false">E79+IF(G79=0,F79,G79)+H79+IF(J79=0,I79,J79)</f>
        <v>58</v>
      </c>
      <c r="L79" s="7" t="str">
        <f aca="false">IF(K79&lt;50,"F",IF(K79&lt;60,"E",IF(K79&lt;70,"D",IF(K79&lt;80,"C",IF(K79&lt;90,"B","A")))))</f>
        <v>E</v>
      </c>
      <c r="M79" s="7"/>
      <c r="N79" s="7"/>
      <c r="O79" s="7"/>
      <c r="P79" s="7"/>
      <c r="Q79" s="7"/>
      <c r="R79" s="7"/>
      <c r="S79" s="7" t="n">
        <f aca="false">IF(N79=0,IF(M79=0,E79+H79,M79),N79)+IF(P79=0,IF(O79=0,IF(G79=0,F79,G79),O79),P79)+IF(R79=0,IF(Q79=0,IF(J79=0,I79,J79),Q79),R79)</f>
        <v>58</v>
      </c>
      <c r="T79" s="7" t="str">
        <f aca="false">IF(S79&lt;50,"F",IF(S79&lt;60,"E",IF(S79&lt;70,"D",IF(S79&lt;80,"C",IF(S79&lt;90,"B","A")))))</f>
        <v>E</v>
      </c>
    </row>
    <row r="80" customFormat="false" ht="12.75" hidden="true" customHeight="true" outlineLevel="0" collapsed="false">
      <c r="A80" s="5" t="s">
        <v>87</v>
      </c>
      <c r="B80" s="5" t="s">
        <v>203</v>
      </c>
      <c r="C80" s="5" t="s">
        <v>104</v>
      </c>
      <c r="D80" s="5" t="s">
        <v>334</v>
      </c>
      <c r="E80" s="5" t="n">
        <v>2</v>
      </c>
      <c r="F80" s="11" t="n">
        <v>39</v>
      </c>
      <c r="G80" s="5"/>
      <c r="H80" s="5" t="n">
        <v>6</v>
      </c>
      <c r="I80" s="9" t="n">
        <v>20</v>
      </c>
      <c r="J80" s="9"/>
      <c r="K80" s="5" t="n">
        <f aca="false">E80+IF(G80=0,F80,G80)+H80+IF(J80=0,I80,J80)</f>
        <v>67</v>
      </c>
      <c r="L80" s="7" t="str">
        <f aca="false">IF(K80&lt;50,"F",IF(K80&lt;60,"E",IF(K80&lt;70,"D",IF(K80&lt;80,"C",IF(K80&lt;90,"B","A")))))</f>
        <v>D</v>
      </c>
      <c r="M80" s="7"/>
      <c r="N80" s="7"/>
      <c r="O80" s="7"/>
      <c r="P80" s="7"/>
      <c r="Q80" s="7"/>
      <c r="R80" s="7"/>
      <c r="S80" s="7" t="n">
        <f aca="false">IF(N80=0,IF(M80=0,E80+H80,M80),N80)+IF(P80=0,IF(O80=0,IF(G80=0,F80,G80),O80),P80)+IF(R80=0,IF(Q80=0,IF(J80=0,I80,J80),Q80),R80)</f>
        <v>67</v>
      </c>
      <c r="T80" s="7" t="str">
        <f aca="false">IF(S80&lt;50,"F",IF(S80&lt;60,"E",IF(S80&lt;70,"D",IF(S80&lt;80,"C",IF(S80&lt;90,"B","A")))))</f>
        <v>D</v>
      </c>
    </row>
    <row r="81" customFormat="false" ht="12.75" hidden="false" customHeight="true" outlineLevel="0" collapsed="false">
      <c r="A81" s="5" t="s">
        <v>89</v>
      </c>
      <c r="B81" s="5" t="s">
        <v>203</v>
      </c>
      <c r="C81" s="5" t="s">
        <v>335</v>
      </c>
      <c r="D81" s="5" t="s">
        <v>336</v>
      </c>
      <c r="E81" s="5" t="n">
        <v>2</v>
      </c>
      <c r="F81" s="11" t="n">
        <v>23</v>
      </c>
      <c r="G81" s="5"/>
      <c r="H81" s="5"/>
      <c r="I81" s="9" t="n">
        <v>9</v>
      </c>
      <c r="J81" s="9" t="n">
        <f aca="false">4+8</f>
        <v>12</v>
      </c>
      <c r="K81" s="5" t="n">
        <f aca="false">E81+IF(G81=0,F81,G81)+H81+IF(J81=0,I81,J81)</f>
        <v>37</v>
      </c>
      <c r="L81" s="7" t="str">
        <f aca="false">IF(K81&lt;50,"F",IF(K81&lt;60,"E",IF(K81&lt;70,"D",IF(K81&lt;80,"C",IF(K81&lt;90,"B","A")))))</f>
        <v>F</v>
      </c>
      <c r="M81" s="7"/>
      <c r="N81" s="7"/>
      <c r="O81" s="7"/>
      <c r="P81" s="7"/>
      <c r="Q81" s="7" t="n">
        <v>30</v>
      </c>
      <c r="R81" s="7"/>
      <c r="S81" s="7" t="n">
        <f aca="false">IF(N81=0,IF(M81=0,E81+H81,M81),N81)+IF(P81=0,IF(O81=0,IF(G81=0,F81,G81),O81),P81)+IF(R81=0,IF(Q81=0,IF(J81=0,I81,J81),Q81),R81)</f>
        <v>55</v>
      </c>
      <c r="T81" s="7" t="str">
        <f aca="false">IF(S81&lt;50,"F",IF(S81&lt;60,"E",IF(S81&lt;70,"D",IF(S81&lt;80,"C",IF(S81&lt;90,"B","A")))))</f>
        <v>E</v>
      </c>
    </row>
    <row r="82" customFormat="false" ht="12.75" hidden="true" customHeight="true" outlineLevel="0" collapsed="false">
      <c r="A82" s="5" t="s">
        <v>111</v>
      </c>
      <c r="B82" s="5" t="s">
        <v>203</v>
      </c>
      <c r="C82" s="5" t="s">
        <v>104</v>
      </c>
      <c r="D82" s="5" t="s">
        <v>337</v>
      </c>
      <c r="E82" s="5"/>
      <c r="F82" s="11" t="n">
        <v>39</v>
      </c>
      <c r="G82" s="5"/>
      <c r="H82" s="5" t="n">
        <v>4</v>
      </c>
      <c r="I82" s="9" t="n">
        <v>24</v>
      </c>
      <c r="J82" s="9"/>
      <c r="K82" s="5" t="n">
        <f aca="false">E82+IF(G82=0,F82,G82)+H82+IF(J82=0,I82,J82)</f>
        <v>67</v>
      </c>
      <c r="L82" s="7" t="str">
        <f aca="false">IF(K82&lt;50,"F",IF(K82&lt;60,"E",IF(K82&lt;70,"D",IF(K82&lt;80,"C",IF(K82&lt;90,"B","A")))))</f>
        <v>D</v>
      </c>
      <c r="M82" s="7"/>
      <c r="N82" s="7"/>
      <c r="O82" s="7"/>
      <c r="P82" s="7"/>
      <c r="Q82" s="7"/>
      <c r="R82" s="7"/>
      <c r="S82" s="7" t="n">
        <f aca="false">IF(N82=0,IF(M82=0,E82+H82,M82),N82)+IF(P82=0,IF(O82=0,IF(G82=0,F82,G82),O82),P82)+IF(R82=0,IF(Q82=0,IF(J82=0,I82,J82),Q82),R82)</f>
        <v>67</v>
      </c>
      <c r="T82" s="7" t="str">
        <f aca="false">IF(S82&lt;50,"F",IF(S82&lt;60,"E",IF(S82&lt;70,"D",IF(S82&lt;80,"C",IF(S82&lt;90,"B","A")))))</f>
        <v>D</v>
      </c>
    </row>
    <row r="83" customFormat="false" ht="12.75" hidden="false" customHeight="true" outlineLevel="0" collapsed="false">
      <c r="A83" s="5" t="s">
        <v>61</v>
      </c>
      <c r="B83" s="5" t="s">
        <v>211</v>
      </c>
      <c r="C83" s="5" t="s">
        <v>20</v>
      </c>
      <c r="D83" s="5" t="s">
        <v>86</v>
      </c>
      <c r="E83" s="5" t="n">
        <v>0</v>
      </c>
      <c r="F83" s="11" t="n">
        <v>20</v>
      </c>
      <c r="G83" s="5"/>
      <c r="H83" s="5"/>
      <c r="I83" s="9" t="n">
        <v>17</v>
      </c>
      <c r="J83" s="9" t="n">
        <f aca="false">14+4</f>
        <v>18</v>
      </c>
      <c r="K83" s="5" t="n">
        <f aca="false">E83+IF(G83=0,F83,G83)+H83+IF(J83=0,I83,J83)</f>
        <v>38</v>
      </c>
      <c r="L83" s="7" t="str">
        <f aca="false">IF(K83&lt;50,"F",IF(K83&lt;60,"E",IF(K83&lt;70,"D",IF(K83&lt;80,"C",IF(K83&lt;90,"B","A")))))</f>
        <v>F</v>
      </c>
      <c r="M83" s="7"/>
      <c r="N83" s="7" t="n">
        <v>6</v>
      </c>
      <c r="O83" s="7"/>
      <c r="P83" s="7"/>
      <c r="Q83" s="7"/>
      <c r="R83" s="7" t="n">
        <v>24</v>
      </c>
      <c r="S83" s="7" t="n">
        <f aca="false">IF(N83=0,IF(M83=0,E83+H83,M83),N83)+IF(P83=0,IF(O83=0,IF(G83=0,F83,G83),O83),P83)+IF(R83=0,IF(Q83=0,IF(J83=0,I83,J83),Q83),R83)</f>
        <v>50</v>
      </c>
      <c r="T83" s="7" t="str">
        <f aca="false">IF(S83&lt;50,"F",IF(S83&lt;60,"E",IF(S83&lt;70,"D",IF(S83&lt;80,"C",IF(S83&lt;90,"B","A")))))</f>
        <v>E</v>
      </c>
    </row>
    <row r="84" customFormat="false" ht="12.75" hidden="true" customHeight="true" outlineLevel="0" collapsed="false">
      <c r="A84" s="5" t="s">
        <v>87</v>
      </c>
      <c r="B84" s="5" t="s">
        <v>211</v>
      </c>
      <c r="C84" s="5" t="s">
        <v>338</v>
      </c>
      <c r="D84" s="5" t="s">
        <v>339</v>
      </c>
      <c r="E84" s="5"/>
      <c r="F84" s="11" t="n">
        <v>20</v>
      </c>
      <c r="G84" s="5" t="n">
        <v>15</v>
      </c>
      <c r="H84" s="5"/>
      <c r="I84" s="5"/>
      <c r="J84" s="5"/>
      <c r="K84" s="5" t="n">
        <f aca="false">E84+IF(G84=0,F84,G84)+H84+IF(J84=0,I84,J84)</f>
        <v>15</v>
      </c>
      <c r="L84" s="7" t="str">
        <f aca="false">IF(K84&lt;50,"F",IF(K84&lt;60,"E",IF(K84&lt;70,"D",IF(K84&lt;80,"C",IF(K84&lt;90,"B","A")))))</f>
        <v>F</v>
      </c>
      <c r="M84" s="7"/>
      <c r="N84" s="7"/>
      <c r="O84" s="7"/>
      <c r="P84" s="7"/>
      <c r="Q84" s="7"/>
      <c r="R84" s="7"/>
      <c r="S84" s="7" t="n">
        <f aca="false">IF(N84=0,IF(M84=0,E84+H84,M84),N84)+IF(P84=0,IF(O84=0,IF(G84=0,F84,G84),O84),P84)+IF(R84=0,IF(Q84=0,IF(J84=0,I84,J84),Q84),R84)</f>
        <v>15</v>
      </c>
      <c r="T84" s="7" t="str">
        <f aca="false">IF(S84&lt;50,"F",IF(S84&lt;60,"E",IF(S84&lt;70,"D",IF(S84&lt;80,"C",IF(S84&lt;90,"B","A")))))</f>
        <v>F</v>
      </c>
    </row>
    <row r="85" customFormat="false" ht="12.75" hidden="false" customHeight="true" outlineLevel="0" collapsed="false">
      <c r="A85" s="5" t="s">
        <v>124</v>
      </c>
      <c r="B85" s="5" t="s">
        <v>211</v>
      </c>
      <c r="C85" s="5" t="s">
        <v>340</v>
      </c>
      <c r="D85" s="5" t="s">
        <v>341</v>
      </c>
      <c r="E85" s="5" t="n">
        <v>3</v>
      </c>
      <c r="F85" s="11"/>
      <c r="G85" s="5"/>
      <c r="H85" s="5" t="n">
        <v>3</v>
      </c>
      <c r="I85" s="9" t="n">
        <v>12</v>
      </c>
      <c r="J85" s="9" t="n">
        <f aca="false">4+2</f>
        <v>6</v>
      </c>
      <c r="K85" s="5" t="n">
        <f aca="false">E85+IF(G85=0,F85,G85)+H85+IF(J85=0,I85,J85)</f>
        <v>12</v>
      </c>
      <c r="L85" s="7" t="str">
        <f aca="false">IF(K85&lt;50,"F",IF(K85&lt;60,"E",IF(K85&lt;70,"D",IF(K85&lt;80,"C",IF(K85&lt;90,"B","A")))))</f>
        <v>F</v>
      </c>
      <c r="M85" s="7"/>
      <c r="N85" s="7" t="n">
        <v>14</v>
      </c>
      <c r="O85" s="7"/>
      <c r="P85" s="7" t="n">
        <v>17</v>
      </c>
      <c r="Q85" s="7"/>
      <c r="R85" s="7" t="n">
        <v>20</v>
      </c>
      <c r="S85" s="7" t="n">
        <f aca="false">IF(N85=0,IF(M85=0,E85+H85,M85),N85)+IF(P85=0,IF(O85=0,IF(G85=0,F85,G85),O85),P85)+IF(R85=0,IF(Q85=0,IF(J85=0,I85,J85),Q85),R85)</f>
        <v>51</v>
      </c>
      <c r="T85" s="7" t="str">
        <f aca="false">IF(S85&lt;50,"F",IF(S85&lt;60,"E",IF(S85&lt;70,"D",IF(S85&lt;80,"C",IF(S85&lt;90,"B","A")))))</f>
        <v>E</v>
      </c>
    </row>
    <row r="86" customFormat="false" ht="12.75" hidden="true" customHeight="true" outlineLevel="0" collapsed="false">
      <c r="A86" s="5" t="s">
        <v>44</v>
      </c>
      <c r="B86" s="5" t="s">
        <v>215</v>
      </c>
      <c r="C86" s="5" t="s">
        <v>99</v>
      </c>
      <c r="D86" s="5" t="s">
        <v>342</v>
      </c>
      <c r="E86" s="5" t="n">
        <v>4</v>
      </c>
      <c r="F86" s="11"/>
      <c r="G86" s="5"/>
      <c r="H86" s="5"/>
      <c r="I86" s="5"/>
      <c r="J86" s="5" t="n">
        <f aca="false">13+4</f>
        <v>17</v>
      </c>
      <c r="K86" s="5" t="n">
        <f aca="false">E86+IF(G86=0,F86,G86)+H86+IF(J86=0,I86,J86)</f>
        <v>21</v>
      </c>
      <c r="L86" s="7" t="str">
        <f aca="false">IF(K86&lt;50,"F",IF(K86&lt;60,"E",IF(K86&lt;70,"D",IF(K86&lt;80,"C",IF(K86&lt;90,"B","A")))))</f>
        <v>F</v>
      </c>
      <c r="M86" s="7"/>
      <c r="N86" s="7"/>
      <c r="O86" s="7"/>
      <c r="P86" s="7"/>
      <c r="Q86" s="7"/>
      <c r="R86" s="7"/>
      <c r="S86" s="7" t="n">
        <f aca="false">IF(N86=0,IF(M86=0,E86+H86,M86),N86)+IF(P86=0,IF(O86=0,IF(G86=0,F86,G86),O86),P86)+IF(R86=0,IF(Q86=0,IF(J86=0,I86,J86),Q86),R86)</f>
        <v>21</v>
      </c>
      <c r="T86" s="7" t="str">
        <f aca="false">IF(S86&lt;50,"F",IF(S86&lt;60,"E",IF(S86&lt;70,"D",IF(S86&lt;80,"C",IF(S86&lt;90,"B","A")))))</f>
        <v>F</v>
      </c>
    </row>
    <row r="87" customFormat="false" ht="12.75" hidden="true" customHeight="true" outlineLevel="0" collapsed="false">
      <c r="A87" s="5" t="s">
        <v>46</v>
      </c>
      <c r="B87" s="5" t="s">
        <v>215</v>
      </c>
      <c r="C87" s="5" t="s">
        <v>47</v>
      </c>
      <c r="D87" s="5" t="s">
        <v>343</v>
      </c>
      <c r="E87" s="5"/>
      <c r="F87" s="11"/>
      <c r="G87" s="5"/>
      <c r="H87" s="5"/>
      <c r="I87" s="5"/>
      <c r="J87" s="5"/>
      <c r="K87" s="5" t="n">
        <f aca="false">E87+IF(G87=0,F87,G87)+H87+IF(J87=0,I87,J87)</f>
        <v>0</v>
      </c>
      <c r="L87" s="7" t="str">
        <f aca="false">IF(K87&lt;50,"F",IF(K87&lt;60,"E",IF(K87&lt;70,"D",IF(K87&lt;80,"C",IF(K87&lt;90,"B","A")))))</f>
        <v>F</v>
      </c>
      <c r="M87" s="7"/>
      <c r="N87" s="7"/>
      <c r="O87" s="7"/>
      <c r="P87" s="7"/>
      <c r="Q87" s="7"/>
      <c r="R87" s="7"/>
      <c r="S87" s="7" t="n">
        <f aca="false">IF(N87=0,IF(M87=0,E87+H87,M87),N87)+IF(P87=0,IF(O87=0,IF(G87=0,F87,G87),O87),P87)+IF(R87=0,IF(Q87=0,IF(J87=0,I87,J87),Q87),R87)</f>
        <v>0</v>
      </c>
      <c r="T87" s="7" t="str">
        <f aca="false">IF(S87&lt;50,"F",IF(S87&lt;60,"E",IF(S87&lt;70,"D",IF(S87&lt;80,"C",IF(S87&lt;90,"B","A")))))</f>
        <v>F</v>
      </c>
    </row>
    <row r="88" customFormat="false" ht="12.75" hidden="true" customHeight="true" outlineLevel="0" collapsed="false">
      <c r="A88" s="5" t="s">
        <v>344</v>
      </c>
      <c r="B88" s="5" t="s">
        <v>215</v>
      </c>
      <c r="C88" s="5" t="s">
        <v>345</v>
      </c>
      <c r="D88" s="5" t="s">
        <v>346</v>
      </c>
      <c r="E88" s="5"/>
      <c r="F88" s="11"/>
      <c r="G88" s="5"/>
      <c r="H88" s="5"/>
      <c r="I88" s="5"/>
      <c r="J88" s="5"/>
      <c r="K88" s="5" t="n">
        <f aca="false">E88+IF(G88=0,F88,G88)+H88+IF(J88=0,I88,J88)</f>
        <v>0</v>
      </c>
      <c r="L88" s="7" t="str">
        <f aca="false">IF(K88&lt;50,"F",IF(K88&lt;60,"E",IF(K88&lt;70,"D",IF(K88&lt;80,"C",IF(K88&lt;90,"B","A")))))</f>
        <v>F</v>
      </c>
      <c r="M88" s="7"/>
      <c r="N88" s="7"/>
      <c r="O88" s="7"/>
      <c r="P88" s="7"/>
      <c r="Q88" s="7"/>
      <c r="R88" s="7"/>
      <c r="S88" s="7" t="n">
        <f aca="false">IF(N88=0,IF(M88=0,E88+H88,M88),N88)+IF(P88=0,IF(O88=0,IF(G88=0,F88,G88),O88),P88)+IF(R88=0,IF(Q88=0,IF(J88=0,I88,J88),Q88),R88)</f>
        <v>0</v>
      </c>
      <c r="T88" s="7" t="str">
        <f aca="false">IF(S88&lt;50,"F",IF(S88&lt;60,"E",IF(S88&lt;70,"D",IF(S88&lt;80,"C",IF(S88&lt;90,"B","A")))))</f>
        <v>F</v>
      </c>
    </row>
    <row r="89" customFormat="false" ht="12.75" hidden="true" customHeight="true" outlineLevel="0" collapsed="false">
      <c r="A89" s="5" t="s">
        <v>73</v>
      </c>
      <c r="B89" s="5" t="s">
        <v>347</v>
      </c>
      <c r="C89" s="5" t="s">
        <v>348</v>
      </c>
      <c r="D89" s="5" t="s">
        <v>349</v>
      </c>
      <c r="E89" s="5" t="n">
        <v>7</v>
      </c>
      <c r="F89" s="11" t="n">
        <v>39</v>
      </c>
      <c r="G89" s="5"/>
      <c r="H89" s="5" t="n">
        <v>3</v>
      </c>
      <c r="I89" s="9" t="n">
        <v>8</v>
      </c>
      <c r="J89" s="9"/>
      <c r="K89" s="5" t="n">
        <f aca="false">E89+IF(G89=0,F89,G89)+H89+IF(J89=0,I89,J89)</f>
        <v>57</v>
      </c>
      <c r="L89" s="7" t="str">
        <f aca="false">IF(K89&lt;50,"F",IF(K89&lt;60,"E",IF(K89&lt;70,"D",IF(K89&lt;80,"C",IF(K89&lt;90,"B","A")))))</f>
        <v>E</v>
      </c>
      <c r="M89" s="7"/>
      <c r="N89" s="7"/>
      <c r="O89" s="7"/>
      <c r="P89" s="7"/>
      <c r="Q89" s="7"/>
      <c r="R89" s="7"/>
      <c r="S89" s="7" t="n">
        <f aca="false">IF(N89=0,IF(M89=0,E89+H89,M89),N89)+IF(P89=0,IF(O89=0,IF(G89=0,F89,G89),O89),P89)+IF(R89=0,IF(Q89=0,IF(J89=0,I89,J89),Q89),R89)</f>
        <v>57</v>
      </c>
      <c r="T89" s="7" t="str">
        <f aca="false">IF(S89&lt;50,"F",IF(S89&lt;60,"E",IF(S89&lt;70,"D",IF(S89&lt;80,"C",IF(S89&lt;90,"B","A")))))</f>
        <v>E</v>
      </c>
    </row>
    <row r="90" customFormat="false" ht="12.75" hidden="true" customHeight="true" outlineLevel="0" collapsed="false">
      <c r="A90" s="5" t="s">
        <v>117</v>
      </c>
      <c r="B90" s="5" t="s">
        <v>347</v>
      </c>
      <c r="C90" s="5" t="s">
        <v>350</v>
      </c>
      <c r="D90" s="5" t="s">
        <v>351</v>
      </c>
      <c r="E90" s="5" t="n">
        <v>2</v>
      </c>
      <c r="F90" s="11" t="n">
        <v>34</v>
      </c>
      <c r="G90" s="5"/>
      <c r="H90" s="5" t="n">
        <v>2</v>
      </c>
      <c r="I90" s="9" t="n">
        <v>21</v>
      </c>
      <c r="J90" s="9"/>
      <c r="K90" s="5" t="n">
        <f aca="false">E90+IF(G90=0,F90,G90)+H90+IF(J90=0,I90,J90)</f>
        <v>59</v>
      </c>
      <c r="L90" s="7" t="str">
        <f aca="false">IF(K90&lt;50,"F",IF(K90&lt;60,"E",IF(K90&lt;70,"D",IF(K90&lt;80,"C",IF(K90&lt;90,"B","A")))))</f>
        <v>E</v>
      </c>
      <c r="M90" s="7"/>
      <c r="N90" s="7"/>
      <c r="O90" s="7"/>
      <c r="P90" s="7"/>
      <c r="Q90" s="7"/>
      <c r="R90" s="7"/>
      <c r="S90" s="7" t="n">
        <f aca="false">IF(N90=0,IF(M90=0,E90+H90,M90),N90)+IF(P90=0,IF(O90=0,IF(G90=0,F90,G90),O90),P90)+IF(R90=0,IF(Q90=0,IF(J90=0,I90,J90),Q90),R90)</f>
        <v>59</v>
      </c>
      <c r="T90" s="7" t="str">
        <f aca="false">IF(S90&lt;50,"F",IF(S90&lt;60,"E",IF(S90&lt;70,"D",IF(S90&lt;80,"C",IF(S90&lt;90,"B","A")))))</f>
        <v>E</v>
      </c>
    </row>
    <row r="91" customFormat="false" ht="12.75" hidden="true" customHeight="true" outlineLevel="0" collapsed="false">
      <c r="A91" s="5" t="s">
        <v>122</v>
      </c>
      <c r="B91" s="5" t="s">
        <v>347</v>
      </c>
      <c r="C91" s="5" t="s">
        <v>352</v>
      </c>
      <c r="D91" s="5" t="s">
        <v>153</v>
      </c>
      <c r="E91" s="5" t="n">
        <v>8</v>
      </c>
      <c r="F91" s="11" t="n">
        <v>14</v>
      </c>
      <c r="G91" s="5"/>
      <c r="H91" s="5" t="n">
        <v>6</v>
      </c>
      <c r="I91" s="9" t="n">
        <v>11</v>
      </c>
      <c r="J91" s="9" t="n">
        <v>22</v>
      </c>
      <c r="K91" s="5" t="n">
        <f aca="false">E91+IF(G91=0,F91,G91)+H91+IF(J91=0,I91,J91)</f>
        <v>50</v>
      </c>
      <c r="L91" s="7" t="str">
        <f aca="false">IF(K91&lt;50,"F",IF(K91&lt;60,"E",IF(K91&lt;70,"D",IF(K91&lt;80,"C",IF(K91&lt;90,"B","A")))))</f>
        <v>E</v>
      </c>
      <c r="M91" s="7"/>
      <c r="N91" s="7"/>
      <c r="O91" s="7"/>
      <c r="P91" s="7"/>
      <c r="Q91" s="7"/>
      <c r="R91" s="7"/>
      <c r="S91" s="7" t="n">
        <f aca="false">IF(N91=0,IF(M91=0,E91+H91,M91),N91)+IF(P91=0,IF(O91=0,IF(G91=0,F91,G91),O91),P91)+IF(R91=0,IF(Q91=0,IF(J91=0,I91,J91),Q91),R91)</f>
        <v>50</v>
      </c>
      <c r="T91" s="7" t="str">
        <f aca="false">IF(S91&lt;50,"F",IF(S91&lt;60,"E",IF(S91&lt;70,"D",IF(S91&lt;80,"C",IF(S91&lt;90,"B","A")))))</f>
        <v>E</v>
      </c>
    </row>
    <row r="92" customFormat="false" ht="12.75" hidden="true" customHeight="true" outlineLevel="0" collapsed="false">
      <c r="A92" s="5" t="s">
        <v>35</v>
      </c>
      <c r="B92" s="5" t="s">
        <v>353</v>
      </c>
      <c r="C92" s="5" t="s">
        <v>104</v>
      </c>
      <c r="D92" s="5" t="s">
        <v>354</v>
      </c>
      <c r="E92" s="5"/>
      <c r="F92" s="11"/>
      <c r="G92" s="5"/>
      <c r="H92" s="5"/>
      <c r="I92" s="5"/>
      <c r="J92" s="5"/>
      <c r="K92" s="5" t="n">
        <f aca="false">E92+IF(G92=0,F92,G92)+H92+IF(J92=0,I92,J92)</f>
        <v>0</v>
      </c>
      <c r="L92" s="7" t="str">
        <f aca="false">IF(K92&lt;50,"F",IF(K92&lt;60,"E",IF(K92&lt;70,"D",IF(K92&lt;80,"C",IF(K92&lt;90,"B","A")))))</f>
        <v>F</v>
      </c>
      <c r="M92" s="7"/>
      <c r="N92" s="7"/>
      <c r="O92" s="7"/>
      <c r="P92" s="7"/>
      <c r="Q92" s="7"/>
      <c r="R92" s="7"/>
      <c r="S92" s="7" t="n">
        <f aca="false">IF(N92=0,IF(M92=0,E92+H92,M92),N92)+IF(P92=0,IF(O92=0,IF(G92=0,F92,G92),O92),P92)+IF(R92=0,IF(Q92=0,IF(J92=0,I92,J92),Q92),R92)</f>
        <v>0</v>
      </c>
      <c r="T92" s="7" t="str">
        <f aca="false">IF(S92&lt;50,"F",IF(S92&lt;60,"E",IF(S92&lt;70,"D",IF(S92&lt;80,"C",IF(S92&lt;90,"B","A")))))</f>
        <v>F</v>
      </c>
    </row>
    <row r="93" customFormat="false" ht="12.75" hidden="true" customHeight="true" outlineLevel="0" collapsed="false">
      <c r="A93" s="5" t="s">
        <v>22</v>
      </c>
      <c r="B93" s="5" t="s">
        <v>355</v>
      </c>
      <c r="C93" s="5" t="s">
        <v>74</v>
      </c>
      <c r="D93" s="5" t="s">
        <v>183</v>
      </c>
      <c r="E93" s="5"/>
      <c r="F93" s="11"/>
      <c r="G93" s="5"/>
      <c r="H93" s="5"/>
      <c r="I93" s="5"/>
      <c r="J93" s="5"/>
      <c r="K93" s="5" t="n">
        <f aca="false">E93+IF(G93=0,F93,G93)+H93+IF(J93=0,I93,J93)</f>
        <v>0</v>
      </c>
      <c r="L93" s="7" t="str">
        <f aca="false">IF(K93&lt;50,"F",IF(K93&lt;60,"E",IF(K93&lt;70,"D",IF(K93&lt;80,"C",IF(K93&lt;90,"B","A")))))</f>
        <v>F</v>
      </c>
      <c r="M93" s="7"/>
      <c r="N93" s="7"/>
      <c r="O93" s="7"/>
      <c r="P93" s="7"/>
      <c r="Q93" s="7"/>
      <c r="R93" s="7"/>
      <c r="S93" s="7" t="n">
        <f aca="false">IF(N93=0,IF(M93=0,E93+H93,M93),N93)+IF(P93=0,IF(O93=0,IF(G93=0,F93,G93),O93),P93)+IF(R93=0,IF(Q93=0,IF(J93=0,I93,J93),Q93),R93)</f>
        <v>0</v>
      </c>
      <c r="T93" s="7" t="str">
        <f aca="false">IF(S93&lt;50,"F",IF(S93&lt;60,"E",IF(S93&lt;70,"D",IF(S93&lt;80,"C",IF(S93&lt;90,"B","A")))))</f>
        <v>F</v>
      </c>
    </row>
    <row r="94" customFormat="false" ht="12.75" hidden="true" customHeight="true" outlineLevel="0" collapsed="false">
      <c r="C94" s="5" t="s">
        <v>356</v>
      </c>
      <c r="D94" s="5" t="s">
        <v>357</v>
      </c>
      <c r="E94" s="7" t="n">
        <v>7</v>
      </c>
      <c r="F94" s="11" t="n">
        <v>18</v>
      </c>
      <c r="G94" s="5"/>
      <c r="H94" s="5" t="n">
        <v>7</v>
      </c>
      <c r="I94" s="9" t="n">
        <v>18</v>
      </c>
      <c r="J94" s="9"/>
      <c r="K94" s="5" t="n">
        <f aca="false">E94+IF(G94=0,F94,G94)+H94+IF(J94=0,I94,J94)</f>
        <v>50</v>
      </c>
      <c r="L94" s="7" t="str">
        <f aca="false">IF(K94&lt;50,"F",IF(K94&lt;60,"E",IF(K94&lt;70,"D",IF(K94&lt;80,"C",IF(K94&lt;90,"B","A")))))</f>
        <v>E</v>
      </c>
      <c r="M94" s="7"/>
      <c r="N94" s="7"/>
      <c r="O94" s="7"/>
      <c r="P94" s="7"/>
      <c r="Q94" s="7"/>
      <c r="R94" s="7"/>
      <c r="S94" s="7" t="n">
        <f aca="false">IF(N94=0,IF(M94=0,E94+H94,M94),N94)+IF(P94=0,IF(O94=0,IF(G94=0,F94,G94),O94),P94)+IF(R94=0,IF(Q94=0,IF(J94=0,I94,J94),Q94),R94)</f>
        <v>50</v>
      </c>
      <c r="T94" s="7" t="str">
        <f aca="false">IF(S94&lt;50,"F",IF(S94&lt;60,"E",IF(S94&lt;70,"D",IF(S94&lt;80,"C",IF(S94&lt;90,"B","A")))))</f>
        <v>E</v>
      </c>
    </row>
    <row r="95" customFormat="false" ht="12.75" hidden="false" customHeight="true" outlineLevel="0" collapsed="false">
      <c r="G95" s="5"/>
      <c r="H95" s="5"/>
      <c r="I95" s="5"/>
      <c r="J95" s="5"/>
      <c r="K95" s="5"/>
    </row>
    <row r="96" customFormat="false" ht="12.75" hidden="false" customHeight="true" outlineLevel="0" collapsed="false">
      <c r="G96" s="5"/>
      <c r="H96" s="5"/>
      <c r="I96" s="5"/>
      <c r="J96" s="5"/>
      <c r="K96" s="5"/>
    </row>
    <row r="97" customFormat="false" ht="12.75" hidden="false" customHeight="true" outlineLevel="0" collapsed="false">
      <c r="G97" s="5"/>
      <c r="H97" s="5"/>
      <c r="I97" s="5"/>
      <c r="J97" s="5"/>
      <c r="K97" s="5"/>
    </row>
    <row r="98" customFormat="false" ht="12.75" hidden="false" customHeight="true" outlineLevel="0" collapsed="false">
      <c r="G98" s="5"/>
      <c r="H98" s="5"/>
      <c r="I98" s="5"/>
      <c r="J98" s="5"/>
      <c r="K98" s="5"/>
    </row>
    <row r="99" customFormat="false" ht="12.75" hidden="false" customHeight="true" outlineLevel="0" collapsed="false">
      <c r="G99" s="5"/>
      <c r="H99" s="5"/>
      <c r="I99" s="5"/>
      <c r="J99" s="5"/>
      <c r="K99" s="5"/>
    </row>
    <row r="100" customFormat="false" ht="12.75" hidden="false" customHeight="true" outlineLevel="0" collapsed="false">
      <c r="G100" s="5"/>
      <c r="H100" s="5"/>
      <c r="I100" s="5"/>
      <c r="J100" s="5"/>
      <c r="K100" s="5"/>
    </row>
    <row r="101" customFormat="false" ht="12.75" hidden="false" customHeight="true" outlineLevel="0" collapsed="false">
      <c r="G101" s="5"/>
      <c r="H101" s="5"/>
      <c r="I101" s="5"/>
      <c r="J101" s="5"/>
      <c r="K101" s="5"/>
    </row>
    <row r="102" customFormat="false" ht="12.75" hidden="false" customHeight="true" outlineLevel="0" collapsed="false">
      <c r="G102" s="5"/>
      <c r="H102" s="5"/>
      <c r="I102" s="5"/>
      <c r="J102" s="5"/>
      <c r="K102" s="5"/>
    </row>
    <row r="103" customFormat="false" ht="12.75" hidden="false" customHeight="true" outlineLevel="0" collapsed="false">
      <c r="G103" s="5"/>
      <c r="H103" s="5"/>
      <c r="I103" s="5"/>
      <c r="J103" s="5"/>
      <c r="K103" s="5"/>
    </row>
    <row r="104" customFormat="false" ht="12.75" hidden="false" customHeight="true" outlineLevel="0" collapsed="false">
      <c r="G104" s="5"/>
      <c r="H104" s="5"/>
      <c r="I104" s="5"/>
      <c r="J104" s="5"/>
      <c r="K104" s="5"/>
    </row>
    <row r="105" customFormat="false" ht="12.75" hidden="false" customHeight="true" outlineLevel="0" collapsed="false">
      <c r="G105" s="5"/>
      <c r="H105" s="5"/>
      <c r="I105" s="5"/>
      <c r="J105" s="5"/>
      <c r="K105" s="5"/>
    </row>
    <row r="106" customFormat="false" ht="12.75" hidden="false" customHeight="true" outlineLevel="0" collapsed="false">
      <c r="G106" s="5"/>
      <c r="H106" s="5"/>
      <c r="I106" s="5"/>
      <c r="J106" s="5"/>
      <c r="K106" s="5"/>
    </row>
    <row r="107" customFormat="false" ht="12.75" hidden="false" customHeight="true" outlineLevel="0" collapsed="false">
      <c r="G107" s="5"/>
      <c r="H107" s="5"/>
      <c r="I107" s="5"/>
      <c r="J107" s="5"/>
      <c r="K107" s="5"/>
    </row>
    <row r="108" customFormat="false" ht="12.75" hidden="false" customHeight="true" outlineLevel="0" collapsed="false">
      <c r="G108" s="5"/>
      <c r="H108" s="5"/>
      <c r="I108" s="5"/>
      <c r="J108" s="5"/>
      <c r="K108" s="5"/>
    </row>
    <row r="109" customFormat="false" ht="12.75" hidden="false" customHeight="true" outlineLevel="0" collapsed="false">
      <c r="G109" s="5"/>
      <c r="H109" s="5"/>
      <c r="I109" s="5"/>
      <c r="J109" s="5"/>
      <c r="K109" s="5"/>
    </row>
    <row r="110" customFormat="false" ht="12.75" hidden="false" customHeight="true" outlineLevel="0" collapsed="false">
      <c r="G110" s="5"/>
      <c r="H110" s="5"/>
      <c r="I110" s="5"/>
      <c r="J110" s="5"/>
      <c r="K110" s="5"/>
    </row>
    <row r="111" customFormat="false" ht="12.75" hidden="false" customHeight="true" outlineLevel="0" collapsed="false">
      <c r="G111" s="5"/>
      <c r="H111" s="5"/>
      <c r="I111" s="5"/>
      <c r="J111" s="5"/>
      <c r="K111" s="5"/>
    </row>
    <row r="112" customFormat="false" ht="12.75" hidden="false" customHeight="true" outlineLevel="0" collapsed="false">
      <c r="G112" s="5"/>
      <c r="H112" s="5"/>
      <c r="I112" s="5"/>
      <c r="J112" s="5"/>
      <c r="K112" s="5"/>
    </row>
    <row r="113" customFormat="false" ht="12.75" hidden="false" customHeight="true" outlineLevel="0" collapsed="false">
      <c r="G113" s="5"/>
      <c r="H113" s="5"/>
      <c r="I113" s="5"/>
      <c r="J113" s="5"/>
      <c r="K113" s="5"/>
    </row>
    <row r="114" customFormat="false" ht="12.75" hidden="false" customHeight="true" outlineLevel="0" collapsed="false">
      <c r="G114" s="5"/>
      <c r="H114" s="5"/>
      <c r="I114" s="5"/>
      <c r="J114" s="5"/>
      <c r="K114" s="5"/>
    </row>
    <row r="115" customFormat="false" ht="12.75" hidden="false" customHeight="true" outlineLevel="0" collapsed="false">
      <c r="G115" s="5"/>
      <c r="H115" s="5"/>
      <c r="I115" s="5"/>
      <c r="J115" s="5"/>
      <c r="K115" s="5"/>
    </row>
    <row r="116" customFormat="false" ht="12.75" hidden="false" customHeight="true" outlineLevel="0" collapsed="false">
      <c r="G116" s="5"/>
      <c r="H116" s="5"/>
      <c r="I116" s="5"/>
      <c r="J116" s="5"/>
      <c r="K116" s="5"/>
    </row>
    <row r="117" customFormat="false" ht="12.75" hidden="false" customHeight="true" outlineLevel="0" collapsed="false">
      <c r="G117" s="5"/>
      <c r="H117" s="5"/>
      <c r="I117" s="5"/>
      <c r="J117" s="5"/>
      <c r="K117" s="5"/>
    </row>
    <row r="118" customFormat="false" ht="12.75" hidden="false" customHeight="true" outlineLevel="0" collapsed="false">
      <c r="G118" s="5"/>
      <c r="H118" s="5"/>
      <c r="I118" s="5"/>
      <c r="J118" s="5"/>
      <c r="K118" s="5"/>
    </row>
    <row r="119" customFormat="false" ht="12.75" hidden="false" customHeight="true" outlineLevel="0" collapsed="false">
      <c r="G119" s="5"/>
      <c r="H119" s="5"/>
      <c r="I119" s="5"/>
      <c r="J119" s="5"/>
      <c r="K119" s="5"/>
    </row>
    <row r="120" customFormat="false" ht="12.75" hidden="false" customHeight="true" outlineLevel="0" collapsed="false">
      <c r="G120" s="5"/>
      <c r="H120" s="5"/>
      <c r="I120" s="5"/>
      <c r="J120" s="5"/>
      <c r="K120" s="5"/>
    </row>
    <row r="121" customFormat="false" ht="12.75" hidden="false" customHeight="true" outlineLevel="0" collapsed="false">
      <c r="G121" s="5"/>
      <c r="H121" s="5"/>
      <c r="I121" s="5"/>
      <c r="J121" s="5"/>
      <c r="K121" s="5"/>
    </row>
    <row r="122" customFormat="false" ht="12.75" hidden="false" customHeight="true" outlineLevel="0" collapsed="false">
      <c r="G122" s="5"/>
      <c r="H122" s="5"/>
      <c r="I122" s="5"/>
      <c r="J122" s="5"/>
      <c r="K122" s="5"/>
    </row>
    <row r="123" customFormat="false" ht="12.75" hidden="false" customHeight="true" outlineLevel="0" collapsed="false">
      <c r="G123" s="5"/>
      <c r="H123" s="5"/>
      <c r="I123" s="5"/>
      <c r="J123" s="5"/>
      <c r="K123" s="5"/>
    </row>
    <row r="124" customFormat="false" ht="12.75" hidden="false" customHeight="true" outlineLevel="0" collapsed="false">
      <c r="G124" s="5"/>
      <c r="H124" s="5"/>
      <c r="I124" s="5"/>
      <c r="J124" s="5"/>
      <c r="K124" s="5"/>
    </row>
    <row r="125" customFormat="false" ht="12.75" hidden="false" customHeight="true" outlineLevel="0" collapsed="false">
      <c r="G125" s="5"/>
      <c r="H125" s="5"/>
      <c r="I125" s="5"/>
      <c r="J125" s="5"/>
      <c r="K125" s="5"/>
    </row>
    <row r="126" customFormat="false" ht="12.75" hidden="false" customHeight="true" outlineLevel="0" collapsed="false">
      <c r="G126" s="5"/>
      <c r="H126" s="5"/>
      <c r="I126" s="5"/>
      <c r="J126" s="5"/>
      <c r="K126" s="5"/>
    </row>
    <row r="127" customFormat="false" ht="12.75" hidden="false" customHeight="true" outlineLevel="0" collapsed="false">
      <c r="G127" s="5"/>
      <c r="H127" s="5"/>
      <c r="I127" s="5"/>
      <c r="J127" s="5"/>
      <c r="K127" s="5"/>
    </row>
    <row r="128" customFormat="false" ht="12.75" hidden="false" customHeight="true" outlineLevel="0" collapsed="false">
      <c r="G128" s="5"/>
      <c r="H128" s="5"/>
      <c r="I128" s="5"/>
      <c r="J128" s="5"/>
      <c r="K128" s="5"/>
    </row>
    <row r="129" customFormat="false" ht="12.75" hidden="false" customHeight="true" outlineLevel="0" collapsed="false">
      <c r="G129" s="5"/>
      <c r="H129" s="5"/>
      <c r="I129" s="5"/>
      <c r="J129" s="5"/>
      <c r="K129" s="5"/>
    </row>
    <row r="130" customFormat="false" ht="12.75" hidden="false" customHeight="true" outlineLevel="0" collapsed="false">
      <c r="G130" s="5"/>
      <c r="H130" s="5"/>
      <c r="I130" s="5"/>
      <c r="J130" s="5"/>
      <c r="K130" s="5"/>
    </row>
    <row r="131" customFormat="false" ht="12.75" hidden="false" customHeight="true" outlineLevel="0" collapsed="false">
      <c r="G131" s="5"/>
      <c r="H131" s="5"/>
      <c r="I131" s="5"/>
      <c r="J131" s="5"/>
      <c r="K131" s="5"/>
    </row>
    <row r="132" customFormat="false" ht="12.75" hidden="false" customHeight="true" outlineLevel="0" collapsed="false">
      <c r="G132" s="5"/>
      <c r="H132" s="5"/>
      <c r="I132" s="5"/>
      <c r="J132" s="5"/>
      <c r="K132" s="5"/>
    </row>
    <row r="133" customFormat="false" ht="12.75" hidden="false" customHeight="true" outlineLevel="0" collapsed="false">
      <c r="G133" s="5"/>
      <c r="H133" s="5"/>
      <c r="I133" s="5"/>
      <c r="J133" s="5"/>
      <c r="K133" s="5"/>
    </row>
    <row r="134" customFormat="false" ht="12.75" hidden="false" customHeight="true" outlineLevel="0" collapsed="false">
      <c r="G134" s="5"/>
      <c r="H134" s="5"/>
      <c r="I134" s="5"/>
      <c r="J134" s="5"/>
      <c r="K134" s="5"/>
    </row>
    <row r="135" customFormat="false" ht="12.75" hidden="false" customHeight="true" outlineLevel="0" collapsed="false">
      <c r="G135" s="5"/>
      <c r="H135" s="5"/>
      <c r="I135" s="5"/>
      <c r="J135" s="5"/>
      <c r="K135" s="5"/>
    </row>
    <row r="136" customFormat="false" ht="12.75" hidden="false" customHeight="true" outlineLevel="0" collapsed="false">
      <c r="G136" s="5"/>
      <c r="H136" s="5"/>
      <c r="I136" s="5"/>
      <c r="J136" s="5"/>
      <c r="K136" s="5"/>
    </row>
    <row r="137" customFormat="false" ht="12.75" hidden="false" customHeight="true" outlineLevel="0" collapsed="false">
      <c r="G137" s="5"/>
      <c r="H137" s="5"/>
      <c r="I137" s="5"/>
      <c r="J137" s="5"/>
      <c r="K137" s="5"/>
    </row>
    <row r="138" customFormat="false" ht="12.75" hidden="false" customHeight="true" outlineLevel="0" collapsed="false">
      <c r="G138" s="5"/>
      <c r="H138" s="5"/>
      <c r="I138" s="5"/>
      <c r="J138" s="5"/>
      <c r="K138" s="5"/>
    </row>
    <row r="139" customFormat="false" ht="12.75" hidden="false" customHeight="true" outlineLevel="0" collapsed="false">
      <c r="G139" s="5"/>
      <c r="H139" s="5"/>
      <c r="I139" s="5"/>
      <c r="J139" s="5"/>
      <c r="K139" s="5"/>
    </row>
    <row r="140" customFormat="false" ht="12.75" hidden="false" customHeight="true" outlineLevel="0" collapsed="false">
      <c r="G140" s="5"/>
      <c r="H140" s="5"/>
      <c r="I140" s="5"/>
      <c r="J140" s="5"/>
      <c r="K140" s="5"/>
    </row>
    <row r="141" customFormat="false" ht="12.75" hidden="false" customHeight="true" outlineLevel="0" collapsed="false">
      <c r="G141" s="5"/>
      <c r="H141" s="5"/>
      <c r="I141" s="5"/>
      <c r="J141" s="5"/>
      <c r="K141" s="5"/>
    </row>
    <row r="142" customFormat="false" ht="12.75" hidden="false" customHeight="true" outlineLevel="0" collapsed="false">
      <c r="G142" s="5"/>
      <c r="H142" s="5"/>
      <c r="I142" s="5"/>
      <c r="J142" s="5"/>
      <c r="K142" s="5"/>
    </row>
    <row r="143" customFormat="false" ht="12.75" hidden="false" customHeight="true" outlineLevel="0" collapsed="false">
      <c r="G143" s="5"/>
      <c r="H143" s="5"/>
      <c r="I143" s="5"/>
      <c r="J143" s="5"/>
      <c r="K143" s="5"/>
    </row>
    <row r="144" customFormat="false" ht="12.75" hidden="false" customHeight="true" outlineLevel="0" collapsed="false">
      <c r="G144" s="5"/>
      <c r="H144" s="5"/>
      <c r="I144" s="5"/>
      <c r="J144" s="5"/>
      <c r="K144" s="5"/>
    </row>
    <row r="145" customFormat="false" ht="12.75" hidden="false" customHeight="true" outlineLevel="0" collapsed="false">
      <c r="G145" s="5"/>
      <c r="H145" s="5"/>
      <c r="I145" s="5"/>
      <c r="J145" s="5"/>
      <c r="K145" s="5"/>
    </row>
    <row r="146" customFormat="false" ht="12.75" hidden="false" customHeight="true" outlineLevel="0" collapsed="false">
      <c r="G146" s="5"/>
      <c r="H146" s="5"/>
      <c r="I146" s="5"/>
      <c r="J146" s="5"/>
      <c r="K146" s="5"/>
    </row>
    <row r="147" customFormat="false" ht="12.75" hidden="false" customHeight="true" outlineLevel="0" collapsed="false">
      <c r="G147" s="5"/>
      <c r="H147" s="5"/>
      <c r="I147" s="5"/>
      <c r="J147" s="5"/>
      <c r="K147" s="5"/>
    </row>
    <row r="148" customFormat="false" ht="12.75" hidden="false" customHeight="true" outlineLevel="0" collapsed="false">
      <c r="G148" s="5"/>
      <c r="H148" s="5"/>
      <c r="I148" s="5"/>
      <c r="J148" s="5"/>
      <c r="K148" s="5"/>
    </row>
    <row r="149" customFormat="false" ht="12.75" hidden="false" customHeight="true" outlineLevel="0" collapsed="false">
      <c r="G149" s="5"/>
      <c r="H149" s="5"/>
      <c r="I149" s="5"/>
      <c r="J149" s="5"/>
      <c r="K149" s="5"/>
    </row>
    <row r="150" customFormat="false" ht="12.75" hidden="false" customHeight="true" outlineLevel="0" collapsed="false">
      <c r="G150" s="5"/>
      <c r="H150" s="5"/>
      <c r="I150" s="5"/>
      <c r="J150" s="5"/>
      <c r="K150" s="5"/>
    </row>
    <row r="151" customFormat="false" ht="12.75" hidden="false" customHeight="true" outlineLevel="0" collapsed="false">
      <c r="G151" s="5"/>
      <c r="H151" s="5"/>
      <c r="I151" s="5"/>
      <c r="J151" s="5"/>
      <c r="K151" s="5"/>
    </row>
    <row r="152" customFormat="false" ht="12.75" hidden="false" customHeight="true" outlineLevel="0" collapsed="false">
      <c r="G152" s="5"/>
      <c r="H152" s="5"/>
      <c r="I152" s="5"/>
      <c r="J152" s="5"/>
      <c r="K152" s="5"/>
    </row>
    <row r="153" customFormat="false" ht="12.75" hidden="false" customHeight="true" outlineLevel="0" collapsed="false">
      <c r="G153" s="5"/>
      <c r="H153" s="5"/>
      <c r="I153" s="5"/>
      <c r="J153" s="5"/>
      <c r="K153" s="5"/>
    </row>
    <row r="154" customFormat="false" ht="12.75" hidden="false" customHeight="true" outlineLevel="0" collapsed="false">
      <c r="G154" s="5"/>
      <c r="H154" s="5"/>
      <c r="I154" s="5"/>
      <c r="J154" s="5"/>
      <c r="K154" s="5"/>
    </row>
    <row r="155" customFormat="false" ht="12.75" hidden="false" customHeight="true" outlineLevel="0" collapsed="false">
      <c r="G155" s="5"/>
      <c r="H155" s="5"/>
      <c r="I155" s="5"/>
      <c r="J155" s="5"/>
      <c r="K155" s="5"/>
    </row>
    <row r="156" customFormat="false" ht="12.75" hidden="false" customHeight="true" outlineLevel="0" collapsed="false">
      <c r="G156" s="5"/>
      <c r="H156" s="5"/>
      <c r="I156" s="5"/>
      <c r="J156" s="5"/>
      <c r="K156" s="5"/>
    </row>
    <row r="157" customFormat="false" ht="12.75" hidden="false" customHeight="true" outlineLevel="0" collapsed="false">
      <c r="G157" s="5"/>
      <c r="H157" s="5"/>
      <c r="I157" s="5"/>
      <c r="J157" s="5"/>
      <c r="K157" s="5"/>
    </row>
    <row r="158" customFormat="false" ht="12.75" hidden="false" customHeight="true" outlineLevel="0" collapsed="false">
      <c r="G158" s="5"/>
      <c r="H158" s="5"/>
      <c r="I158" s="5"/>
      <c r="J158" s="5"/>
      <c r="K158" s="5"/>
    </row>
    <row r="159" customFormat="false" ht="12.75" hidden="false" customHeight="true" outlineLevel="0" collapsed="false">
      <c r="G159" s="5"/>
      <c r="H159" s="5"/>
      <c r="I159" s="5"/>
      <c r="J159" s="5"/>
      <c r="K159" s="5"/>
    </row>
    <row r="160" customFormat="false" ht="12.75" hidden="false" customHeight="true" outlineLevel="0" collapsed="false">
      <c r="G160" s="5"/>
      <c r="H160" s="5"/>
      <c r="I160" s="5"/>
      <c r="J160" s="5"/>
      <c r="K160" s="5"/>
    </row>
    <row r="161" customFormat="false" ht="12.75" hidden="false" customHeight="true" outlineLevel="0" collapsed="false">
      <c r="G161" s="5"/>
      <c r="H161" s="5"/>
      <c r="I161" s="5"/>
      <c r="J161" s="5"/>
      <c r="K161" s="5"/>
    </row>
    <row r="162" customFormat="false" ht="12.75" hidden="false" customHeight="true" outlineLevel="0" collapsed="false">
      <c r="G162" s="5"/>
      <c r="H162" s="5"/>
      <c r="I162" s="5"/>
      <c r="J162" s="5"/>
      <c r="K162" s="5"/>
    </row>
    <row r="163" customFormat="false" ht="12.75" hidden="false" customHeight="true" outlineLevel="0" collapsed="false">
      <c r="G163" s="5"/>
      <c r="H163" s="5"/>
      <c r="I163" s="5"/>
      <c r="J163" s="5"/>
      <c r="K163" s="5"/>
    </row>
    <row r="164" customFormat="false" ht="12.75" hidden="false" customHeight="true" outlineLevel="0" collapsed="false">
      <c r="G164" s="5"/>
      <c r="H164" s="5"/>
      <c r="I164" s="5"/>
      <c r="J164" s="5"/>
      <c r="K164" s="5"/>
    </row>
    <row r="165" customFormat="false" ht="12.75" hidden="false" customHeight="true" outlineLevel="0" collapsed="false">
      <c r="G165" s="5"/>
      <c r="H165" s="5"/>
      <c r="I165" s="5"/>
      <c r="J165" s="5"/>
      <c r="K165" s="5"/>
    </row>
    <row r="166" customFormat="false" ht="12.75" hidden="false" customHeight="true" outlineLevel="0" collapsed="false">
      <c r="G166" s="5"/>
      <c r="H166" s="5"/>
      <c r="I166" s="5"/>
      <c r="J166" s="5"/>
      <c r="K166" s="5"/>
    </row>
    <row r="167" customFormat="false" ht="12.75" hidden="false" customHeight="true" outlineLevel="0" collapsed="false">
      <c r="G167" s="5"/>
      <c r="H167" s="5"/>
      <c r="I167" s="5"/>
      <c r="J167" s="5"/>
      <c r="K167" s="5"/>
    </row>
    <row r="168" customFormat="false" ht="12.75" hidden="false" customHeight="true" outlineLevel="0" collapsed="false">
      <c r="G168" s="5"/>
      <c r="H168" s="5"/>
      <c r="I168" s="5"/>
      <c r="J168" s="5"/>
      <c r="K168" s="5"/>
    </row>
    <row r="169" customFormat="false" ht="12.75" hidden="false" customHeight="true" outlineLevel="0" collapsed="false">
      <c r="G169" s="5"/>
      <c r="H169" s="5"/>
      <c r="I169" s="5"/>
      <c r="J169" s="5"/>
      <c r="K169" s="5"/>
    </row>
    <row r="170" customFormat="false" ht="12.75" hidden="false" customHeight="true" outlineLevel="0" collapsed="false">
      <c r="G170" s="5"/>
      <c r="H170" s="5"/>
      <c r="I170" s="5"/>
      <c r="J170" s="5"/>
      <c r="K170" s="5"/>
    </row>
    <row r="171" customFormat="false" ht="12.75" hidden="false" customHeight="true" outlineLevel="0" collapsed="false">
      <c r="G171" s="5"/>
      <c r="H171" s="5"/>
      <c r="I171" s="5"/>
      <c r="J171" s="5"/>
      <c r="K171" s="5"/>
    </row>
    <row r="172" customFormat="false" ht="12.75" hidden="false" customHeight="true" outlineLevel="0" collapsed="false">
      <c r="G172" s="5"/>
      <c r="H172" s="5"/>
      <c r="I172" s="5"/>
      <c r="J172" s="5"/>
      <c r="K172" s="5"/>
    </row>
    <row r="173" customFormat="false" ht="12.75" hidden="false" customHeight="true" outlineLevel="0" collapsed="false">
      <c r="G173" s="5"/>
      <c r="H173" s="5"/>
      <c r="I173" s="5"/>
      <c r="J173" s="5"/>
      <c r="K173" s="5"/>
    </row>
    <row r="174" customFormat="false" ht="12.75" hidden="false" customHeight="true" outlineLevel="0" collapsed="false">
      <c r="G174" s="5"/>
      <c r="H174" s="5"/>
      <c r="I174" s="5"/>
      <c r="J174" s="5"/>
      <c r="K174" s="5"/>
    </row>
    <row r="175" customFormat="false" ht="12.75" hidden="false" customHeight="true" outlineLevel="0" collapsed="false">
      <c r="G175" s="5"/>
      <c r="H175" s="5"/>
      <c r="I175" s="5"/>
      <c r="J175" s="5"/>
      <c r="K175" s="5"/>
    </row>
    <row r="176" customFormat="false" ht="12.75" hidden="false" customHeight="true" outlineLevel="0" collapsed="false">
      <c r="G176" s="5"/>
      <c r="H176" s="5"/>
      <c r="I176" s="5"/>
      <c r="J176" s="5"/>
      <c r="K176" s="5"/>
    </row>
    <row r="177" customFormat="false" ht="12.75" hidden="false" customHeight="true" outlineLevel="0" collapsed="false">
      <c r="G177" s="5"/>
      <c r="H177" s="5"/>
      <c r="I177" s="5"/>
      <c r="J177" s="5"/>
      <c r="K177" s="5"/>
    </row>
    <row r="178" customFormat="false" ht="12.75" hidden="false" customHeight="true" outlineLevel="0" collapsed="false">
      <c r="G178" s="5"/>
      <c r="H178" s="5"/>
      <c r="I178" s="5"/>
      <c r="J178" s="5"/>
      <c r="K178" s="5"/>
    </row>
    <row r="179" customFormat="false" ht="12.75" hidden="false" customHeight="true" outlineLevel="0" collapsed="false">
      <c r="G179" s="5"/>
      <c r="H179" s="5"/>
      <c r="I179" s="5"/>
      <c r="J179" s="5"/>
      <c r="K179" s="5"/>
    </row>
    <row r="180" customFormat="false" ht="12.75" hidden="false" customHeight="true" outlineLevel="0" collapsed="false">
      <c r="G180" s="5"/>
      <c r="H180" s="5"/>
      <c r="I180" s="5"/>
      <c r="J180" s="5"/>
      <c r="K180" s="5"/>
    </row>
    <row r="181" customFormat="false" ht="12.75" hidden="false" customHeight="true" outlineLevel="0" collapsed="false">
      <c r="G181" s="5"/>
      <c r="H181" s="5"/>
      <c r="I181" s="5"/>
      <c r="J181" s="5"/>
      <c r="K181" s="5"/>
    </row>
    <row r="182" customFormat="false" ht="12.75" hidden="false" customHeight="true" outlineLevel="0" collapsed="false">
      <c r="G182" s="5"/>
      <c r="H182" s="5"/>
      <c r="I182" s="5"/>
      <c r="J182" s="5"/>
      <c r="K182" s="5"/>
    </row>
    <row r="183" customFormat="false" ht="12.75" hidden="false" customHeight="true" outlineLevel="0" collapsed="false">
      <c r="G183" s="5"/>
      <c r="H183" s="5"/>
      <c r="I183" s="5"/>
      <c r="J183" s="5"/>
      <c r="K183" s="5"/>
    </row>
    <row r="184" customFormat="false" ht="12.75" hidden="false" customHeight="true" outlineLevel="0" collapsed="false">
      <c r="G184" s="5"/>
      <c r="H184" s="5"/>
      <c r="I184" s="5"/>
      <c r="J184" s="5"/>
      <c r="K184" s="5"/>
    </row>
    <row r="185" customFormat="false" ht="12.75" hidden="false" customHeight="true" outlineLevel="0" collapsed="false">
      <c r="G185" s="5"/>
      <c r="H185" s="5"/>
      <c r="I185" s="5"/>
      <c r="J185" s="5"/>
      <c r="K185" s="5"/>
    </row>
    <row r="186" customFormat="false" ht="12.75" hidden="false" customHeight="true" outlineLevel="0" collapsed="false">
      <c r="G186" s="5"/>
      <c r="H186" s="5"/>
      <c r="I186" s="5"/>
      <c r="J186" s="5"/>
      <c r="K186" s="5"/>
    </row>
    <row r="187" customFormat="false" ht="12.75" hidden="false" customHeight="true" outlineLevel="0" collapsed="false">
      <c r="G187" s="5"/>
      <c r="H187" s="5"/>
      <c r="I187" s="5"/>
      <c r="J187" s="5"/>
      <c r="K187" s="5"/>
    </row>
    <row r="188" customFormat="false" ht="12.75" hidden="false" customHeight="true" outlineLevel="0" collapsed="false">
      <c r="G188" s="5"/>
      <c r="H188" s="5"/>
      <c r="I188" s="5"/>
      <c r="J188" s="5"/>
      <c r="K188" s="5"/>
    </row>
    <row r="189" customFormat="false" ht="12.75" hidden="false" customHeight="true" outlineLevel="0" collapsed="false">
      <c r="G189" s="5"/>
      <c r="H189" s="5"/>
      <c r="I189" s="5"/>
      <c r="J189" s="5"/>
      <c r="K189" s="5"/>
    </row>
    <row r="190" customFormat="false" ht="12.75" hidden="false" customHeight="true" outlineLevel="0" collapsed="false">
      <c r="G190" s="5"/>
      <c r="H190" s="5"/>
      <c r="I190" s="5"/>
      <c r="J190" s="5"/>
      <c r="K190" s="5"/>
    </row>
    <row r="191" customFormat="false" ht="12.75" hidden="false" customHeight="true" outlineLevel="0" collapsed="false">
      <c r="G191" s="5"/>
      <c r="H191" s="5"/>
      <c r="I191" s="5"/>
      <c r="J191" s="5"/>
      <c r="K191" s="5"/>
    </row>
    <row r="192" customFormat="false" ht="12.75" hidden="false" customHeight="true" outlineLevel="0" collapsed="false">
      <c r="G192" s="5"/>
      <c r="H192" s="5"/>
      <c r="I192" s="5"/>
      <c r="J192" s="5"/>
      <c r="K192" s="5"/>
    </row>
    <row r="193" customFormat="false" ht="12.75" hidden="false" customHeight="true" outlineLevel="0" collapsed="false">
      <c r="G193" s="5"/>
      <c r="H193" s="5"/>
      <c r="I193" s="5"/>
      <c r="J193" s="5"/>
      <c r="K193" s="5"/>
    </row>
    <row r="194" customFormat="false" ht="12.75" hidden="false" customHeight="true" outlineLevel="0" collapsed="false">
      <c r="G194" s="5"/>
      <c r="H194" s="5"/>
      <c r="I194" s="5"/>
      <c r="J194" s="5"/>
      <c r="K194" s="5"/>
    </row>
    <row r="195" customFormat="false" ht="12.75" hidden="false" customHeight="true" outlineLevel="0" collapsed="false">
      <c r="G195" s="5"/>
      <c r="H195" s="5"/>
      <c r="I195" s="5"/>
      <c r="J195" s="5"/>
      <c r="K195" s="5"/>
    </row>
    <row r="196" customFormat="false" ht="12.75" hidden="false" customHeight="true" outlineLevel="0" collapsed="false">
      <c r="G196" s="5"/>
      <c r="H196" s="5"/>
      <c r="I196" s="5"/>
      <c r="J196" s="5"/>
      <c r="K196" s="5"/>
    </row>
    <row r="197" customFormat="false" ht="12.75" hidden="false" customHeight="true" outlineLevel="0" collapsed="false">
      <c r="G197" s="5"/>
      <c r="H197" s="5"/>
      <c r="I197" s="5"/>
      <c r="J197" s="5"/>
      <c r="K197" s="5"/>
    </row>
    <row r="198" customFormat="false" ht="12.75" hidden="false" customHeight="true" outlineLevel="0" collapsed="false">
      <c r="G198" s="5"/>
      <c r="H198" s="5"/>
      <c r="I198" s="5"/>
      <c r="J198" s="5"/>
      <c r="K198" s="5"/>
    </row>
    <row r="199" customFormat="false" ht="12.75" hidden="false" customHeight="true" outlineLevel="0" collapsed="false">
      <c r="G199" s="5"/>
      <c r="H199" s="5"/>
      <c r="I199" s="5"/>
      <c r="J199" s="5"/>
      <c r="K199" s="5"/>
    </row>
    <row r="200" customFormat="false" ht="12.75" hidden="false" customHeight="true" outlineLevel="0" collapsed="false">
      <c r="G200" s="5"/>
      <c r="H200" s="5"/>
      <c r="I200" s="5"/>
      <c r="J200" s="5"/>
      <c r="K200" s="5"/>
    </row>
    <row r="201" customFormat="false" ht="12.75" hidden="false" customHeight="true" outlineLevel="0" collapsed="false">
      <c r="G201" s="5"/>
      <c r="H201" s="5"/>
      <c r="I201" s="5"/>
      <c r="J201" s="5"/>
      <c r="K201" s="5"/>
    </row>
    <row r="202" customFormat="false" ht="12.75" hidden="false" customHeight="true" outlineLevel="0" collapsed="false">
      <c r="G202" s="5"/>
      <c r="H202" s="5"/>
      <c r="I202" s="5"/>
      <c r="J202" s="5"/>
      <c r="K202" s="5"/>
    </row>
    <row r="203" customFormat="false" ht="12.75" hidden="false" customHeight="true" outlineLevel="0" collapsed="false">
      <c r="G203" s="5"/>
      <c r="H203" s="5"/>
      <c r="I203" s="5"/>
      <c r="J203" s="5"/>
      <c r="K203" s="5"/>
    </row>
    <row r="204" customFormat="false" ht="12.75" hidden="false" customHeight="true" outlineLevel="0" collapsed="false">
      <c r="G204" s="5"/>
      <c r="H204" s="5"/>
      <c r="I204" s="5"/>
      <c r="J204" s="5"/>
      <c r="K204" s="5"/>
    </row>
    <row r="205" customFormat="false" ht="12.75" hidden="false" customHeight="true" outlineLevel="0" collapsed="false">
      <c r="G205" s="5"/>
      <c r="H205" s="5"/>
      <c r="I205" s="5"/>
      <c r="J205" s="5"/>
      <c r="K205" s="5"/>
    </row>
    <row r="206" customFormat="false" ht="12.75" hidden="false" customHeight="true" outlineLevel="0" collapsed="false">
      <c r="G206" s="5"/>
      <c r="H206" s="5"/>
      <c r="I206" s="5"/>
      <c r="J206" s="5"/>
      <c r="K206" s="5"/>
    </row>
    <row r="207" customFormat="false" ht="12.75" hidden="false" customHeight="true" outlineLevel="0" collapsed="false">
      <c r="G207" s="5"/>
      <c r="H207" s="5"/>
      <c r="I207" s="5"/>
      <c r="J207" s="5"/>
      <c r="K207" s="5"/>
    </row>
    <row r="208" customFormat="false" ht="12.75" hidden="false" customHeight="true" outlineLevel="0" collapsed="false">
      <c r="G208" s="5"/>
      <c r="H208" s="5"/>
      <c r="I208" s="5"/>
      <c r="J208" s="5"/>
      <c r="K208" s="5"/>
    </row>
    <row r="209" customFormat="false" ht="12.75" hidden="false" customHeight="true" outlineLevel="0" collapsed="false">
      <c r="G209" s="5"/>
      <c r="H209" s="5"/>
      <c r="I209" s="5"/>
      <c r="J209" s="5"/>
      <c r="K209" s="5"/>
    </row>
    <row r="210" customFormat="false" ht="12.75" hidden="false" customHeight="true" outlineLevel="0" collapsed="false">
      <c r="G210" s="5"/>
      <c r="H210" s="5"/>
      <c r="I210" s="5"/>
      <c r="J210" s="5"/>
      <c r="K210" s="5"/>
    </row>
    <row r="211" customFormat="false" ht="12.75" hidden="false" customHeight="true" outlineLevel="0" collapsed="false">
      <c r="G211" s="5"/>
      <c r="H211" s="5"/>
      <c r="I211" s="5"/>
      <c r="J211" s="5"/>
      <c r="K211" s="5"/>
    </row>
    <row r="212" customFormat="false" ht="12.75" hidden="false" customHeight="true" outlineLevel="0" collapsed="false">
      <c r="G212" s="5"/>
      <c r="H212" s="5"/>
      <c r="I212" s="5"/>
      <c r="J212" s="5"/>
      <c r="K212" s="5"/>
    </row>
    <row r="213" customFormat="false" ht="12.75" hidden="false" customHeight="true" outlineLevel="0" collapsed="false">
      <c r="G213" s="5"/>
      <c r="H213" s="5"/>
      <c r="I213" s="5"/>
      <c r="J213" s="5"/>
      <c r="K213" s="5"/>
    </row>
    <row r="214" customFormat="false" ht="12.75" hidden="false" customHeight="true" outlineLevel="0" collapsed="false">
      <c r="G214" s="5"/>
      <c r="H214" s="5"/>
      <c r="I214" s="5"/>
      <c r="J214" s="5"/>
      <c r="K214" s="5"/>
    </row>
    <row r="215" customFormat="false" ht="12.75" hidden="false" customHeight="true" outlineLevel="0" collapsed="false">
      <c r="G215" s="5"/>
      <c r="H215" s="5"/>
      <c r="I215" s="5"/>
      <c r="J215" s="5"/>
      <c r="K215" s="5"/>
    </row>
    <row r="216" customFormat="false" ht="12.75" hidden="false" customHeight="true" outlineLevel="0" collapsed="false">
      <c r="G216" s="5"/>
      <c r="H216" s="5"/>
      <c r="I216" s="5"/>
      <c r="J216" s="5"/>
      <c r="K216" s="5"/>
    </row>
    <row r="217" customFormat="false" ht="12.75" hidden="false" customHeight="true" outlineLevel="0" collapsed="false">
      <c r="G217" s="5"/>
      <c r="H217" s="5"/>
      <c r="I217" s="5"/>
      <c r="J217" s="5"/>
      <c r="K217" s="5"/>
    </row>
    <row r="218" customFormat="false" ht="12.75" hidden="false" customHeight="true" outlineLevel="0" collapsed="false">
      <c r="G218" s="5"/>
      <c r="H218" s="5"/>
      <c r="I218" s="5"/>
      <c r="J218" s="5"/>
      <c r="K218" s="5"/>
    </row>
    <row r="219" customFormat="false" ht="12.75" hidden="false" customHeight="true" outlineLevel="0" collapsed="false">
      <c r="G219" s="5"/>
      <c r="H219" s="5"/>
      <c r="I219" s="5"/>
      <c r="J219" s="5"/>
      <c r="K219" s="5"/>
    </row>
    <row r="220" customFormat="false" ht="12.75" hidden="false" customHeight="true" outlineLevel="0" collapsed="false">
      <c r="G220" s="5"/>
      <c r="H220" s="5"/>
      <c r="I220" s="5"/>
      <c r="J220" s="5"/>
      <c r="K220" s="5"/>
    </row>
    <row r="221" customFormat="false" ht="12.75" hidden="false" customHeight="true" outlineLevel="0" collapsed="false">
      <c r="G221" s="5"/>
      <c r="H221" s="5"/>
      <c r="I221" s="5"/>
      <c r="J221" s="5"/>
      <c r="K221" s="5"/>
    </row>
    <row r="222" customFormat="false" ht="12.75" hidden="false" customHeight="true" outlineLevel="0" collapsed="false">
      <c r="G222" s="5"/>
      <c r="H222" s="5"/>
      <c r="I222" s="5"/>
      <c r="J222" s="5"/>
      <c r="K222" s="5"/>
    </row>
    <row r="223" customFormat="false" ht="12.75" hidden="false" customHeight="true" outlineLevel="0" collapsed="false">
      <c r="G223" s="5"/>
      <c r="H223" s="5"/>
      <c r="I223" s="5"/>
      <c r="J223" s="5"/>
      <c r="K223" s="5"/>
    </row>
    <row r="224" customFormat="false" ht="12.75" hidden="false" customHeight="true" outlineLevel="0" collapsed="false">
      <c r="G224" s="5"/>
      <c r="H224" s="5"/>
      <c r="I224" s="5"/>
      <c r="J224" s="5"/>
      <c r="K224" s="5"/>
    </row>
    <row r="225" customFormat="false" ht="12.75" hidden="false" customHeight="true" outlineLevel="0" collapsed="false">
      <c r="G225" s="5"/>
      <c r="H225" s="5"/>
      <c r="I225" s="5"/>
      <c r="J225" s="5"/>
      <c r="K225" s="5"/>
    </row>
    <row r="226" customFormat="false" ht="12.75" hidden="false" customHeight="true" outlineLevel="0" collapsed="false">
      <c r="G226" s="5"/>
      <c r="H226" s="5"/>
      <c r="I226" s="5"/>
      <c r="J226" s="5"/>
      <c r="K226" s="5"/>
    </row>
    <row r="227" customFormat="false" ht="12.75" hidden="false" customHeight="true" outlineLevel="0" collapsed="false">
      <c r="G227" s="5"/>
      <c r="H227" s="5"/>
      <c r="I227" s="5"/>
      <c r="J227" s="5"/>
      <c r="K227" s="5"/>
    </row>
    <row r="228" customFormat="false" ht="12.75" hidden="false" customHeight="true" outlineLevel="0" collapsed="false">
      <c r="G228" s="5"/>
      <c r="H228" s="5"/>
      <c r="I228" s="5"/>
      <c r="J228" s="5"/>
      <c r="K228" s="5"/>
    </row>
    <row r="229" customFormat="false" ht="12.75" hidden="false" customHeight="true" outlineLevel="0" collapsed="false">
      <c r="G229" s="5"/>
      <c r="H229" s="5"/>
      <c r="I229" s="5"/>
      <c r="J229" s="5"/>
      <c r="K229" s="5"/>
    </row>
    <row r="230" customFormat="false" ht="12.75" hidden="false" customHeight="true" outlineLevel="0" collapsed="false">
      <c r="G230" s="5"/>
      <c r="H230" s="5"/>
      <c r="I230" s="5"/>
      <c r="J230" s="5"/>
      <c r="K230" s="5"/>
    </row>
    <row r="231" customFormat="false" ht="12.75" hidden="false" customHeight="true" outlineLevel="0" collapsed="false">
      <c r="G231" s="5"/>
      <c r="H231" s="5"/>
      <c r="I231" s="5"/>
      <c r="J231" s="5"/>
      <c r="K231" s="5"/>
    </row>
    <row r="232" customFormat="false" ht="12.75" hidden="false" customHeight="true" outlineLevel="0" collapsed="false">
      <c r="G232" s="5"/>
      <c r="H232" s="5"/>
      <c r="I232" s="5"/>
      <c r="J232" s="5"/>
      <c r="K232" s="5"/>
    </row>
    <row r="233" customFormat="false" ht="12.75" hidden="false" customHeight="true" outlineLevel="0" collapsed="false">
      <c r="G233" s="5"/>
      <c r="H233" s="5"/>
      <c r="I233" s="5"/>
      <c r="J233" s="5"/>
      <c r="K233" s="5"/>
    </row>
    <row r="234" customFormat="false" ht="12.75" hidden="false" customHeight="true" outlineLevel="0" collapsed="false">
      <c r="G234" s="5"/>
      <c r="H234" s="5"/>
      <c r="I234" s="5"/>
      <c r="J234" s="5"/>
      <c r="K234" s="5"/>
    </row>
    <row r="235" customFormat="false" ht="12.75" hidden="false" customHeight="true" outlineLevel="0" collapsed="false">
      <c r="G235" s="5"/>
      <c r="H235" s="5"/>
      <c r="I235" s="5"/>
      <c r="J235" s="5"/>
      <c r="K235" s="5"/>
    </row>
    <row r="236" customFormat="false" ht="12.75" hidden="false" customHeight="true" outlineLevel="0" collapsed="false">
      <c r="G236" s="5"/>
      <c r="H236" s="5"/>
      <c r="I236" s="5"/>
      <c r="J236" s="5"/>
      <c r="K236" s="5"/>
    </row>
    <row r="237" customFormat="false" ht="12.75" hidden="false" customHeight="true" outlineLevel="0" collapsed="false">
      <c r="G237" s="5"/>
      <c r="H237" s="5"/>
      <c r="I237" s="5"/>
      <c r="J237" s="5"/>
      <c r="K237" s="5"/>
    </row>
    <row r="238" customFormat="false" ht="12.75" hidden="false" customHeight="true" outlineLevel="0" collapsed="false">
      <c r="G238" s="5"/>
      <c r="H238" s="5"/>
      <c r="I238" s="5"/>
      <c r="J238" s="5"/>
      <c r="K238" s="5"/>
    </row>
    <row r="239" customFormat="false" ht="12.75" hidden="false" customHeight="true" outlineLevel="0" collapsed="false">
      <c r="G239" s="5"/>
      <c r="H239" s="5"/>
      <c r="I239" s="5"/>
      <c r="J239" s="5"/>
      <c r="K239" s="5"/>
    </row>
    <row r="240" customFormat="false" ht="12.75" hidden="false" customHeight="true" outlineLevel="0" collapsed="false">
      <c r="G240" s="5"/>
      <c r="H240" s="5"/>
      <c r="I240" s="5"/>
      <c r="J240" s="5"/>
      <c r="K240" s="5"/>
    </row>
    <row r="241" customFormat="false" ht="12.75" hidden="false" customHeight="true" outlineLevel="0" collapsed="false">
      <c r="G241" s="5"/>
      <c r="H241" s="5"/>
      <c r="I241" s="5"/>
      <c r="J241" s="5"/>
      <c r="K241" s="5"/>
    </row>
    <row r="242" customFormat="false" ht="12.75" hidden="false" customHeight="true" outlineLevel="0" collapsed="false">
      <c r="G242" s="5"/>
      <c r="H242" s="5"/>
      <c r="I242" s="5"/>
      <c r="J242" s="5"/>
      <c r="K242" s="5"/>
    </row>
    <row r="243" customFormat="false" ht="12.75" hidden="false" customHeight="true" outlineLevel="0" collapsed="false">
      <c r="G243" s="5"/>
      <c r="H243" s="5"/>
      <c r="I243" s="5"/>
      <c r="J243" s="5"/>
      <c r="K243" s="5"/>
    </row>
    <row r="244" customFormat="false" ht="12.75" hidden="false" customHeight="true" outlineLevel="0" collapsed="false">
      <c r="G244" s="5"/>
      <c r="H244" s="5"/>
      <c r="I244" s="5"/>
      <c r="J244" s="5"/>
      <c r="K244" s="5"/>
    </row>
    <row r="245" customFormat="false" ht="12.75" hidden="false" customHeight="true" outlineLevel="0" collapsed="false">
      <c r="G245" s="5"/>
      <c r="H245" s="5"/>
      <c r="I245" s="5"/>
      <c r="J245" s="5"/>
      <c r="K245" s="5"/>
    </row>
    <row r="246" customFormat="false" ht="12.75" hidden="false" customHeight="true" outlineLevel="0" collapsed="false">
      <c r="G246" s="5"/>
      <c r="H246" s="5"/>
      <c r="I246" s="5"/>
      <c r="J246" s="5"/>
      <c r="K246" s="5"/>
    </row>
    <row r="247" customFormat="false" ht="12.75" hidden="false" customHeight="true" outlineLevel="0" collapsed="false">
      <c r="G247" s="5"/>
      <c r="H247" s="5"/>
      <c r="I247" s="5"/>
      <c r="J247" s="5"/>
      <c r="K247" s="5"/>
    </row>
    <row r="248" customFormat="false" ht="12.75" hidden="false" customHeight="true" outlineLevel="0" collapsed="false">
      <c r="G248" s="5"/>
      <c r="H248" s="5"/>
      <c r="I248" s="5"/>
      <c r="J248" s="5"/>
      <c r="K248" s="5"/>
    </row>
    <row r="249" customFormat="false" ht="12.75" hidden="false" customHeight="true" outlineLevel="0" collapsed="false">
      <c r="G249" s="5"/>
      <c r="H249" s="5"/>
      <c r="I249" s="5"/>
      <c r="J249" s="5"/>
      <c r="K249" s="5"/>
    </row>
    <row r="250" customFormat="false" ht="12.75" hidden="false" customHeight="true" outlineLevel="0" collapsed="false">
      <c r="G250" s="5"/>
      <c r="H250" s="5"/>
      <c r="I250" s="5"/>
      <c r="J250" s="5"/>
      <c r="K250" s="5"/>
    </row>
    <row r="251" customFormat="false" ht="12.75" hidden="false" customHeight="true" outlineLevel="0" collapsed="false">
      <c r="G251" s="5"/>
      <c r="H251" s="5"/>
      <c r="I251" s="5"/>
      <c r="J251" s="5"/>
      <c r="K251" s="5"/>
    </row>
    <row r="252" customFormat="false" ht="12.75" hidden="false" customHeight="true" outlineLevel="0" collapsed="false">
      <c r="G252" s="5"/>
      <c r="H252" s="5"/>
      <c r="I252" s="5"/>
      <c r="J252" s="5"/>
      <c r="K252" s="5"/>
    </row>
    <row r="253" customFormat="false" ht="12.75" hidden="false" customHeight="true" outlineLevel="0" collapsed="false">
      <c r="G253" s="5"/>
      <c r="H253" s="5"/>
      <c r="I253" s="5"/>
      <c r="J253" s="5"/>
      <c r="K253" s="5"/>
    </row>
    <row r="254" customFormat="false" ht="12.75" hidden="false" customHeight="true" outlineLevel="0" collapsed="false">
      <c r="G254" s="5"/>
      <c r="H254" s="5"/>
      <c r="I254" s="5"/>
      <c r="J254" s="5"/>
      <c r="K254" s="5"/>
    </row>
    <row r="255" customFormat="false" ht="12.75" hidden="false" customHeight="true" outlineLevel="0" collapsed="false">
      <c r="G255" s="5"/>
      <c r="H255" s="5"/>
      <c r="I255" s="5"/>
      <c r="J255" s="5"/>
      <c r="K255" s="5"/>
    </row>
    <row r="256" customFormat="false" ht="12.75" hidden="false" customHeight="true" outlineLevel="0" collapsed="false">
      <c r="G256" s="5"/>
      <c r="H256" s="5"/>
      <c r="I256" s="5"/>
      <c r="J256" s="5"/>
      <c r="K256" s="5"/>
    </row>
    <row r="257" customFormat="false" ht="12.75" hidden="false" customHeight="true" outlineLevel="0" collapsed="false">
      <c r="G257" s="5"/>
      <c r="H257" s="5"/>
      <c r="I257" s="5"/>
      <c r="J257" s="5"/>
      <c r="K257" s="5"/>
    </row>
    <row r="258" customFormat="false" ht="12.75" hidden="false" customHeight="true" outlineLevel="0" collapsed="false">
      <c r="G258" s="5"/>
      <c r="H258" s="5"/>
      <c r="I258" s="5"/>
      <c r="J258" s="5"/>
      <c r="K258" s="5"/>
    </row>
    <row r="259" customFormat="false" ht="12.75" hidden="false" customHeight="true" outlineLevel="0" collapsed="false">
      <c r="G259" s="5"/>
      <c r="H259" s="5"/>
      <c r="I259" s="5"/>
      <c r="J259" s="5"/>
      <c r="K259" s="5"/>
    </row>
    <row r="260" customFormat="false" ht="12.75" hidden="false" customHeight="true" outlineLevel="0" collapsed="false">
      <c r="G260" s="5"/>
      <c r="H260" s="5"/>
      <c r="I260" s="5"/>
      <c r="J260" s="5"/>
      <c r="K260" s="5"/>
    </row>
    <row r="261" customFormat="false" ht="12.75" hidden="false" customHeight="true" outlineLevel="0" collapsed="false">
      <c r="G261" s="5"/>
      <c r="H261" s="5"/>
      <c r="I261" s="5"/>
      <c r="J261" s="5"/>
      <c r="K261" s="5"/>
    </row>
    <row r="262" customFormat="false" ht="12.75" hidden="false" customHeight="true" outlineLevel="0" collapsed="false">
      <c r="G262" s="5"/>
      <c r="H262" s="5"/>
      <c r="I262" s="5"/>
      <c r="J262" s="5"/>
      <c r="K262" s="5"/>
    </row>
    <row r="263" customFormat="false" ht="12.75" hidden="false" customHeight="true" outlineLevel="0" collapsed="false">
      <c r="G263" s="5"/>
      <c r="H263" s="5"/>
      <c r="I263" s="5"/>
      <c r="J263" s="5"/>
      <c r="K263" s="5"/>
    </row>
    <row r="264" customFormat="false" ht="12.75" hidden="false" customHeight="true" outlineLevel="0" collapsed="false">
      <c r="G264" s="5"/>
      <c r="H264" s="5"/>
      <c r="I264" s="5"/>
      <c r="J264" s="5"/>
      <c r="K264" s="5"/>
    </row>
    <row r="265" customFormat="false" ht="12.75" hidden="false" customHeight="true" outlineLevel="0" collapsed="false">
      <c r="G265" s="5"/>
      <c r="H265" s="5"/>
      <c r="I265" s="5"/>
      <c r="J265" s="5"/>
      <c r="K265" s="5"/>
    </row>
    <row r="266" customFormat="false" ht="12.75" hidden="false" customHeight="true" outlineLevel="0" collapsed="false">
      <c r="G266" s="5"/>
      <c r="H266" s="5"/>
      <c r="I266" s="5"/>
      <c r="J266" s="5"/>
      <c r="K266" s="5"/>
    </row>
    <row r="267" customFormat="false" ht="12.75" hidden="false" customHeight="true" outlineLevel="0" collapsed="false">
      <c r="G267" s="5"/>
      <c r="H267" s="5"/>
      <c r="I267" s="5"/>
      <c r="J267" s="5"/>
      <c r="K267" s="5"/>
    </row>
    <row r="268" customFormat="false" ht="12.75" hidden="false" customHeight="true" outlineLevel="0" collapsed="false">
      <c r="G268" s="5"/>
      <c r="H268" s="5"/>
      <c r="I268" s="5"/>
      <c r="J268" s="5"/>
      <c r="K268" s="5"/>
    </row>
    <row r="269" customFormat="false" ht="12.75" hidden="false" customHeight="true" outlineLevel="0" collapsed="false">
      <c r="G269" s="5"/>
      <c r="H269" s="5"/>
      <c r="I269" s="5"/>
      <c r="J269" s="5"/>
      <c r="K269" s="5"/>
    </row>
    <row r="270" customFormat="false" ht="12.75" hidden="false" customHeight="true" outlineLevel="0" collapsed="false">
      <c r="G270" s="5"/>
      <c r="H270" s="5"/>
      <c r="I270" s="5"/>
      <c r="J270" s="5"/>
      <c r="K270" s="5"/>
    </row>
    <row r="271" customFormat="false" ht="12.75" hidden="false" customHeight="true" outlineLevel="0" collapsed="false">
      <c r="G271" s="5"/>
      <c r="H271" s="5"/>
      <c r="I271" s="5"/>
      <c r="J271" s="5"/>
      <c r="K271" s="5"/>
    </row>
    <row r="272" customFormat="false" ht="12.75" hidden="false" customHeight="true" outlineLevel="0" collapsed="false">
      <c r="G272" s="5"/>
      <c r="H272" s="5"/>
      <c r="I272" s="5"/>
      <c r="J272" s="5"/>
      <c r="K272" s="5"/>
    </row>
    <row r="273" customFormat="false" ht="12.75" hidden="false" customHeight="true" outlineLevel="0" collapsed="false">
      <c r="G273" s="5"/>
      <c r="H273" s="5"/>
      <c r="I273" s="5"/>
      <c r="J273" s="5"/>
      <c r="K273" s="5"/>
    </row>
    <row r="274" customFormat="false" ht="12.75" hidden="false" customHeight="true" outlineLevel="0" collapsed="false">
      <c r="G274" s="5"/>
      <c r="H274" s="5"/>
      <c r="I274" s="5"/>
      <c r="J274" s="5"/>
      <c r="K274" s="5"/>
    </row>
    <row r="275" customFormat="false" ht="12.75" hidden="false" customHeight="true" outlineLevel="0" collapsed="false">
      <c r="G275" s="5"/>
      <c r="H275" s="5"/>
      <c r="I275" s="5"/>
      <c r="J275" s="5"/>
      <c r="K275" s="5"/>
    </row>
    <row r="276" customFormat="false" ht="12.75" hidden="false" customHeight="true" outlineLevel="0" collapsed="false">
      <c r="G276" s="5"/>
      <c r="H276" s="5"/>
      <c r="I276" s="5"/>
      <c r="J276" s="5"/>
      <c r="K276" s="5"/>
    </row>
    <row r="277" customFormat="false" ht="12.75" hidden="false" customHeight="true" outlineLevel="0" collapsed="false">
      <c r="G277" s="5"/>
      <c r="H277" s="5"/>
      <c r="I277" s="5"/>
      <c r="J277" s="5"/>
      <c r="K277" s="5"/>
    </row>
    <row r="278" customFormat="false" ht="12.75" hidden="false" customHeight="true" outlineLevel="0" collapsed="false">
      <c r="G278" s="5"/>
      <c r="H278" s="5"/>
      <c r="I278" s="5"/>
      <c r="J278" s="5"/>
      <c r="K278" s="5"/>
    </row>
    <row r="279" customFormat="false" ht="12.75" hidden="false" customHeight="true" outlineLevel="0" collapsed="false">
      <c r="G279" s="5"/>
      <c r="H279" s="5"/>
      <c r="I279" s="5"/>
      <c r="J279" s="5"/>
      <c r="K279" s="5"/>
    </row>
    <row r="280" customFormat="false" ht="12.75" hidden="false" customHeight="true" outlineLevel="0" collapsed="false">
      <c r="G280" s="5"/>
      <c r="H280" s="5"/>
      <c r="I280" s="5"/>
      <c r="J280" s="5"/>
      <c r="K280" s="5"/>
    </row>
    <row r="281" customFormat="false" ht="12.75" hidden="false" customHeight="true" outlineLevel="0" collapsed="false">
      <c r="G281" s="5"/>
      <c r="H281" s="5"/>
      <c r="I281" s="5"/>
      <c r="J281" s="5"/>
      <c r="K281" s="5"/>
    </row>
    <row r="282" customFormat="false" ht="12.75" hidden="false" customHeight="true" outlineLevel="0" collapsed="false">
      <c r="G282" s="5"/>
      <c r="H282" s="5"/>
      <c r="I282" s="5"/>
      <c r="J282" s="5"/>
      <c r="K282" s="5"/>
    </row>
    <row r="283" customFormat="false" ht="12.75" hidden="false" customHeight="true" outlineLevel="0" collapsed="false">
      <c r="G283" s="5"/>
      <c r="H283" s="5"/>
      <c r="I283" s="5"/>
      <c r="J283" s="5"/>
      <c r="K283" s="5"/>
    </row>
    <row r="284" customFormat="false" ht="12.75" hidden="false" customHeight="true" outlineLevel="0" collapsed="false">
      <c r="G284" s="5"/>
      <c r="H284" s="5"/>
      <c r="I284" s="5"/>
      <c r="J284" s="5"/>
      <c r="K284" s="5"/>
    </row>
    <row r="285" customFormat="false" ht="12.75" hidden="false" customHeight="true" outlineLevel="0" collapsed="false">
      <c r="G285" s="5"/>
      <c r="H285" s="5"/>
      <c r="I285" s="5"/>
      <c r="J285" s="5"/>
      <c r="K285" s="5"/>
    </row>
    <row r="286" customFormat="false" ht="12.75" hidden="false" customHeight="true" outlineLevel="0" collapsed="false">
      <c r="G286" s="5"/>
      <c r="H286" s="5"/>
      <c r="I286" s="5"/>
      <c r="J286" s="5"/>
      <c r="K286" s="5"/>
    </row>
    <row r="287" customFormat="false" ht="12.75" hidden="false" customHeight="true" outlineLevel="0" collapsed="false">
      <c r="G287" s="5"/>
      <c r="H287" s="5"/>
      <c r="I287" s="5"/>
      <c r="J287" s="5"/>
      <c r="K287" s="5"/>
    </row>
    <row r="288" customFormat="false" ht="12.75" hidden="false" customHeight="true" outlineLevel="0" collapsed="false">
      <c r="G288" s="5"/>
      <c r="H288" s="5"/>
      <c r="I288" s="5"/>
      <c r="J288" s="5"/>
      <c r="K288" s="5"/>
    </row>
    <row r="289" customFormat="false" ht="12.75" hidden="false" customHeight="true" outlineLevel="0" collapsed="false">
      <c r="G289" s="5"/>
      <c r="H289" s="5"/>
      <c r="I289" s="5"/>
      <c r="J289" s="5"/>
      <c r="K289" s="5"/>
    </row>
    <row r="290" customFormat="false" ht="12.75" hidden="false" customHeight="true" outlineLevel="0" collapsed="false">
      <c r="G290" s="5"/>
      <c r="H290" s="5"/>
      <c r="I290" s="5"/>
      <c r="J290" s="5"/>
      <c r="K290" s="5"/>
    </row>
    <row r="291" customFormat="false" ht="12.75" hidden="false" customHeight="true" outlineLevel="0" collapsed="false">
      <c r="G291" s="5"/>
      <c r="H291" s="5"/>
      <c r="I291" s="5"/>
      <c r="J291" s="5"/>
      <c r="K291" s="5"/>
    </row>
    <row r="292" customFormat="false" ht="12.75" hidden="false" customHeight="true" outlineLevel="0" collapsed="false">
      <c r="G292" s="5"/>
      <c r="H292" s="5"/>
      <c r="I292" s="5"/>
      <c r="J292" s="5"/>
      <c r="K292" s="5"/>
    </row>
    <row r="293" customFormat="false" ht="12.75" hidden="false" customHeight="true" outlineLevel="0" collapsed="false">
      <c r="G293" s="5"/>
      <c r="H293" s="5"/>
      <c r="I293" s="5"/>
      <c r="J293" s="5"/>
      <c r="K293" s="5"/>
    </row>
    <row r="294" customFormat="false" ht="12.75" hidden="false" customHeight="true" outlineLevel="0" collapsed="false">
      <c r="G294" s="5"/>
      <c r="H294" s="5"/>
      <c r="I294" s="5"/>
      <c r="J294" s="5"/>
      <c r="K294" s="5"/>
    </row>
    <row r="295" customFormat="false" ht="12.75" hidden="false" customHeight="true" outlineLevel="0" collapsed="false">
      <c r="G295" s="5"/>
      <c r="H295" s="5"/>
      <c r="I295" s="5"/>
      <c r="J295" s="5"/>
      <c r="K295" s="5"/>
    </row>
    <row r="296" customFormat="false" ht="12.75" hidden="false" customHeight="true" outlineLevel="0" collapsed="false">
      <c r="G296" s="5"/>
      <c r="H296" s="5"/>
      <c r="I296" s="5"/>
      <c r="J296" s="5"/>
      <c r="K296" s="5"/>
    </row>
    <row r="297" customFormat="false" ht="12.75" hidden="false" customHeight="true" outlineLevel="0" collapsed="false">
      <c r="G297" s="5"/>
      <c r="H297" s="5"/>
      <c r="I297" s="5"/>
      <c r="J297" s="5"/>
      <c r="K297" s="5"/>
    </row>
    <row r="298" customFormat="false" ht="12.75" hidden="false" customHeight="true" outlineLevel="0" collapsed="false">
      <c r="G298" s="5"/>
      <c r="H298" s="5"/>
      <c r="I298" s="5"/>
      <c r="J298" s="5"/>
      <c r="K298" s="5"/>
    </row>
    <row r="299" customFormat="false" ht="12.75" hidden="false" customHeight="true" outlineLevel="0" collapsed="false">
      <c r="G299" s="5"/>
      <c r="H299" s="5"/>
      <c r="I299" s="5"/>
      <c r="J299" s="5"/>
      <c r="K299" s="5"/>
    </row>
    <row r="300" customFormat="false" ht="12.75" hidden="false" customHeight="true" outlineLevel="0" collapsed="false">
      <c r="G300" s="5"/>
      <c r="H300" s="5"/>
      <c r="I300" s="5"/>
      <c r="J300" s="5"/>
      <c r="K300" s="5"/>
    </row>
    <row r="301" customFormat="false" ht="12.75" hidden="false" customHeight="true" outlineLevel="0" collapsed="false">
      <c r="G301" s="5"/>
      <c r="H301" s="5"/>
      <c r="I301" s="5"/>
      <c r="J301" s="5"/>
      <c r="K301" s="5"/>
    </row>
    <row r="302" customFormat="false" ht="12.75" hidden="false" customHeight="true" outlineLevel="0" collapsed="false">
      <c r="G302" s="5"/>
      <c r="H302" s="5"/>
      <c r="I302" s="5"/>
      <c r="J302" s="5"/>
      <c r="K302" s="5"/>
    </row>
    <row r="303" customFormat="false" ht="12.75" hidden="false" customHeight="true" outlineLevel="0" collapsed="false">
      <c r="G303" s="5"/>
      <c r="H303" s="5"/>
      <c r="I303" s="5"/>
      <c r="J303" s="5"/>
      <c r="K303" s="5"/>
    </row>
    <row r="304" customFormat="false" ht="12.75" hidden="false" customHeight="true" outlineLevel="0" collapsed="false">
      <c r="G304" s="5"/>
      <c r="H304" s="5"/>
      <c r="I304" s="5"/>
      <c r="J304" s="5"/>
      <c r="K304" s="5"/>
    </row>
    <row r="305" customFormat="false" ht="12.75" hidden="false" customHeight="true" outlineLevel="0" collapsed="false">
      <c r="G305" s="5"/>
      <c r="H305" s="5"/>
      <c r="I305" s="5"/>
      <c r="J305" s="5"/>
      <c r="K305" s="5"/>
    </row>
    <row r="306" customFormat="false" ht="12.75" hidden="false" customHeight="true" outlineLevel="0" collapsed="false">
      <c r="G306" s="5"/>
      <c r="H306" s="5"/>
      <c r="I306" s="5"/>
      <c r="J306" s="5"/>
      <c r="K306" s="5"/>
    </row>
    <row r="307" customFormat="false" ht="12.75" hidden="false" customHeight="true" outlineLevel="0" collapsed="false">
      <c r="G307" s="5"/>
      <c r="H307" s="5"/>
      <c r="I307" s="5"/>
      <c r="J307" s="5"/>
      <c r="K307" s="5"/>
    </row>
    <row r="308" customFormat="false" ht="12.75" hidden="false" customHeight="true" outlineLevel="0" collapsed="false">
      <c r="G308" s="5"/>
      <c r="H308" s="5"/>
      <c r="I308" s="5"/>
      <c r="J308" s="5"/>
      <c r="K308" s="5"/>
    </row>
    <row r="309" customFormat="false" ht="12.75" hidden="false" customHeight="true" outlineLevel="0" collapsed="false">
      <c r="G309" s="5"/>
      <c r="H309" s="5"/>
      <c r="I309" s="5"/>
      <c r="J309" s="5"/>
      <c r="K309" s="5"/>
    </row>
    <row r="310" customFormat="false" ht="12.75" hidden="false" customHeight="true" outlineLevel="0" collapsed="false">
      <c r="G310" s="5"/>
      <c r="H310" s="5"/>
      <c r="I310" s="5"/>
      <c r="J310" s="5"/>
      <c r="K310" s="5"/>
    </row>
    <row r="311" customFormat="false" ht="12.75" hidden="false" customHeight="true" outlineLevel="0" collapsed="false">
      <c r="G311" s="5"/>
      <c r="H311" s="5"/>
      <c r="I311" s="5"/>
      <c r="J311" s="5"/>
      <c r="K311" s="5"/>
    </row>
    <row r="312" customFormat="false" ht="12.75" hidden="false" customHeight="true" outlineLevel="0" collapsed="false">
      <c r="G312" s="5"/>
      <c r="H312" s="5"/>
      <c r="I312" s="5"/>
      <c r="J312" s="5"/>
      <c r="K312" s="5"/>
    </row>
    <row r="313" customFormat="false" ht="12.75" hidden="false" customHeight="true" outlineLevel="0" collapsed="false">
      <c r="G313" s="5"/>
      <c r="H313" s="5"/>
      <c r="I313" s="5"/>
      <c r="J313" s="5"/>
      <c r="K313" s="5"/>
    </row>
    <row r="314" customFormat="false" ht="12.75" hidden="false" customHeight="true" outlineLevel="0" collapsed="false">
      <c r="G314" s="5"/>
      <c r="H314" s="5"/>
      <c r="I314" s="5"/>
      <c r="J314" s="5"/>
      <c r="K314" s="5"/>
    </row>
    <row r="315" customFormat="false" ht="12.75" hidden="false" customHeight="true" outlineLevel="0" collapsed="false">
      <c r="G315" s="5"/>
      <c r="H315" s="5"/>
      <c r="I315" s="5"/>
      <c r="J315" s="5"/>
      <c r="K315" s="5"/>
    </row>
    <row r="316" customFormat="false" ht="12.75" hidden="false" customHeight="true" outlineLevel="0" collapsed="false">
      <c r="G316" s="5"/>
      <c r="H316" s="5"/>
      <c r="I316" s="5"/>
      <c r="J316" s="5"/>
      <c r="K316" s="5"/>
    </row>
    <row r="317" customFormat="false" ht="12.75" hidden="false" customHeight="true" outlineLevel="0" collapsed="false">
      <c r="G317" s="5"/>
      <c r="H317" s="5"/>
      <c r="I317" s="5"/>
      <c r="J317" s="5"/>
      <c r="K317" s="5"/>
    </row>
    <row r="318" customFormat="false" ht="12.75" hidden="false" customHeight="true" outlineLevel="0" collapsed="false">
      <c r="G318" s="5"/>
      <c r="H318" s="5"/>
      <c r="I318" s="5"/>
      <c r="J318" s="5"/>
      <c r="K318" s="5"/>
    </row>
    <row r="319" customFormat="false" ht="12.75" hidden="false" customHeight="true" outlineLevel="0" collapsed="false">
      <c r="G319" s="5"/>
      <c r="H319" s="5"/>
      <c r="I319" s="5"/>
      <c r="J319" s="5"/>
      <c r="K319" s="5"/>
    </row>
    <row r="320" customFormat="false" ht="12.75" hidden="false" customHeight="true" outlineLevel="0" collapsed="false">
      <c r="G320" s="5"/>
      <c r="H320" s="5"/>
      <c r="I320" s="5"/>
      <c r="J320" s="5"/>
      <c r="K320" s="5"/>
    </row>
    <row r="321" customFormat="false" ht="12.75" hidden="false" customHeight="true" outlineLevel="0" collapsed="false">
      <c r="G321" s="5"/>
      <c r="H321" s="5"/>
      <c r="I321" s="5"/>
      <c r="J321" s="5"/>
      <c r="K321" s="5"/>
    </row>
    <row r="322" customFormat="false" ht="12.75" hidden="false" customHeight="true" outlineLevel="0" collapsed="false">
      <c r="G322" s="5"/>
      <c r="H322" s="5"/>
      <c r="I322" s="5"/>
      <c r="J322" s="5"/>
      <c r="K322" s="5"/>
    </row>
    <row r="323" customFormat="false" ht="12.75" hidden="false" customHeight="true" outlineLevel="0" collapsed="false">
      <c r="G323" s="5"/>
      <c r="H323" s="5"/>
      <c r="I323" s="5"/>
      <c r="J323" s="5"/>
      <c r="K323" s="5"/>
    </row>
    <row r="324" customFormat="false" ht="12.75" hidden="false" customHeight="true" outlineLevel="0" collapsed="false">
      <c r="G324" s="5"/>
      <c r="H324" s="5"/>
      <c r="I324" s="5"/>
      <c r="J324" s="5"/>
      <c r="K324" s="5"/>
    </row>
    <row r="325" customFormat="false" ht="12.75" hidden="false" customHeight="true" outlineLevel="0" collapsed="false">
      <c r="G325" s="5"/>
      <c r="H325" s="5"/>
      <c r="I325" s="5"/>
      <c r="J325" s="5"/>
      <c r="K325" s="5"/>
    </row>
    <row r="326" customFormat="false" ht="12.75" hidden="false" customHeight="true" outlineLevel="0" collapsed="false">
      <c r="G326" s="5"/>
      <c r="H326" s="5"/>
      <c r="I326" s="5"/>
      <c r="J326" s="5"/>
      <c r="K326" s="5"/>
    </row>
    <row r="327" customFormat="false" ht="12.75" hidden="false" customHeight="true" outlineLevel="0" collapsed="false">
      <c r="G327" s="5"/>
      <c r="H327" s="5"/>
      <c r="I327" s="5"/>
      <c r="J327" s="5"/>
      <c r="K327" s="5"/>
    </row>
    <row r="328" customFormat="false" ht="12.75" hidden="false" customHeight="true" outlineLevel="0" collapsed="false">
      <c r="G328" s="5"/>
      <c r="H328" s="5"/>
      <c r="I328" s="5"/>
      <c r="J328" s="5"/>
      <c r="K328" s="5"/>
    </row>
    <row r="329" customFormat="false" ht="12.75" hidden="false" customHeight="true" outlineLevel="0" collapsed="false">
      <c r="G329" s="5"/>
      <c r="H329" s="5"/>
      <c r="I329" s="5"/>
      <c r="J329" s="5"/>
      <c r="K329" s="5"/>
    </row>
    <row r="330" customFormat="false" ht="12.75" hidden="false" customHeight="true" outlineLevel="0" collapsed="false">
      <c r="G330" s="5"/>
      <c r="H330" s="5"/>
      <c r="I330" s="5"/>
      <c r="J330" s="5"/>
      <c r="K330" s="5"/>
    </row>
    <row r="331" customFormat="false" ht="12.75" hidden="false" customHeight="true" outlineLevel="0" collapsed="false">
      <c r="G331" s="5"/>
      <c r="H331" s="5"/>
      <c r="I331" s="5"/>
      <c r="J331" s="5"/>
      <c r="K331" s="5"/>
    </row>
    <row r="332" customFormat="false" ht="12.75" hidden="false" customHeight="true" outlineLevel="0" collapsed="false">
      <c r="G332" s="5"/>
      <c r="H332" s="5"/>
      <c r="I332" s="5"/>
      <c r="J332" s="5"/>
      <c r="K332" s="5"/>
    </row>
    <row r="333" customFormat="false" ht="12.75" hidden="false" customHeight="true" outlineLevel="0" collapsed="false">
      <c r="G333" s="5"/>
      <c r="H333" s="5"/>
      <c r="I333" s="5"/>
      <c r="J333" s="5"/>
      <c r="K333" s="5"/>
    </row>
    <row r="334" customFormat="false" ht="12.75" hidden="false" customHeight="true" outlineLevel="0" collapsed="false">
      <c r="G334" s="5"/>
      <c r="H334" s="5"/>
      <c r="I334" s="5"/>
      <c r="J334" s="5"/>
      <c r="K334" s="5"/>
    </row>
    <row r="335" customFormat="false" ht="12.75" hidden="false" customHeight="true" outlineLevel="0" collapsed="false">
      <c r="G335" s="5"/>
      <c r="H335" s="5"/>
      <c r="I335" s="5"/>
      <c r="J335" s="5"/>
      <c r="K335" s="5"/>
    </row>
    <row r="336" customFormat="false" ht="12.75" hidden="false" customHeight="true" outlineLevel="0" collapsed="false">
      <c r="G336" s="5"/>
      <c r="H336" s="5"/>
      <c r="I336" s="5"/>
      <c r="J336" s="5"/>
      <c r="K336" s="5"/>
    </row>
    <row r="337" customFormat="false" ht="12.75" hidden="false" customHeight="true" outlineLevel="0" collapsed="false">
      <c r="G337" s="5"/>
      <c r="H337" s="5"/>
      <c r="I337" s="5"/>
      <c r="J337" s="5"/>
      <c r="K337" s="5"/>
    </row>
    <row r="338" customFormat="false" ht="12.75" hidden="false" customHeight="true" outlineLevel="0" collapsed="false">
      <c r="G338" s="5"/>
      <c r="H338" s="5"/>
      <c r="I338" s="5"/>
      <c r="J338" s="5"/>
      <c r="K338" s="5"/>
    </row>
    <row r="339" customFormat="false" ht="12.75" hidden="false" customHeight="true" outlineLevel="0" collapsed="false">
      <c r="G339" s="5"/>
      <c r="H339" s="5"/>
      <c r="I339" s="5"/>
      <c r="J339" s="5"/>
      <c r="K339" s="5"/>
    </row>
    <row r="340" customFormat="false" ht="12.75" hidden="false" customHeight="true" outlineLevel="0" collapsed="false">
      <c r="G340" s="5"/>
      <c r="H340" s="5"/>
      <c r="I340" s="5"/>
      <c r="J340" s="5"/>
      <c r="K340" s="5"/>
    </row>
    <row r="341" customFormat="false" ht="12.75" hidden="false" customHeight="true" outlineLevel="0" collapsed="false">
      <c r="G341" s="5"/>
      <c r="H341" s="5"/>
      <c r="I341" s="5"/>
      <c r="J341" s="5"/>
      <c r="K341" s="5"/>
    </row>
    <row r="342" customFormat="false" ht="12.75" hidden="false" customHeight="true" outlineLevel="0" collapsed="false">
      <c r="G342" s="5"/>
      <c r="H342" s="5"/>
      <c r="I342" s="5"/>
      <c r="J342" s="5"/>
      <c r="K342" s="5"/>
    </row>
    <row r="343" customFormat="false" ht="12.75" hidden="false" customHeight="true" outlineLevel="0" collapsed="false">
      <c r="G343" s="5"/>
      <c r="H343" s="5"/>
      <c r="I343" s="5"/>
      <c r="J343" s="5"/>
      <c r="K343" s="5"/>
    </row>
    <row r="344" customFormat="false" ht="12.75" hidden="false" customHeight="true" outlineLevel="0" collapsed="false">
      <c r="G344" s="5"/>
      <c r="H344" s="5"/>
      <c r="I344" s="5"/>
      <c r="J344" s="5"/>
      <c r="K344" s="5"/>
    </row>
    <row r="345" customFormat="false" ht="12.75" hidden="false" customHeight="true" outlineLevel="0" collapsed="false">
      <c r="G345" s="5"/>
      <c r="H345" s="5"/>
      <c r="I345" s="5"/>
      <c r="J345" s="5"/>
      <c r="K345" s="5"/>
    </row>
    <row r="346" customFormat="false" ht="12.75" hidden="false" customHeight="true" outlineLevel="0" collapsed="false">
      <c r="G346" s="5"/>
      <c r="H346" s="5"/>
      <c r="I346" s="5"/>
      <c r="J346" s="5"/>
      <c r="K346" s="5"/>
    </row>
    <row r="347" customFormat="false" ht="12.75" hidden="false" customHeight="true" outlineLevel="0" collapsed="false">
      <c r="G347" s="5"/>
      <c r="H347" s="5"/>
      <c r="I347" s="5"/>
      <c r="J347" s="5"/>
      <c r="K347" s="5"/>
    </row>
    <row r="348" customFormat="false" ht="12.75" hidden="false" customHeight="true" outlineLevel="0" collapsed="false">
      <c r="G348" s="5"/>
      <c r="H348" s="5"/>
      <c r="I348" s="5"/>
      <c r="J348" s="5"/>
      <c r="K348" s="5"/>
    </row>
    <row r="349" customFormat="false" ht="12.75" hidden="false" customHeight="true" outlineLevel="0" collapsed="false">
      <c r="G349" s="5"/>
      <c r="H349" s="5"/>
      <c r="I349" s="5"/>
      <c r="J349" s="5"/>
      <c r="K349" s="5"/>
    </row>
    <row r="350" customFormat="false" ht="12.75" hidden="false" customHeight="true" outlineLevel="0" collapsed="false">
      <c r="G350" s="5"/>
      <c r="H350" s="5"/>
      <c r="I350" s="5"/>
      <c r="J350" s="5"/>
      <c r="K350" s="5"/>
    </row>
    <row r="351" customFormat="false" ht="12.75" hidden="false" customHeight="true" outlineLevel="0" collapsed="false">
      <c r="G351" s="5"/>
      <c r="H351" s="5"/>
      <c r="I351" s="5"/>
      <c r="J351" s="5"/>
      <c r="K351" s="5"/>
    </row>
    <row r="352" customFormat="false" ht="12.75" hidden="false" customHeight="true" outlineLevel="0" collapsed="false">
      <c r="G352" s="5"/>
      <c r="H352" s="5"/>
      <c r="I352" s="5"/>
      <c r="J352" s="5"/>
      <c r="K352" s="5"/>
    </row>
    <row r="353" customFormat="false" ht="12.75" hidden="false" customHeight="true" outlineLevel="0" collapsed="false">
      <c r="G353" s="5"/>
      <c r="H353" s="5"/>
      <c r="I353" s="5"/>
      <c r="J353" s="5"/>
      <c r="K353" s="5"/>
    </row>
    <row r="354" customFormat="false" ht="12.75" hidden="false" customHeight="true" outlineLevel="0" collapsed="false">
      <c r="G354" s="5"/>
      <c r="H354" s="5"/>
      <c r="I354" s="5"/>
      <c r="J354" s="5"/>
      <c r="K354" s="5"/>
    </row>
    <row r="355" customFormat="false" ht="12.75" hidden="false" customHeight="true" outlineLevel="0" collapsed="false">
      <c r="G355" s="5"/>
      <c r="H355" s="5"/>
      <c r="I355" s="5"/>
      <c r="J355" s="5"/>
      <c r="K355" s="5"/>
    </row>
    <row r="356" customFormat="false" ht="12.75" hidden="false" customHeight="true" outlineLevel="0" collapsed="false">
      <c r="G356" s="5"/>
      <c r="H356" s="5"/>
      <c r="I356" s="5"/>
      <c r="J356" s="5"/>
      <c r="K356" s="5"/>
    </row>
    <row r="357" customFormat="false" ht="12.75" hidden="false" customHeight="true" outlineLevel="0" collapsed="false">
      <c r="G357" s="5"/>
      <c r="H357" s="5"/>
      <c r="I357" s="5"/>
      <c r="J357" s="5"/>
      <c r="K357" s="5"/>
    </row>
    <row r="358" customFormat="false" ht="12.75" hidden="false" customHeight="true" outlineLevel="0" collapsed="false">
      <c r="G358" s="5"/>
      <c r="H358" s="5"/>
      <c r="I358" s="5"/>
      <c r="J358" s="5"/>
      <c r="K358" s="5"/>
    </row>
    <row r="359" customFormat="false" ht="12.75" hidden="false" customHeight="true" outlineLevel="0" collapsed="false">
      <c r="G359" s="5"/>
      <c r="H359" s="5"/>
      <c r="I359" s="5"/>
      <c r="J359" s="5"/>
      <c r="K359" s="5"/>
    </row>
    <row r="360" customFormat="false" ht="12.75" hidden="false" customHeight="true" outlineLevel="0" collapsed="false">
      <c r="G360" s="5"/>
      <c r="H360" s="5"/>
      <c r="I360" s="5"/>
      <c r="J360" s="5"/>
      <c r="K360" s="5"/>
    </row>
    <row r="361" customFormat="false" ht="12.75" hidden="false" customHeight="true" outlineLevel="0" collapsed="false">
      <c r="G361" s="5"/>
      <c r="H361" s="5"/>
      <c r="I361" s="5"/>
      <c r="J361" s="5"/>
      <c r="K361" s="5"/>
    </row>
    <row r="362" customFormat="false" ht="12.75" hidden="false" customHeight="true" outlineLevel="0" collapsed="false">
      <c r="G362" s="5"/>
      <c r="H362" s="5"/>
      <c r="I362" s="5"/>
      <c r="J362" s="5"/>
      <c r="K362" s="5"/>
    </row>
    <row r="363" customFormat="false" ht="12.75" hidden="false" customHeight="true" outlineLevel="0" collapsed="false">
      <c r="G363" s="5"/>
      <c r="H363" s="5"/>
      <c r="I363" s="5"/>
      <c r="J363" s="5"/>
      <c r="K363" s="5"/>
    </row>
    <row r="364" customFormat="false" ht="12.75" hidden="false" customHeight="true" outlineLevel="0" collapsed="false">
      <c r="G364" s="5"/>
      <c r="H364" s="5"/>
      <c r="I364" s="5"/>
      <c r="J364" s="5"/>
      <c r="K364" s="5"/>
    </row>
    <row r="365" customFormat="false" ht="12.75" hidden="false" customHeight="true" outlineLevel="0" collapsed="false">
      <c r="G365" s="5"/>
      <c r="H365" s="5"/>
      <c r="I365" s="5"/>
      <c r="J365" s="5"/>
      <c r="K365" s="5"/>
    </row>
    <row r="366" customFormat="false" ht="12.75" hidden="false" customHeight="true" outlineLevel="0" collapsed="false">
      <c r="G366" s="5"/>
      <c r="H366" s="5"/>
      <c r="I366" s="5"/>
      <c r="J366" s="5"/>
      <c r="K366" s="5"/>
    </row>
    <row r="367" customFormat="false" ht="12.75" hidden="false" customHeight="true" outlineLevel="0" collapsed="false">
      <c r="G367" s="5"/>
      <c r="H367" s="5"/>
      <c r="I367" s="5"/>
      <c r="J367" s="5"/>
      <c r="K367" s="5"/>
    </row>
    <row r="368" customFormat="false" ht="12.75" hidden="false" customHeight="true" outlineLevel="0" collapsed="false">
      <c r="G368" s="5"/>
      <c r="H368" s="5"/>
      <c r="I368" s="5"/>
      <c r="J368" s="5"/>
      <c r="K368" s="5"/>
    </row>
    <row r="369" customFormat="false" ht="12.75" hidden="false" customHeight="true" outlineLevel="0" collapsed="false">
      <c r="G369" s="5"/>
      <c r="H369" s="5"/>
      <c r="I369" s="5"/>
      <c r="J369" s="5"/>
      <c r="K369" s="5"/>
    </row>
    <row r="370" customFormat="false" ht="12.75" hidden="false" customHeight="true" outlineLevel="0" collapsed="false">
      <c r="G370" s="5"/>
      <c r="H370" s="5"/>
      <c r="I370" s="5"/>
      <c r="J370" s="5"/>
      <c r="K370" s="5"/>
    </row>
    <row r="371" customFormat="false" ht="12.75" hidden="false" customHeight="true" outlineLevel="0" collapsed="false">
      <c r="G371" s="5"/>
      <c r="H371" s="5"/>
      <c r="I371" s="5"/>
      <c r="J371" s="5"/>
      <c r="K371" s="5"/>
    </row>
    <row r="372" customFormat="false" ht="12.75" hidden="false" customHeight="true" outlineLevel="0" collapsed="false">
      <c r="G372" s="5"/>
      <c r="H372" s="5"/>
      <c r="I372" s="5"/>
      <c r="J372" s="5"/>
      <c r="K372" s="5"/>
    </row>
    <row r="373" customFormat="false" ht="12.75" hidden="false" customHeight="true" outlineLevel="0" collapsed="false">
      <c r="G373" s="5"/>
      <c r="H373" s="5"/>
      <c r="I373" s="5"/>
      <c r="J373" s="5"/>
      <c r="K373" s="5"/>
    </row>
    <row r="374" customFormat="false" ht="12.75" hidden="false" customHeight="true" outlineLevel="0" collapsed="false">
      <c r="G374" s="5"/>
      <c r="H374" s="5"/>
      <c r="I374" s="5"/>
      <c r="J374" s="5"/>
      <c r="K374" s="5"/>
    </row>
    <row r="375" customFormat="false" ht="12.75" hidden="false" customHeight="true" outlineLevel="0" collapsed="false">
      <c r="G375" s="5"/>
      <c r="H375" s="5"/>
      <c r="I375" s="5"/>
      <c r="J375" s="5"/>
      <c r="K375" s="5"/>
    </row>
    <row r="376" customFormat="false" ht="12.75" hidden="false" customHeight="true" outlineLevel="0" collapsed="false">
      <c r="G376" s="5"/>
      <c r="H376" s="5"/>
      <c r="I376" s="5"/>
      <c r="J376" s="5"/>
      <c r="K376" s="5"/>
    </row>
    <row r="377" customFormat="false" ht="12.75" hidden="false" customHeight="true" outlineLevel="0" collapsed="false">
      <c r="G377" s="5"/>
      <c r="H377" s="5"/>
      <c r="I377" s="5"/>
      <c r="J377" s="5"/>
      <c r="K377" s="5"/>
    </row>
    <row r="378" customFormat="false" ht="12.75" hidden="false" customHeight="true" outlineLevel="0" collapsed="false">
      <c r="G378" s="5"/>
      <c r="H378" s="5"/>
      <c r="I378" s="5"/>
      <c r="J378" s="5"/>
      <c r="K378" s="5"/>
    </row>
    <row r="379" customFormat="false" ht="12.75" hidden="false" customHeight="true" outlineLevel="0" collapsed="false">
      <c r="G379" s="5"/>
      <c r="H379" s="5"/>
      <c r="I379" s="5"/>
      <c r="J379" s="5"/>
      <c r="K379" s="5"/>
    </row>
    <row r="380" customFormat="false" ht="12.75" hidden="false" customHeight="true" outlineLevel="0" collapsed="false">
      <c r="G380" s="5"/>
      <c r="H380" s="5"/>
      <c r="I380" s="5"/>
      <c r="J380" s="5"/>
      <c r="K380" s="5"/>
    </row>
    <row r="381" customFormat="false" ht="12.75" hidden="false" customHeight="true" outlineLevel="0" collapsed="false">
      <c r="G381" s="5"/>
      <c r="H381" s="5"/>
      <c r="I381" s="5"/>
      <c r="J381" s="5"/>
      <c r="K381" s="5"/>
    </row>
    <row r="382" customFormat="false" ht="12.75" hidden="false" customHeight="true" outlineLevel="0" collapsed="false">
      <c r="G382" s="5"/>
      <c r="H382" s="5"/>
      <c r="I382" s="5"/>
      <c r="J382" s="5"/>
      <c r="K382" s="5"/>
    </row>
    <row r="383" customFormat="false" ht="12.75" hidden="false" customHeight="true" outlineLevel="0" collapsed="false">
      <c r="G383" s="5"/>
      <c r="H383" s="5"/>
      <c r="I383" s="5"/>
      <c r="J383" s="5"/>
      <c r="K383" s="5"/>
    </row>
    <row r="384" customFormat="false" ht="12.75" hidden="false" customHeight="true" outlineLevel="0" collapsed="false">
      <c r="G384" s="5"/>
      <c r="H384" s="5"/>
      <c r="I384" s="5"/>
      <c r="J384" s="5"/>
      <c r="K384" s="5"/>
    </row>
    <row r="385" customFormat="false" ht="12.75" hidden="false" customHeight="true" outlineLevel="0" collapsed="false">
      <c r="G385" s="5"/>
      <c r="H385" s="5"/>
      <c r="I385" s="5"/>
      <c r="J385" s="5"/>
      <c r="K385" s="5"/>
    </row>
    <row r="386" customFormat="false" ht="12.75" hidden="false" customHeight="true" outlineLevel="0" collapsed="false">
      <c r="G386" s="5"/>
      <c r="H386" s="5"/>
      <c r="I386" s="5"/>
      <c r="J386" s="5"/>
      <c r="K386" s="5"/>
    </row>
    <row r="387" customFormat="false" ht="12.75" hidden="false" customHeight="true" outlineLevel="0" collapsed="false">
      <c r="G387" s="5"/>
      <c r="H387" s="5"/>
      <c r="I387" s="5"/>
      <c r="J387" s="5"/>
      <c r="K387" s="5"/>
    </row>
    <row r="388" customFormat="false" ht="12.75" hidden="false" customHeight="true" outlineLevel="0" collapsed="false">
      <c r="G388" s="5"/>
      <c r="H388" s="5"/>
      <c r="I388" s="5"/>
      <c r="J388" s="5"/>
      <c r="K388" s="5"/>
    </row>
    <row r="389" customFormat="false" ht="12.75" hidden="false" customHeight="true" outlineLevel="0" collapsed="false">
      <c r="G389" s="5"/>
      <c r="H389" s="5"/>
      <c r="I389" s="5"/>
      <c r="J389" s="5"/>
      <c r="K389" s="5"/>
    </row>
    <row r="390" customFormat="false" ht="12.75" hidden="false" customHeight="true" outlineLevel="0" collapsed="false">
      <c r="G390" s="5"/>
      <c r="H390" s="5"/>
      <c r="I390" s="5"/>
      <c r="J390" s="5"/>
      <c r="K390" s="5"/>
    </row>
    <row r="391" customFormat="false" ht="12.75" hidden="false" customHeight="true" outlineLevel="0" collapsed="false">
      <c r="G391" s="5"/>
      <c r="H391" s="5"/>
      <c r="I391" s="5"/>
      <c r="J391" s="5"/>
      <c r="K391" s="5"/>
    </row>
    <row r="392" customFormat="false" ht="12.75" hidden="false" customHeight="true" outlineLevel="0" collapsed="false">
      <c r="G392" s="5"/>
      <c r="H392" s="5"/>
      <c r="I392" s="5"/>
      <c r="J392" s="5"/>
      <c r="K392" s="5"/>
    </row>
    <row r="393" customFormat="false" ht="12.75" hidden="false" customHeight="true" outlineLevel="0" collapsed="false">
      <c r="G393" s="5"/>
      <c r="H393" s="5"/>
      <c r="I393" s="5"/>
      <c r="J393" s="5"/>
      <c r="K393" s="5"/>
    </row>
    <row r="394" customFormat="false" ht="12.75" hidden="false" customHeight="true" outlineLevel="0" collapsed="false">
      <c r="G394" s="5"/>
      <c r="H394" s="5"/>
      <c r="I394" s="5"/>
      <c r="J394" s="5"/>
      <c r="K394" s="5"/>
    </row>
    <row r="395" customFormat="false" ht="12.75" hidden="false" customHeight="true" outlineLevel="0" collapsed="false">
      <c r="G395" s="5"/>
      <c r="H395" s="5"/>
      <c r="I395" s="5"/>
      <c r="J395" s="5"/>
      <c r="K395" s="5"/>
    </row>
    <row r="396" customFormat="false" ht="12.75" hidden="false" customHeight="true" outlineLevel="0" collapsed="false">
      <c r="G396" s="5"/>
      <c r="H396" s="5"/>
      <c r="I396" s="5"/>
      <c r="J396" s="5"/>
      <c r="K396" s="5"/>
    </row>
    <row r="397" customFormat="false" ht="12.75" hidden="false" customHeight="true" outlineLevel="0" collapsed="false">
      <c r="G397" s="5"/>
      <c r="H397" s="5"/>
      <c r="I397" s="5"/>
      <c r="J397" s="5"/>
      <c r="K397" s="5"/>
    </row>
    <row r="398" customFormat="false" ht="12.75" hidden="false" customHeight="true" outlineLevel="0" collapsed="false">
      <c r="G398" s="5"/>
      <c r="H398" s="5"/>
      <c r="I398" s="5"/>
      <c r="J398" s="5"/>
      <c r="K398" s="5"/>
    </row>
    <row r="399" customFormat="false" ht="12.75" hidden="false" customHeight="true" outlineLevel="0" collapsed="false">
      <c r="G399" s="5"/>
      <c r="H399" s="5"/>
      <c r="I399" s="5"/>
      <c r="J399" s="5"/>
      <c r="K399" s="5"/>
    </row>
    <row r="400" customFormat="false" ht="12.75" hidden="false" customHeight="true" outlineLevel="0" collapsed="false">
      <c r="G400" s="5"/>
      <c r="H400" s="5"/>
      <c r="I400" s="5"/>
      <c r="J400" s="5"/>
      <c r="K400" s="5"/>
    </row>
    <row r="401" customFormat="false" ht="12.75" hidden="false" customHeight="true" outlineLevel="0" collapsed="false">
      <c r="G401" s="5"/>
      <c r="H401" s="5"/>
      <c r="I401" s="5"/>
      <c r="J401" s="5"/>
      <c r="K401" s="5"/>
    </row>
    <row r="402" customFormat="false" ht="12.75" hidden="false" customHeight="true" outlineLevel="0" collapsed="false">
      <c r="G402" s="5"/>
      <c r="H402" s="5"/>
      <c r="I402" s="5"/>
      <c r="J402" s="5"/>
      <c r="K402" s="5"/>
    </row>
    <row r="403" customFormat="false" ht="12.75" hidden="false" customHeight="true" outlineLevel="0" collapsed="false">
      <c r="G403" s="5"/>
      <c r="H403" s="5"/>
      <c r="I403" s="5"/>
      <c r="J403" s="5"/>
      <c r="K403" s="5"/>
    </row>
    <row r="404" customFormat="false" ht="12.75" hidden="false" customHeight="true" outlineLevel="0" collapsed="false">
      <c r="G404" s="5"/>
      <c r="H404" s="5"/>
      <c r="I404" s="5"/>
      <c r="J404" s="5"/>
      <c r="K404" s="5"/>
    </row>
    <row r="405" customFormat="false" ht="12.75" hidden="false" customHeight="true" outlineLevel="0" collapsed="false">
      <c r="G405" s="5"/>
      <c r="H405" s="5"/>
      <c r="I405" s="5"/>
      <c r="J405" s="5"/>
      <c r="K405" s="5"/>
    </row>
    <row r="406" customFormat="false" ht="12.75" hidden="false" customHeight="true" outlineLevel="0" collapsed="false">
      <c r="G406" s="5"/>
      <c r="H406" s="5"/>
      <c r="I406" s="5"/>
      <c r="J406" s="5"/>
      <c r="K406" s="5"/>
    </row>
    <row r="407" customFormat="false" ht="12.75" hidden="false" customHeight="true" outlineLevel="0" collapsed="false">
      <c r="G407" s="5"/>
      <c r="H407" s="5"/>
      <c r="I407" s="5"/>
      <c r="J407" s="5"/>
      <c r="K407" s="5"/>
    </row>
    <row r="408" customFormat="false" ht="12.75" hidden="false" customHeight="true" outlineLevel="0" collapsed="false">
      <c r="G408" s="5"/>
      <c r="H408" s="5"/>
      <c r="I408" s="5"/>
      <c r="J408" s="5"/>
      <c r="K408" s="5"/>
    </row>
    <row r="409" customFormat="false" ht="12.75" hidden="false" customHeight="true" outlineLevel="0" collapsed="false">
      <c r="G409" s="5"/>
      <c r="H409" s="5"/>
      <c r="I409" s="5"/>
      <c r="J409" s="5"/>
      <c r="K409" s="5"/>
    </row>
    <row r="410" customFormat="false" ht="12.75" hidden="false" customHeight="true" outlineLevel="0" collapsed="false">
      <c r="G410" s="5"/>
      <c r="H410" s="5"/>
      <c r="I410" s="5"/>
      <c r="J410" s="5"/>
      <c r="K410" s="5"/>
    </row>
    <row r="411" customFormat="false" ht="12.75" hidden="false" customHeight="true" outlineLevel="0" collapsed="false">
      <c r="G411" s="5"/>
      <c r="H411" s="5"/>
      <c r="I411" s="5"/>
      <c r="J411" s="5"/>
      <c r="K411" s="5"/>
    </row>
    <row r="412" customFormat="false" ht="12.75" hidden="false" customHeight="true" outlineLevel="0" collapsed="false">
      <c r="G412" s="5"/>
      <c r="H412" s="5"/>
      <c r="I412" s="5"/>
      <c r="J412" s="5"/>
      <c r="K412" s="5"/>
    </row>
    <row r="413" customFormat="false" ht="12.75" hidden="false" customHeight="true" outlineLevel="0" collapsed="false">
      <c r="G413" s="5"/>
      <c r="H413" s="5"/>
      <c r="I413" s="5"/>
      <c r="J413" s="5"/>
      <c r="K413" s="5"/>
    </row>
    <row r="414" customFormat="false" ht="12.75" hidden="false" customHeight="true" outlineLevel="0" collapsed="false">
      <c r="G414" s="5"/>
      <c r="H414" s="5"/>
      <c r="I414" s="5"/>
      <c r="J414" s="5"/>
      <c r="K414" s="5"/>
    </row>
    <row r="415" customFormat="false" ht="12.75" hidden="false" customHeight="true" outlineLevel="0" collapsed="false">
      <c r="G415" s="5"/>
      <c r="H415" s="5"/>
      <c r="I415" s="5"/>
      <c r="J415" s="5"/>
      <c r="K415" s="5"/>
    </row>
    <row r="416" customFormat="false" ht="12.75" hidden="false" customHeight="true" outlineLevel="0" collapsed="false">
      <c r="G416" s="5"/>
      <c r="H416" s="5"/>
      <c r="I416" s="5"/>
      <c r="J416" s="5"/>
      <c r="K416" s="5"/>
    </row>
    <row r="417" customFormat="false" ht="12.75" hidden="false" customHeight="true" outlineLevel="0" collapsed="false">
      <c r="G417" s="5"/>
      <c r="H417" s="5"/>
      <c r="I417" s="5"/>
      <c r="J417" s="5"/>
      <c r="K417" s="5"/>
    </row>
    <row r="418" customFormat="false" ht="12.75" hidden="false" customHeight="true" outlineLevel="0" collapsed="false">
      <c r="G418" s="5"/>
      <c r="H418" s="5"/>
      <c r="I418" s="5"/>
      <c r="J418" s="5"/>
      <c r="K418" s="5"/>
    </row>
    <row r="419" customFormat="false" ht="12.75" hidden="false" customHeight="true" outlineLevel="0" collapsed="false">
      <c r="G419" s="5"/>
      <c r="H419" s="5"/>
      <c r="I419" s="5"/>
      <c r="J419" s="5"/>
      <c r="K419" s="5"/>
    </row>
    <row r="420" customFormat="false" ht="12.75" hidden="false" customHeight="true" outlineLevel="0" collapsed="false">
      <c r="G420" s="5"/>
      <c r="H420" s="5"/>
      <c r="I420" s="5"/>
      <c r="J420" s="5"/>
      <c r="K420" s="5"/>
    </row>
    <row r="421" customFormat="false" ht="12.75" hidden="false" customHeight="true" outlineLevel="0" collapsed="false">
      <c r="G421" s="5"/>
      <c r="H421" s="5"/>
      <c r="I421" s="5"/>
      <c r="J421" s="5"/>
      <c r="K421" s="5"/>
    </row>
    <row r="422" customFormat="false" ht="12.75" hidden="false" customHeight="true" outlineLevel="0" collapsed="false">
      <c r="G422" s="5"/>
      <c r="H422" s="5"/>
      <c r="I422" s="5"/>
      <c r="J422" s="5"/>
      <c r="K422" s="5"/>
    </row>
    <row r="423" customFormat="false" ht="12.75" hidden="false" customHeight="true" outlineLevel="0" collapsed="false">
      <c r="G423" s="5"/>
      <c r="H423" s="5"/>
      <c r="I423" s="5"/>
      <c r="J423" s="5"/>
      <c r="K423" s="5"/>
    </row>
    <row r="424" customFormat="false" ht="12.75" hidden="false" customHeight="true" outlineLevel="0" collapsed="false">
      <c r="G424" s="5"/>
      <c r="H424" s="5"/>
      <c r="I424" s="5"/>
      <c r="J424" s="5"/>
      <c r="K424" s="5"/>
    </row>
    <row r="425" customFormat="false" ht="12.75" hidden="false" customHeight="true" outlineLevel="0" collapsed="false">
      <c r="G425" s="5"/>
      <c r="H425" s="5"/>
      <c r="I425" s="5"/>
      <c r="J425" s="5"/>
      <c r="K425" s="5"/>
    </row>
    <row r="426" customFormat="false" ht="12.75" hidden="false" customHeight="true" outlineLevel="0" collapsed="false">
      <c r="G426" s="5"/>
      <c r="H426" s="5"/>
      <c r="I426" s="5"/>
      <c r="J426" s="5"/>
      <c r="K426" s="5"/>
    </row>
    <row r="427" customFormat="false" ht="12.75" hidden="false" customHeight="true" outlineLevel="0" collapsed="false">
      <c r="G427" s="5"/>
      <c r="H427" s="5"/>
      <c r="I427" s="5"/>
      <c r="J427" s="5"/>
      <c r="K427" s="5"/>
    </row>
    <row r="428" customFormat="false" ht="12.75" hidden="false" customHeight="true" outlineLevel="0" collapsed="false">
      <c r="G428" s="5"/>
      <c r="H428" s="5"/>
      <c r="I428" s="5"/>
      <c r="J428" s="5"/>
      <c r="K428" s="5"/>
    </row>
    <row r="429" customFormat="false" ht="12.75" hidden="false" customHeight="true" outlineLevel="0" collapsed="false">
      <c r="G429" s="5"/>
      <c r="H429" s="5"/>
      <c r="I429" s="5"/>
      <c r="J429" s="5"/>
      <c r="K429" s="5"/>
    </row>
    <row r="430" customFormat="false" ht="12.75" hidden="false" customHeight="true" outlineLevel="0" collapsed="false">
      <c r="G430" s="5"/>
      <c r="H430" s="5"/>
      <c r="I430" s="5"/>
      <c r="J430" s="5"/>
      <c r="K430" s="5"/>
    </row>
    <row r="431" customFormat="false" ht="12.75" hidden="false" customHeight="true" outlineLevel="0" collapsed="false">
      <c r="G431" s="5"/>
      <c r="H431" s="5"/>
      <c r="I431" s="5"/>
      <c r="J431" s="5"/>
      <c r="K431" s="5"/>
    </row>
    <row r="432" customFormat="false" ht="12.75" hidden="false" customHeight="true" outlineLevel="0" collapsed="false">
      <c r="G432" s="5"/>
      <c r="H432" s="5"/>
      <c r="I432" s="5"/>
      <c r="J432" s="5"/>
      <c r="K432" s="5"/>
    </row>
    <row r="433" customFormat="false" ht="12.75" hidden="false" customHeight="true" outlineLevel="0" collapsed="false">
      <c r="G433" s="5"/>
      <c r="H433" s="5"/>
      <c r="I433" s="5"/>
      <c r="J433" s="5"/>
      <c r="K433" s="5"/>
    </row>
    <row r="434" customFormat="false" ht="12.75" hidden="false" customHeight="true" outlineLevel="0" collapsed="false">
      <c r="G434" s="5"/>
      <c r="H434" s="5"/>
      <c r="I434" s="5"/>
      <c r="J434" s="5"/>
      <c r="K434" s="5"/>
    </row>
    <row r="435" customFormat="false" ht="12.75" hidden="false" customHeight="true" outlineLevel="0" collapsed="false">
      <c r="G435" s="5"/>
      <c r="H435" s="5"/>
      <c r="I435" s="5"/>
      <c r="J435" s="5"/>
      <c r="K435" s="5"/>
    </row>
    <row r="436" customFormat="false" ht="12.75" hidden="false" customHeight="true" outlineLevel="0" collapsed="false">
      <c r="G436" s="5"/>
      <c r="H436" s="5"/>
      <c r="I436" s="5"/>
      <c r="J436" s="5"/>
      <c r="K436" s="5"/>
    </row>
    <row r="437" customFormat="false" ht="12.75" hidden="false" customHeight="true" outlineLevel="0" collapsed="false">
      <c r="G437" s="5"/>
      <c r="H437" s="5"/>
      <c r="I437" s="5"/>
      <c r="J437" s="5"/>
      <c r="K437" s="5"/>
    </row>
    <row r="438" customFormat="false" ht="12.75" hidden="false" customHeight="true" outlineLevel="0" collapsed="false">
      <c r="G438" s="5"/>
      <c r="H438" s="5"/>
      <c r="I438" s="5"/>
      <c r="J438" s="5"/>
      <c r="K438" s="5"/>
    </row>
    <row r="439" customFormat="false" ht="12.75" hidden="false" customHeight="true" outlineLevel="0" collapsed="false">
      <c r="G439" s="5"/>
      <c r="H439" s="5"/>
      <c r="I439" s="5"/>
      <c r="J439" s="5"/>
      <c r="K439" s="5"/>
    </row>
    <row r="440" customFormat="false" ht="12.75" hidden="false" customHeight="true" outlineLevel="0" collapsed="false">
      <c r="G440" s="5"/>
      <c r="H440" s="5"/>
      <c r="I440" s="5"/>
      <c r="J440" s="5"/>
      <c r="K440" s="5"/>
    </row>
    <row r="441" customFormat="false" ht="12.75" hidden="false" customHeight="true" outlineLevel="0" collapsed="false">
      <c r="G441" s="5"/>
      <c r="H441" s="5"/>
      <c r="I441" s="5"/>
      <c r="J441" s="5"/>
      <c r="K441" s="5"/>
    </row>
    <row r="442" customFormat="false" ht="12.75" hidden="false" customHeight="true" outlineLevel="0" collapsed="false">
      <c r="G442" s="5"/>
      <c r="H442" s="5"/>
      <c r="I442" s="5"/>
      <c r="J442" s="5"/>
      <c r="K442" s="5"/>
    </row>
    <row r="443" customFormat="false" ht="12.75" hidden="false" customHeight="true" outlineLevel="0" collapsed="false">
      <c r="G443" s="5"/>
      <c r="H443" s="5"/>
      <c r="I443" s="5"/>
      <c r="J443" s="5"/>
      <c r="K443" s="5"/>
    </row>
    <row r="444" customFormat="false" ht="12.75" hidden="false" customHeight="true" outlineLevel="0" collapsed="false">
      <c r="G444" s="5"/>
      <c r="H444" s="5"/>
      <c r="I444" s="5"/>
      <c r="J444" s="5"/>
      <c r="K444" s="5"/>
    </row>
    <row r="445" customFormat="false" ht="12.75" hidden="false" customHeight="true" outlineLevel="0" collapsed="false">
      <c r="G445" s="5"/>
      <c r="H445" s="5"/>
      <c r="I445" s="5"/>
      <c r="J445" s="5"/>
      <c r="K445" s="5"/>
    </row>
    <row r="446" customFormat="false" ht="12.75" hidden="false" customHeight="true" outlineLevel="0" collapsed="false">
      <c r="G446" s="5"/>
      <c r="H446" s="5"/>
      <c r="I446" s="5"/>
      <c r="J446" s="5"/>
      <c r="K446" s="5"/>
    </row>
    <row r="447" customFormat="false" ht="12.75" hidden="false" customHeight="true" outlineLevel="0" collapsed="false">
      <c r="G447" s="5"/>
      <c r="H447" s="5"/>
      <c r="I447" s="5"/>
      <c r="J447" s="5"/>
      <c r="K447" s="5"/>
    </row>
    <row r="448" customFormat="false" ht="12.75" hidden="false" customHeight="true" outlineLevel="0" collapsed="false">
      <c r="G448" s="5"/>
      <c r="H448" s="5"/>
      <c r="I448" s="5"/>
      <c r="J448" s="5"/>
      <c r="K448" s="5"/>
    </row>
    <row r="449" customFormat="false" ht="12.75" hidden="false" customHeight="true" outlineLevel="0" collapsed="false">
      <c r="G449" s="5"/>
      <c r="H449" s="5"/>
      <c r="I449" s="5"/>
      <c r="J449" s="5"/>
      <c r="K449" s="5"/>
    </row>
    <row r="450" customFormat="false" ht="12.75" hidden="false" customHeight="true" outlineLevel="0" collapsed="false">
      <c r="G450" s="5"/>
      <c r="H450" s="5"/>
      <c r="I450" s="5"/>
      <c r="J450" s="5"/>
      <c r="K450" s="5"/>
    </row>
    <row r="451" customFormat="false" ht="12.75" hidden="false" customHeight="true" outlineLevel="0" collapsed="false">
      <c r="G451" s="5"/>
      <c r="H451" s="5"/>
      <c r="I451" s="5"/>
      <c r="J451" s="5"/>
      <c r="K451" s="5"/>
    </row>
    <row r="452" customFormat="false" ht="12.75" hidden="false" customHeight="true" outlineLevel="0" collapsed="false">
      <c r="G452" s="5"/>
      <c r="H452" s="5"/>
      <c r="I452" s="5"/>
      <c r="J452" s="5"/>
      <c r="K452" s="5"/>
    </row>
    <row r="453" customFormat="false" ht="12.75" hidden="false" customHeight="true" outlineLevel="0" collapsed="false">
      <c r="G453" s="5"/>
      <c r="H453" s="5"/>
      <c r="I453" s="5"/>
      <c r="J453" s="5"/>
      <c r="K453" s="5"/>
    </row>
    <row r="454" customFormat="false" ht="12.75" hidden="false" customHeight="true" outlineLevel="0" collapsed="false">
      <c r="G454" s="5"/>
      <c r="H454" s="5"/>
      <c r="I454" s="5"/>
      <c r="J454" s="5"/>
      <c r="K454" s="5"/>
    </row>
    <row r="455" customFormat="false" ht="12.75" hidden="false" customHeight="true" outlineLevel="0" collapsed="false">
      <c r="G455" s="5"/>
      <c r="H455" s="5"/>
      <c r="I455" s="5"/>
      <c r="J455" s="5"/>
      <c r="K455" s="5"/>
    </row>
    <row r="456" customFormat="false" ht="12.75" hidden="false" customHeight="true" outlineLevel="0" collapsed="false">
      <c r="G456" s="5"/>
      <c r="H456" s="5"/>
      <c r="I456" s="5"/>
      <c r="J456" s="5"/>
      <c r="K456" s="5"/>
    </row>
    <row r="457" customFormat="false" ht="12.75" hidden="false" customHeight="true" outlineLevel="0" collapsed="false">
      <c r="G457" s="5"/>
      <c r="H457" s="5"/>
      <c r="I457" s="5"/>
      <c r="J457" s="5"/>
      <c r="K457" s="5"/>
    </row>
    <row r="458" customFormat="false" ht="12.75" hidden="false" customHeight="true" outlineLevel="0" collapsed="false">
      <c r="G458" s="5"/>
      <c r="H458" s="5"/>
      <c r="I458" s="5"/>
      <c r="J458" s="5"/>
      <c r="K458" s="5"/>
    </row>
    <row r="459" customFormat="false" ht="12.75" hidden="false" customHeight="true" outlineLevel="0" collapsed="false">
      <c r="G459" s="5"/>
      <c r="H459" s="5"/>
      <c r="I459" s="5"/>
      <c r="J459" s="5"/>
      <c r="K459" s="5"/>
    </row>
    <row r="460" customFormat="false" ht="12.75" hidden="false" customHeight="true" outlineLevel="0" collapsed="false">
      <c r="G460" s="5"/>
      <c r="H460" s="5"/>
      <c r="I460" s="5"/>
      <c r="J460" s="5"/>
      <c r="K460" s="5"/>
    </row>
    <row r="461" customFormat="false" ht="12.75" hidden="false" customHeight="true" outlineLevel="0" collapsed="false">
      <c r="G461" s="5"/>
      <c r="H461" s="5"/>
      <c r="I461" s="5"/>
      <c r="J461" s="5"/>
      <c r="K461" s="5"/>
    </row>
    <row r="462" customFormat="false" ht="12.75" hidden="false" customHeight="true" outlineLevel="0" collapsed="false">
      <c r="G462" s="5"/>
      <c r="H462" s="5"/>
      <c r="I462" s="5"/>
      <c r="J462" s="5"/>
      <c r="K462" s="5"/>
    </row>
    <row r="463" customFormat="false" ht="12.75" hidden="false" customHeight="true" outlineLevel="0" collapsed="false">
      <c r="G463" s="5"/>
      <c r="H463" s="5"/>
      <c r="I463" s="5"/>
      <c r="J463" s="5"/>
      <c r="K463" s="5"/>
    </row>
    <row r="464" customFormat="false" ht="12.75" hidden="false" customHeight="true" outlineLevel="0" collapsed="false">
      <c r="G464" s="5"/>
      <c r="H464" s="5"/>
      <c r="I464" s="5"/>
      <c r="J464" s="5"/>
      <c r="K464" s="5"/>
    </row>
    <row r="465" customFormat="false" ht="12.75" hidden="false" customHeight="true" outlineLevel="0" collapsed="false">
      <c r="G465" s="5"/>
      <c r="H465" s="5"/>
      <c r="I465" s="5"/>
      <c r="J465" s="5"/>
      <c r="K465" s="5"/>
    </row>
    <row r="466" customFormat="false" ht="12.75" hidden="false" customHeight="true" outlineLevel="0" collapsed="false">
      <c r="G466" s="5"/>
      <c r="H466" s="5"/>
      <c r="I466" s="5"/>
      <c r="J466" s="5"/>
      <c r="K466" s="5"/>
    </row>
    <row r="467" customFormat="false" ht="12.75" hidden="false" customHeight="true" outlineLevel="0" collapsed="false">
      <c r="G467" s="5"/>
      <c r="H467" s="5"/>
      <c r="I467" s="5"/>
      <c r="J467" s="5"/>
      <c r="K467" s="5"/>
    </row>
    <row r="468" customFormat="false" ht="12.75" hidden="false" customHeight="true" outlineLevel="0" collapsed="false">
      <c r="G468" s="5"/>
      <c r="H468" s="5"/>
      <c r="I468" s="5"/>
      <c r="J468" s="5"/>
      <c r="K468" s="5"/>
    </row>
    <row r="469" customFormat="false" ht="12.75" hidden="false" customHeight="true" outlineLevel="0" collapsed="false">
      <c r="G469" s="5"/>
      <c r="H469" s="5"/>
      <c r="I469" s="5"/>
      <c r="J469" s="5"/>
      <c r="K469" s="5"/>
    </row>
    <row r="470" customFormat="false" ht="12.75" hidden="false" customHeight="true" outlineLevel="0" collapsed="false">
      <c r="G470" s="5"/>
      <c r="H470" s="5"/>
      <c r="I470" s="5"/>
      <c r="J470" s="5"/>
      <c r="K470" s="5"/>
    </row>
    <row r="471" customFormat="false" ht="12.75" hidden="false" customHeight="true" outlineLevel="0" collapsed="false">
      <c r="G471" s="5"/>
      <c r="H471" s="5"/>
      <c r="I471" s="5"/>
      <c r="J471" s="5"/>
      <c r="K471" s="5"/>
    </row>
    <row r="472" customFormat="false" ht="12.75" hidden="false" customHeight="true" outlineLevel="0" collapsed="false">
      <c r="G472" s="5"/>
      <c r="H472" s="5"/>
      <c r="I472" s="5"/>
      <c r="J472" s="5"/>
      <c r="K472" s="5"/>
    </row>
    <row r="473" customFormat="false" ht="12.75" hidden="false" customHeight="true" outlineLevel="0" collapsed="false">
      <c r="G473" s="5"/>
      <c r="H473" s="5"/>
      <c r="I473" s="5"/>
      <c r="J473" s="5"/>
      <c r="K473" s="5"/>
    </row>
    <row r="474" customFormat="false" ht="12.75" hidden="false" customHeight="true" outlineLevel="0" collapsed="false">
      <c r="G474" s="5"/>
      <c r="H474" s="5"/>
      <c r="I474" s="5"/>
      <c r="J474" s="5"/>
      <c r="K474" s="5"/>
    </row>
    <row r="475" customFormat="false" ht="12.75" hidden="false" customHeight="true" outlineLevel="0" collapsed="false">
      <c r="G475" s="5"/>
      <c r="H475" s="5"/>
      <c r="I475" s="5"/>
      <c r="J475" s="5"/>
      <c r="K475" s="5"/>
    </row>
    <row r="476" customFormat="false" ht="12.75" hidden="false" customHeight="true" outlineLevel="0" collapsed="false">
      <c r="G476" s="5"/>
      <c r="H476" s="5"/>
      <c r="I476" s="5"/>
      <c r="J476" s="5"/>
      <c r="K476" s="5"/>
    </row>
    <row r="477" customFormat="false" ht="12.75" hidden="false" customHeight="true" outlineLevel="0" collapsed="false">
      <c r="G477" s="5"/>
      <c r="H477" s="5"/>
      <c r="I477" s="5"/>
      <c r="J477" s="5"/>
      <c r="K477" s="5"/>
    </row>
    <row r="478" customFormat="false" ht="12.75" hidden="false" customHeight="true" outlineLevel="0" collapsed="false">
      <c r="G478" s="5"/>
      <c r="H478" s="5"/>
      <c r="I478" s="5"/>
      <c r="J478" s="5"/>
      <c r="K478" s="5"/>
    </row>
    <row r="479" customFormat="false" ht="12.75" hidden="false" customHeight="true" outlineLevel="0" collapsed="false">
      <c r="G479" s="5"/>
      <c r="H479" s="5"/>
      <c r="I479" s="5"/>
      <c r="J479" s="5"/>
      <c r="K479" s="5"/>
    </row>
    <row r="480" customFormat="false" ht="12.75" hidden="false" customHeight="true" outlineLevel="0" collapsed="false">
      <c r="G480" s="5"/>
      <c r="H480" s="5"/>
      <c r="I480" s="5"/>
      <c r="J480" s="5"/>
      <c r="K480" s="5"/>
    </row>
    <row r="481" customFormat="false" ht="12.75" hidden="false" customHeight="true" outlineLevel="0" collapsed="false">
      <c r="G481" s="5"/>
      <c r="H481" s="5"/>
      <c r="I481" s="5"/>
      <c r="J481" s="5"/>
      <c r="K481" s="5"/>
    </row>
    <row r="482" customFormat="false" ht="12.75" hidden="false" customHeight="true" outlineLevel="0" collapsed="false">
      <c r="G482" s="5"/>
      <c r="H482" s="5"/>
      <c r="I482" s="5"/>
      <c r="J482" s="5"/>
      <c r="K482" s="5"/>
    </row>
    <row r="483" customFormat="false" ht="12.75" hidden="false" customHeight="true" outlineLevel="0" collapsed="false">
      <c r="G483" s="5"/>
      <c r="H483" s="5"/>
      <c r="I483" s="5"/>
      <c r="J483" s="5"/>
      <c r="K483" s="5"/>
    </row>
    <row r="484" customFormat="false" ht="12.75" hidden="false" customHeight="true" outlineLevel="0" collapsed="false">
      <c r="G484" s="5"/>
      <c r="H484" s="5"/>
      <c r="I484" s="5"/>
      <c r="J484" s="5"/>
      <c r="K484" s="5"/>
    </row>
    <row r="485" customFormat="false" ht="12.75" hidden="false" customHeight="true" outlineLevel="0" collapsed="false">
      <c r="G485" s="5"/>
      <c r="H485" s="5"/>
      <c r="I485" s="5"/>
      <c r="J485" s="5"/>
      <c r="K485" s="5"/>
    </row>
    <row r="486" customFormat="false" ht="12.75" hidden="false" customHeight="true" outlineLevel="0" collapsed="false">
      <c r="G486" s="5"/>
      <c r="H486" s="5"/>
      <c r="I486" s="5"/>
      <c r="J486" s="5"/>
      <c r="K486" s="5"/>
    </row>
    <row r="487" customFormat="false" ht="12.75" hidden="false" customHeight="true" outlineLevel="0" collapsed="false">
      <c r="G487" s="5"/>
      <c r="H487" s="5"/>
      <c r="I487" s="5"/>
      <c r="J487" s="5"/>
      <c r="K487" s="5"/>
    </row>
    <row r="488" customFormat="false" ht="12.75" hidden="false" customHeight="true" outlineLevel="0" collapsed="false">
      <c r="G488" s="5"/>
      <c r="H488" s="5"/>
      <c r="I488" s="5"/>
      <c r="J488" s="5"/>
      <c r="K488" s="5"/>
    </row>
    <row r="489" customFormat="false" ht="12.75" hidden="false" customHeight="true" outlineLevel="0" collapsed="false">
      <c r="G489" s="5"/>
      <c r="H489" s="5"/>
      <c r="I489" s="5"/>
      <c r="J489" s="5"/>
      <c r="K489" s="5"/>
    </row>
    <row r="490" customFormat="false" ht="12.75" hidden="false" customHeight="true" outlineLevel="0" collapsed="false">
      <c r="G490" s="5"/>
      <c r="H490" s="5"/>
      <c r="I490" s="5"/>
      <c r="J490" s="5"/>
      <c r="K490" s="5"/>
    </row>
    <row r="491" customFormat="false" ht="12.75" hidden="false" customHeight="true" outlineLevel="0" collapsed="false">
      <c r="G491" s="5"/>
      <c r="H491" s="5"/>
      <c r="I491" s="5"/>
      <c r="J491" s="5"/>
      <c r="K491" s="5"/>
    </row>
    <row r="492" customFormat="false" ht="12.75" hidden="false" customHeight="true" outlineLevel="0" collapsed="false">
      <c r="G492" s="5"/>
      <c r="H492" s="5"/>
      <c r="I492" s="5"/>
      <c r="J492" s="5"/>
      <c r="K492" s="5"/>
    </row>
    <row r="493" customFormat="false" ht="12.75" hidden="false" customHeight="true" outlineLevel="0" collapsed="false">
      <c r="G493" s="5"/>
      <c r="H493" s="5"/>
      <c r="I493" s="5"/>
      <c r="J493" s="5"/>
      <c r="K493" s="5"/>
    </row>
    <row r="494" customFormat="false" ht="12.75" hidden="false" customHeight="true" outlineLevel="0" collapsed="false">
      <c r="G494" s="5"/>
      <c r="H494" s="5"/>
      <c r="I494" s="5"/>
      <c r="J494" s="5"/>
      <c r="K494" s="5"/>
    </row>
    <row r="495" customFormat="false" ht="12.75" hidden="false" customHeight="true" outlineLevel="0" collapsed="false">
      <c r="G495" s="5"/>
      <c r="H495" s="5"/>
      <c r="I495" s="5"/>
      <c r="J495" s="5"/>
      <c r="K495" s="5"/>
    </row>
    <row r="496" customFormat="false" ht="12.75" hidden="false" customHeight="true" outlineLevel="0" collapsed="false">
      <c r="G496" s="5"/>
      <c r="H496" s="5"/>
      <c r="I496" s="5"/>
      <c r="J496" s="5"/>
      <c r="K496" s="5"/>
    </row>
    <row r="497" customFormat="false" ht="12.75" hidden="false" customHeight="true" outlineLevel="0" collapsed="false">
      <c r="G497" s="5"/>
      <c r="H497" s="5"/>
      <c r="I497" s="5"/>
      <c r="J497" s="5"/>
      <c r="K497" s="5"/>
    </row>
    <row r="498" customFormat="false" ht="12.75" hidden="false" customHeight="true" outlineLevel="0" collapsed="false">
      <c r="G498" s="5"/>
      <c r="H498" s="5"/>
      <c r="I498" s="5"/>
      <c r="J498" s="5"/>
      <c r="K498" s="5"/>
    </row>
    <row r="499" customFormat="false" ht="12.75" hidden="false" customHeight="true" outlineLevel="0" collapsed="false">
      <c r="G499" s="5"/>
      <c r="H499" s="5"/>
      <c r="I499" s="5"/>
      <c r="J499" s="5"/>
      <c r="K499" s="5"/>
    </row>
    <row r="500" customFormat="false" ht="12.75" hidden="false" customHeight="true" outlineLevel="0" collapsed="false">
      <c r="G500" s="5"/>
      <c r="H500" s="5"/>
      <c r="I500" s="5"/>
      <c r="J500" s="5"/>
      <c r="K500" s="5"/>
    </row>
    <row r="501" customFormat="false" ht="12.75" hidden="false" customHeight="true" outlineLevel="0" collapsed="false">
      <c r="G501" s="5"/>
      <c r="H501" s="5"/>
      <c r="I501" s="5"/>
      <c r="J501" s="5"/>
      <c r="K501" s="5"/>
    </row>
    <row r="502" customFormat="false" ht="12.75" hidden="false" customHeight="true" outlineLevel="0" collapsed="false">
      <c r="G502" s="5"/>
      <c r="H502" s="5"/>
      <c r="I502" s="5"/>
      <c r="J502" s="5"/>
      <c r="K502" s="5"/>
    </row>
    <row r="503" customFormat="false" ht="12.75" hidden="false" customHeight="true" outlineLevel="0" collapsed="false">
      <c r="G503" s="5"/>
      <c r="H503" s="5"/>
      <c r="I503" s="5"/>
      <c r="J503" s="5"/>
      <c r="K503" s="5"/>
    </row>
    <row r="504" customFormat="false" ht="12.75" hidden="false" customHeight="true" outlineLevel="0" collapsed="false">
      <c r="G504" s="5"/>
      <c r="H504" s="5"/>
      <c r="I504" s="5"/>
      <c r="J504" s="5"/>
      <c r="K504" s="5"/>
    </row>
    <row r="505" customFormat="false" ht="12.75" hidden="false" customHeight="true" outlineLevel="0" collapsed="false">
      <c r="G505" s="5"/>
      <c r="H505" s="5"/>
      <c r="I505" s="5"/>
      <c r="J505" s="5"/>
      <c r="K505" s="5"/>
    </row>
    <row r="506" customFormat="false" ht="12.75" hidden="false" customHeight="true" outlineLevel="0" collapsed="false">
      <c r="G506" s="5"/>
      <c r="H506" s="5"/>
      <c r="I506" s="5"/>
      <c r="J506" s="5"/>
      <c r="K506" s="5"/>
    </row>
    <row r="507" customFormat="false" ht="12.75" hidden="false" customHeight="true" outlineLevel="0" collapsed="false">
      <c r="G507" s="5"/>
      <c r="H507" s="5"/>
      <c r="I507" s="5"/>
      <c r="J507" s="5"/>
      <c r="K507" s="5"/>
    </row>
    <row r="508" customFormat="false" ht="12.75" hidden="false" customHeight="true" outlineLevel="0" collapsed="false">
      <c r="G508" s="5"/>
      <c r="H508" s="5"/>
      <c r="I508" s="5"/>
      <c r="J508" s="5"/>
      <c r="K508" s="5"/>
    </row>
    <row r="509" customFormat="false" ht="12.75" hidden="false" customHeight="true" outlineLevel="0" collapsed="false">
      <c r="G509" s="5"/>
      <c r="H509" s="5"/>
      <c r="I509" s="5"/>
      <c r="J509" s="5"/>
      <c r="K509" s="5"/>
    </row>
    <row r="510" customFormat="false" ht="12.75" hidden="false" customHeight="true" outlineLevel="0" collapsed="false">
      <c r="G510" s="5"/>
      <c r="H510" s="5"/>
      <c r="I510" s="5"/>
      <c r="J510" s="5"/>
      <c r="K510" s="5"/>
    </row>
    <row r="511" customFormat="false" ht="12.75" hidden="false" customHeight="true" outlineLevel="0" collapsed="false">
      <c r="G511" s="5"/>
      <c r="H511" s="5"/>
      <c r="I511" s="5"/>
      <c r="J511" s="5"/>
      <c r="K511" s="5"/>
    </row>
    <row r="512" customFormat="false" ht="12.75" hidden="false" customHeight="true" outlineLevel="0" collapsed="false">
      <c r="G512" s="5"/>
      <c r="H512" s="5"/>
      <c r="I512" s="5"/>
      <c r="J512" s="5"/>
      <c r="K512" s="5"/>
    </row>
    <row r="513" customFormat="false" ht="12.75" hidden="false" customHeight="true" outlineLevel="0" collapsed="false">
      <c r="G513" s="5"/>
      <c r="H513" s="5"/>
      <c r="I513" s="5"/>
      <c r="J513" s="5"/>
      <c r="K513" s="5"/>
    </row>
    <row r="514" customFormat="false" ht="12.75" hidden="false" customHeight="true" outlineLevel="0" collapsed="false">
      <c r="G514" s="5"/>
      <c r="H514" s="5"/>
      <c r="I514" s="5"/>
      <c r="J514" s="5"/>
      <c r="K514" s="5"/>
    </row>
    <row r="515" customFormat="false" ht="12.75" hidden="false" customHeight="true" outlineLevel="0" collapsed="false">
      <c r="G515" s="5"/>
      <c r="H515" s="5"/>
      <c r="I515" s="5"/>
      <c r="J515" s="5"/>
      <c r="K515" s="5"/>
    </row>
    <row r="516" customFormat="false" ht="12.75" hidden="false" customHeight="true" outlineLevel="0" collapsed="false">
      <c r="G516" s="5"/>
      <c r="H516" s="5"/>
      <c r="I516" s="5"/>
      <c r="J516" s="5"/>
      <c r="K516" s="5"/>
    </row>
    <row r="517" customFormat="false" ht="12.75" hidden="false" customHeight="true" outlineLevel="0" collapsed="false">
      <c r="G517" s="5"/>
      <c r="H517" s="5"/>
      <c r="I517" s="5"/>
      <c r="J517" s="5"/>
      <c r="K517" s="5"/>
    </row>
    <row r="518" customFormat="false" ht="12.75" hidden="false" customHeight="true" outlineLevel="0" collapsed="false">
      <c r="G518" s="5"/>
      <c r="H518" s="5"/>
      <c r="I518" s="5"/>
      <c r="J518" s="5"/>
      <c r="K518" s="5"/>
    </row>
    <row r="519" customFormat="false" ht="12.75" hidden="false" customHeight="true" outlineLevel="0" collapsed="false">
      <c r="G519" s="5"/>
      <c r="H519" s="5"/>
      <c r="I519" s="5"/>
      <c r="J519" s="5"/>
      <c r="K519" s="5"/>
    </row>
    <row r="520" customFormat="false" ht="12.75" hidden="false" customHeight="true" outlineLevel="0" collapsed="false">
      <c r="G520" s="5"/>
      <c r="H520" s="5"/>
      <c r="I520" s="5"/>
      <c r="J520" s="5"/>
      <c r="K520" s="5"/>
    </row>
    <row r="521" customFormat="false" ht="12.75" hidden="false" customHeight="true" outlineLevel="0" collapsed="false">
      <c r="G521" s="5"/>
      <c r="H521" s="5"/>
      <c r="I521" s="5"/>
      <c r="J521" s="5"/>
      <c r="K521" s="5"/>
    </row>
    <row r="522" customFormat="false" ht="12.75" hidden="false" customHeight="true" outlineLevel="0" collapsed="false">
      <c r="G522" s="5"/>
      <c r="H522" s="5"/>
      <c r="I522" s="5"/>
      <c r="J522" s="5"/>
      <c r="K522" s="5"/>
    </row>
    <row r="523" customFormat="false" ht="12.75" hidden="false" customHeight="true" outlineLevel="0" collapsed="false">
      <c r="G523" s="5"/>
      <c r="H523" s="5"/>
      <c r="I523" s="5"/>
      <c r="J523" s="5"/>
      <c r="K523" s="5"/>
    </row>
    <row r="524" customFormat="false" ht="12.75" hidden="false" customHeight="true" outlineLevel="0" collapsed="false">
      <c r="G524" s="5"/>
      <c r="H524" s="5"/>
      <c r="I524" s="5"/>
      <c r="J524" s="5"/>
      <c r="K524" s="5"/>
    </row>
    <row r="525" customFormat="false" ht="12.75" hidden="false" customHeight="true" outlineLevel="0" collapsed="false">
      <c r="G525" s="5"/>
      <c r="H525" s="5"/>
      <c r="I525" s="5"/>
      <c r="J525" s="5"/>
      <c r="K525" s="5"/>
    </row>
    <row r="526" customFormat="false" ht="12.75" hidden="false" customHeight="true" outlineLevel="0" collapsed="false">
      <c r="G526" s="5"/>
      <c r="H526" s="5"/>
      <c r="I526" s="5"/>
      <c r="J526" s="5"/>
      <c r="K526" s="5"/>
    </row>
    <row r="527" customFormat="false" ht="12.75" hidden="false" customHeight="true" outlineLevel="0" collapsed="false">
      <c r="G527" s="5"/>
      <c r="H527" s="5"/>
      <c r="I527" s="5"/>
      <c r="J527" s="5"/>
      <c r="K527" s="5"/>
    </row>
    <row r="528" customFormat="false" ht="12.75" hidden="false" customHeight="true" outlineLevel="0" collapsed="false">
      <c r="G528" s="5"/>
      <c r="H528" s="5"/>
      <c r="I528" s="5"/>
      <c r="J528" s="5"/>
      <c r="K528" s="5"/>
    </row>
    <row r="529" customFormat="false" ht="12.75" hidden="false" customHeight="true" outlineLevel="0" collapsed="false">
      <c r="G529" s="5"/>
      <c r="H529" s="5"/>
      <c r="I529" s="5"/>
      <c r="J529" s="5"/>
      <c r="K529" s="5"/>
    </row>
    <row r="530" customFormat="false" ht="12.75" hidden="false" customHeight="true" outlineLevel="0" collapsed="false">
      <c r="G530" s="5"/>
      <c r="H530" s="5"/>
      <c r="I530" s="5"/>
      <c r="J530" s="5"/>
      <c r="K530" s="5"/>
    </row>
    <row r="531" customFormat="false" ht="12.75" hidden="false" customHeight="true" outlineLevel="0" collapsed="false">
      <c r="G531" s="5"/>
      <c r="H531" s="5"/>
      <c r="I531" s="5"/>
      <c r="J531" s="5"/>
      <c r="K531" s="5"/>
    </row>
    <row r="532" customFormat="false" ht="12.75" hidden="false" customHeight="true" outlineLevel="0" collapsed="false">
      <c r="G532" s="5"/>
      <c r="H532" s="5"/>
      <c r="I532" s="5"/>
      <c r="J532" s="5"/>
      <c r="K532" s="5"/>
    </row>
    <row r="533" customFormat="false" ht="12.75" hidden="false" customHeight="true" outlineLevel="0" collapsed="false">
      <c r="G533" s="5"/>
      <c r="H533" s="5"/>
      <c r="I533" s="5"/>
      <c r="J533" s="5"/>
      <c r="K533" s="5"/>
    </row>
    <row r="534" customFormat="false" ht="12.75" hidden="false" customHeight="true" outlineLevel="0" collapsed="false">
      <c r="G534" s="5"/>
      <c r="H534" s="5"/>
      <c r="I534" s="5"/>
      <c r="J534" s="5"/>
      <c r="K534" s="5"/>
    </row>
    <row r="535" customFormat="false" ht="12.75" hidden="false" customHeight="true" outlineLevel="0" collapsed="false">
      <c r="G535" s="5"/>
      <c r="H535" s="5"/>
      <c r="I535" s="5"/>
      <c r="J535" s="5"/>
      <c r="K535" s="5"/>
    </row>
    <row r="536" customFormat="false" ht="12.75" hidden="false" customHeight="true" outlineLevel="0" collapsed="false">
      <c r="G536" s="5"/>
      <c r="H536" s="5"/>
      <c r="I536" s="5"/>
      <c r="J536" s="5"/>
      <c r="K536" s="5"/>
    </row>
    <row r="537" customFormat="false" ht="12.75" hidden="false" customHeight="true" outlineLevel="0" collapsed="false">
      <c r="G537" s="5"/>
      <c r="H537" s="5"/>
      <c r="I537" s="5"/>
      <c r="J537" s="5"/>
      <c r="K537" s="5"/>
    </row>
    <row r="538" customFormat="false" ht="12.75" hidden="false" customHeight="true" outlineLevel="0" collapsed="false">
      <c r="G538" s="5"/>
      <c r="H538" s="5"/>
      <c r="I538" s="5"/>
      <c r="J538" s="5"/>
      <c r="K538" s="5"/>
    </row>
    <row r="539" customFormat="false" ht="12.75" hidden="false" customHeight="true" outlineLevel="0" collapsed="false">
      <c r="G539" s="5"/>
      <c r="H539" s="5"/>
      <c r="I539" s="5"/>
      <c r="J539" s="5"/>
      <c r="K539" s="5"/>
    </row>
    <row r="540" customFormat="false" ht="12.75" hidden="false" customHeight="true" outlineLevel="0" collapsed="false">
      <c r="G540" s="5"/>
      <c r="H540" s="5"/>
      <c r="I540" s="5"/>
      <c r="J540" s="5"/>
      <c r="K540" s="5"/>
    </row>
    <row r="541" customFormat="false" ht="12.75" hidden="false" customHeight="true" outlineLevel="0" collapsed="false">
      <c r="G541" s="5"/>
      <c r="H541" s="5"/>
      <c r="I541" s="5"/>
      <c r="J541" s="5"/>
      <c r="K541" s="5"/>
    </row>
    <row r="542" customFormat="false" ht="12.75" hidden="false" customHeight="true" outlineLevel="0" collapsed="false">
      <c r="G542" s="5"/>
      <c r="H542" s="5"/>
      <c r="I542" s="5"/>
      <c r="J542" s="5"/>
      <c r="K542" s="5"/>
    </row>
    <row r="543" customFormat="false" ht="12.75" hidden="false" customHeight="true" outlineLevel="0" collapsed="false">
      <c r="G543" s="5"/>
      <c r="H543" s="5"/>
      <c r="I543" s="5"/>
      <c r="J543" s="5"/>
      <c r="K543" s="5"/>
    </row>
    <row r="544" customFormat="false" ht="12.75" hidden="false" customHeight="true" outlineLevel="0" collapsed="false">
      <c r="G544" s="5"/>
      <c r="H544" s="5"/>
      <c r="I544" s="5"/>
      <c r="J544" s="5"/>
      <c r="K544" s="5"/>
    </row>
    <row r="545" customFormat="false" ht="12.75" hidden="false" customHeight="true" outlineLevel="0" collapsed="false">
      <c r="G545" s="5"/>
      <c r="H545" s="5"/>
      <c r="I545" s="5"/>
      <c r="J545" s="5"/>
      <c r="K545" s="5"/>
    </row>
    <row r="546" customFormat="false" ht="12.75" hidden="false" customHeight="true" outlineLevel="0" collapsed="false">
      <c r="G546" s="5"/>
      <c r="H546" s="5"/>
      <c r="I546" s="5"/>
      <c r="J546" s="5"/>
      <c r="K546" s="5"/>
    </row>
    <row r="547" customFormat="false" ht="12.75" hidden="false" customHeight="true" outlineLevel="0" collapsed="false">
      <c r="G547" s="5"/>
      <c r="H547" s="5"/>
      <c r="I547" s="5"/>
      <c r="J547" s="5"/>
      <c r="K547" s="5"/>
    </row>
    <row r="548" customFormat="false" ht="12.75" hidden="false" customHeight="true" outlineLevel="0" collapsed="false">
      <c r="G548" s="5"/>
      <c r="H548" s="5"/>
      <c r="I548" s="5"/>
      <c r="J548" s="5"/>
      <c r="K548" s="5"/>
    </row>
    <row r="549" customFormat="false" ht="12.75" hidden="false" customHeight="true" outlineLevel="0" collapsed="false">
      <c r="G549" s="5"/>
      <c r="H549" s="5"/>
      <c r="I549" s="5"/>
      <c r="J549" s="5"/>
      <c r="K549" s="5"/>
    </row>
    <row r="550" customFormat="false" ht="12.75" hidden="false" customHeight="true" outlineLevel="0" collapsed="false">
      <c r="G550" s="5"/>
      <c r="H550" s="5"/>
      <c r="I550" s="5"/>
      <c r="J550" s="5"/>
      <c r="K550" s="5"/>
    </row>
    <row r="551" customFormat="false" ht="12.75" hidden="false" customHeight="true" outlineLevel="0" collapsed="false">
      <c r="G551" s="5"/>
      <c r="H551" s="5"/>
      <c r="I551" s="5"/>
      <c r="J551" s="5"/>
      <c r="K551" s="5"/>
    </row>
    <row r="552" customFormat="false" ht="12.75" hidden="false" customHeight="true" outlineLevel="0" collapsed="false">
      <c r="G552" s="5"/>
      <c r="H552" s="5"/>
      <c r="I552" s="5"/>
      <c r="J552" s="5"/>
      <c r="K552" s="5"/>
    </row>
    <row r="553" customFormat="false" ht="12.75" hidden="false" customHeight="true" outlineLevel="0" collapsed="false">
      <c r="G553" s="5"/>
      <c r="H553" s="5"/>
      <c r="I553" s="5"/>
      <c r="J553" s="5"/>
      <c r="K553" s="5"/>
    </row>
    <row r="554" customFormat="false" ht="12.75" hidden="false" customHeight="true" outlineLevel="0" collapsed="false">
      <c r="G554" s="5"/>
      <c r="H554" s="5"/>
      <c r="I554" s="5"/>
      <c r="J554" s="5"/>
      <c r="K554" s="5"/>
    </row>
    <row r="555" customFormat="false" ht="12.75" hidden="false" customHeight="true" outlineLevel="0" collapsed="false">
      <c r="G555" s="5"/>
      <c r="H555" s="5"/>
      <c r="I555" s="5"/>
      <c r="J555" s="5"/>
      <c r="K555" s="5"/>
    </row>
    <row r="556" customFormat="false" ht="12.75" hidden="false" customHeight="true" outlineLevel="0" collapsed="false">
      <c r="G556" s="5"/>
      <c r="H556" s="5"/>
      <c r="I556" s="5"/>
      <c r="J556" s="5"/>
      <c r="K556" s="5"/>
    </row>
    <row r="557" customFormat="false" ht="12.75" hidden="false" customHeight="true" outlineLevel="0" collapsed="false">
      <c r="G557" s="5"/>
      <c r="H557" s="5"/>
      <c r="I557" s="5"/>
      <c r="J557" s="5"/>
      <c r="K557" s="5"/>
    </row>
    <row r="558" customFormat="false" ht="12.75" hidden="false" customHeight="true" outlineLevel="0" collapsed="false">
      <c r="G558" s="5"/>
      <c r="H558" s="5"/>
      <c r="I558" s="5"/>
      <c r="J558" s="5"/>
      <c r="K558" s="5"/>
    </row>
    <row r="559" customFormat="false" ht="12.75" hidden="false" customHeight="true" outlineLevel="0" collapsed="false">
      <c r="G559" s="5"/>
      <c r="H559" s="5"/>
      <c r="I559" s="5"/>
      <c r="J559" s="5"/>
      <c r="K559" s="5"/>
    </row>
    <row r="560" customFormat="false" ht="12.75" hidden="false" customHeight="true" outlineLevel="0" collapsed="false">
      <c r="G560" s="5"/>
      <c r="H560" s="5"/>
      <c r="I560" s="5"/>
      <c r="J560" s="5"/>
      <c r="K560" s="5"/>
    </row>
    <row r="561" customFormat="false" ht="12.75" hidden="false" customHeight="true" outlineLevel="0" collapsed="false">
      <c r="G561" s="5"/>
      <c r="H561" s="5"/>
      <c r="I561" s="5"/>
      <c r="J561" s="5"/>
      <c r="K561" s="5"/>
    </row>
    <row r="562" customFormat="false" ht="12.75" hidden="false" customHeight="true" outlineLevel="0" collapsed="false">
      <c r="G562" s="5"/>
      <c r="H562" s="5"/>
      <c r="I562" s="5"/>
      <c r="J562" s="5"/>
      <c r="K562" s="5"/>
    </row>
    <row r="563" customFormat="false" ht="12.75" hidden="false" customHeight="true" outlineLevel="0" collapsed="false">
      <c r="G563" s="5"/>
      <c r="H563" s="5"/>
      <c r="I563" s="5"/>
      <c r="J563" s="5"/>
      <c r="K563" s="5"/>
    </row>
    <row r="564" customFormat="false" ht="12.75" hidden="false" customHeight="true" outlineLevel="0" collapsed="false">
      <c r="G564" s="5"/>
      <c r="H564" s="5"/>
      <c r="I564" s="5"/>
      <c r="J564" s="5"/>
      <c r="K564" s="5"/>
    </row>
    <row r="565" customFormat="false" ht="12.75" hidden="false" customHeight="true" outlineLevel="0" collapsed="false">
      <c r="G565" s="5"/>
      <c r="H565" s="5"/>
      <c r="I565" s="5"/>
      <c r="J565" s="5"/>
      <c r="K565" s="5"/>
    </row>
    <row r="566" customFormat="false" ht="12.75" hidden="false" customHeight="true" outlineLevel="0" collapsed="false">
      <c r="G566" s="5"/>
      <c r="H566" s="5"/>
      <c r="I566" s="5"/>
      <c r="J566" s="5"/>
      <c r="K566" s="5"/>
    </row>
    <row r="567" customFormat="false" ht="12.75" hidden="false" customHeight="true" outlineLevel="0" collapsed="false">
      <c r="G567" s="5"/>
      <c r="H567" s="5"/>
      <c r="I567" s="5"/>
      <c r="J567" s="5"/>
      <c r="K567" s="5"/>
    </row>
    <row r="568" customFormat="false" ht="12.75" hidden="false" customHeight="true" outlineLevel="0" collapsed="false">
      <c r="G568" s="5"/>
      <c r="H568" s="5"/>
      <c r="I568" s="5"/>
      <c r="J568" s="5"/>
      <c r="K568" s="5"/>
    </row>
    <row r="569" customFormat="false" ht="12.75" hidden="false" customHeight="true" outlineLevel="0" collapsed="false">
      <c r="G569" s="5"/>
      <c r="H569" s="5"/>
      <c r="I569" s="5"/>
      <c r="J569" s="5"/>
      <c r="K569" s="5"/>
    </row>
    <row r="570" customFormat="false" ht="12.75" hidden="false" customHeight="true" outlineLevel="0" collapsed="false">
      <c r="G570" s="5"/>
      <c r="H570" s="5"/>
      <c r="I570" s="5"/>
      <c r="J570" s="5"/>
      <c r="K570" s="5"/>
    </row>
    <row r="571" customFormat="false" ht="12.75" hidden="false" customHeight="true" outlineLevel="0" collapsed="false">
      <c r="G571" s="5"/>
      <c r="H571" s="5"/>
      <c r="I571" s="5"/>
      <c r="J571" s="5"/>
      <c r="K571" s="5"/>
    </row>
    <row r="572" customFormat="false" ht="12.75" hidden="false" customHeight="true" outlineLevel="0" collapsed="false">
      <c r="G572" s="5"/>
      <c r="H572" s="5"/>
      <c r="I572" s="5"/>
      <c r="J572" s="5"/>
      <c r="K572" s="5"/>
    </row>
    <row r="573" customFormat="false" ht="12.75" hidden="false" customHeight="true" outlineLevel="0" collapsed="false">
      <c r="G573" s="5"/>
      <c r="H573" s="5"/>
      <c r="I573" s="5"/>
      <c r="J573" s="5"/>
      <c r="K573" s="5"/>
    </row>
    <row r="574" customFormat="false" ht="12.75" hidden="false" customHeight="true" outlineLevel="0" collapsed="false">
      <c r="G574" s="5"/>
      <c r="H574" s="5"/>
      <c r="I574" s="5"/>
      <c r="J574" s="5"/>
      <c r="K574" s="5"/>
    </row>
    <row r="575" customFormat="false" ht="12.75" hidden="false" customHeight="true" outlineLevel="0" collapsed="false">
      <c r="G575" s="5"/>
      <c r="H575" s="5"/>
      <c r="I575" s="5"/>
      <c r="J575" s="5"/>
      <c r="K575" s="5"/>
    </row>
    <row r="576" customFormat="false" ht="12.75" hidden="false" customHeight="true" outlineLevel="0" collapsed="false">
      <c r="G576" s="5"/>
      <c r="H576" s="5"/>
      <c r="I576" s="5"/>
      <c r="J576" s="5"/>
      <c r="K576" s="5"/>
    </row>
    <row r="577" customFormat="false" ht="12.75" hidden="false" customHeight="true" outlineLevel="0" collapsed="false">
      <c r="G577" s="5"/>
      <c r="H577" s="5"/>
      <c r="I577" s="5"/>
      <c r="J577" s="5"/>
      <c r="K577" s="5"/>
    </row>
    <row r="578" customFormat="false" ht="12.75" hidden="false" customHeight="true" outlineLevel="0" collapsed="false">
      <c r="G578" s="5"/>
      <c r="H578" s="5"/>
      <c r="I578" s="5"/>
      <c r="J578" s="5"/>
      <c r="K578" s="5"/>
    </row>
    <row r="579" customFormat="false" ht="12.75" hidden="false" customHeight="true" outlineLevel="0" collapsed="false">
      <c r="G579" s="5"/>
      <c r="H579" s="5"/>
      <c r="I579" s="5"/>
      <c r="J579" s="5"/>
      <c r="K579" s="5"/>
    </row>
    <row r="580" customFormat="false" ht="12.75" hidden="false" customHeight="true" outlineLevel="0" collapsed="false">
      <c r="G580" s="5"/>
      <c r="H580" s="5"/>
      <c r="I580" s="5"/>
      <c r="J580" s="5"/>
      <c r="K580" s="5"/>
    </row>
    <row r="581" customFormat="false" ht="12.75" hidden="false" customHeight="true" outlineLevel="0" collapsed="false">
      <c r="G581" s="5"/>
      <c r="H581" s="5"/>
      <c r="I581" s="5"/>
      <c r="J581" s="5"/>
      <c r="K581" s="5"/>
    </row>
    <row r="582" customFormat="false" ht="12.75" hidden="false" customHeight="true" outlineLevel="0" collapsed="false">
      <c r="G582" s="5"/>
      <c r="H582" s="5"/>
      <c r="I582" s="5"/>
      <c r="J582" s="5"/>
      <c r="K582" s="5"/>
    </row>
    <row r="583" customFormat="false" ht="12.75" hidden="false" customHeight="true" outlineLevel="0" collapsed="false">
      <c r="G583" s="5"/>
      <c r="H583" s="5"/>
      <c r="I583" s="5"/>
      <c r="J583" s="5"/>
      <c r="K583" s="5"/>
    </row>
    <row r="584" customFormat="false" ht="12.75" hidden="false" customHeight="true" outlineLevel="0" collapsed="false">
      <c r="G584" s="5"/>
      <c r="H584" s="5"/>
      <c r="I584" s="5"/>
      <c r="J584" s="5"/>
      <c r="K584" s="5"/>
    </row>
    <row r="585" customFormat="false" ht="12.75" hidden="false" customHeight="true" outlineLevel="0" collapsed="false">
      <c r="G585" s="5"/>
      <c r="H585" s="5"/>
      <c r="I585" s="5"/>
      <c r="J585" s="5"/>
      <c r="K585" s="5"/>
    </row>
    <row r="586" customFormat="false" ht="12.75" hidden="false" customHeight="true" outlineLevel="0" collapsed="false">
      <c r="G586" s="5"/>
      <c r="H586" s="5"/>
      <c r="I586" s="5"/>
      <c r="J586" s="5"/>
      <c r="K586" s="5"/>
    </row>
    <row r="587" customFormat="false" ht="12.75" hidden="false" customHeight="true" outlineLevel="0" collapsed="false">
      <c r="G587" s="5"/>
      <c r="H587" s="5"/>
      <c r="I587" s="5"/>
      <c r="J587" s="5"/>
      <c r="K587" s="5"/>
    </row>
    <row r="588" customFormat="false" ht="12.75" hidden="false" customHeight="true" outlineLevel="0" collapsed="false">
      <c r="G588" s="5"/>
      <c r="H588" s="5"/>
      <c r="I588" s="5"/>
      <c r="J588" s="5"/>
      <c r="K588" s="5"/>
    </row>
    <row r="589" customFormat="false" ht="12.75" hidden="false" customHeight="true" outlineLevel="0" collapsed="false">
      <c r="G589" s="5"/>
      <c r="H589" s="5"/>
      <c r="I589" s="5"/>
      <c r="J589" s="5"/>
      <c r="K589" s="5"/>
    </row>
    <row r="590" customFormat="false" ht="12.75" hidden="false" customHeight="true" outlineLevel="0" collapsed="false">
      <c r="G590" s="5"/>
      <c r="H590" s="5"/>
      <c r="I590" s="5"/>
      <c r="J590" s="5"/>
      <c r="K590" s="5"/>
    </row>
    <row r="591" customFormat="false" ht="12.75" hidden="false" customHeight="true" outlineLevel="0" collapsed="false">
      <c r="G591" s="5"/>
      <c r="H591" s="5"/>
      <c r="I591" s="5"/>
      <c r="J591" s="5"/>
      <c r="K591" s="5"/>
    </row>
    <row r="592" customFormat="false" ht="12.75" hidden="false" customHeight="true" outlineLevel="0" collapsed="false">
      <c r="G592" s="5"/>
      <c r="H592" s="5"/>
      <c r="I592" s="5"/>
      <c r="J592" s="5"/>
      <c r="K592" s="5"/>
    </row>
    <row r="593" customFormat="false" ht="12.75" hidden="false" customHeight="true" outlineLevel="0" collapsed="false">
      <c r="G593" s="5"/>
      <c r="H593" s="5"/>
      <c r="I593" s="5"/>
      <c r="J593" s="5"/>
      <c r="K593" s="5"/>
    </row>
    <row r="594" customFormat="false" ht="12.75" hidden="false" customHeight="true" outlineLevel="0" collapsed="false">
      <c r="G594" s="5"/>
      <c r="H594" s="5"/>
      <c r="I594" s="5"/>
      <c r="J594" s="5"/>
      <c r="K594" s="5"/>
    </row>
    <row r="595" customFormat="false" ht="12.75" hidden="false" customHeight="true" outlineLevel="0" collapsed="false">
      <c r="G595" s="5"/>
      <c r="H595" s="5"/>
      <c r="I595" s="5"/>
      <c r="J595" s="5"/>
      <c r="K595" s="5"/>
    </row>
    <row r="596" customFormat="false" ht="12.75" hidden="false" customHeight="true" outlineLevel="0" collapsed="false">
      <c r="G596" s="5"/>
      <c r="H596" s="5"/>
      <c r="I596" s="5"/>
      <c r="J596" s="5"/>
      <c r="K596" s="5"/>
    </row>
    <row r="597" customFormat="false" ht="12.75" hidden="false" customHeight="true" outlineLevel="0" collapsed="false">
      <c r="G597" s="5"/>
      <c r="H597" s="5"/>
      <c r="I597" s="5"/>
      <c r="J597" s="5"/>
      <c r="K597" s="5"/>
    </row>
    <row r="598" customFormat="false" ht="12.75" hidden="false" customHeight="true" outlineLevel="0" collapsed="false">
      <c r="G598" s="5"/>
      <c r="H598" s="5"/>
      <c r="I598" s="5"/>
      <c r="J598" s="5"/>
      <c r="K598" s="5"/>
    </row>
    <row r="599" customFormat="false" ht="12.75" hidden="false" customHeight="true" outlineLevel="0" collapsed="false">
      <c r="G599" s="5"/>
      <c r="H599" s="5"/>
      <c r="I599" s="5"/>
      <c r="J599" s="5"/>
      <c r="K599" s="5"/>
    </row>
    <row r="600" customFormat="false" ht="12.75" hidden="false" customHeight="true" outlineLevel="0" collapsed="false">
      <c r="G600" s="5"/>
      <c r="H600" s="5"/>
      <c r="I600" s="5"/>
      <c r="J600" s="5"/>
      <c r="K600" s="5"/>
    </row>
    <row r="601" customFormat="false" ht="12.75" hidden="false" customHeight="true" outlineLevel="0" collapsed="false">
      <c r="G601" s="5"/>
      <c r="H601" s="5"/>
      <c r="I601" s="5"/>
      <c r="J601" s="5"/>
      <c r="K601" s="5"/>
    </row>
    <row r="602" customFormat="false" ht="12.75" hidden="false" customHeight="true" outlineLevel="0" collapsed="false">
      <c r="G602" s="5"/>
      <c r="H602" s="5"/>
      <c r="I602" s="5"/>
      <c r="J602" s="5"/>
      <c r="K602" s="5"/>
    </row>
    <row r="603" customFormat="false" ht="12.75" hidden="false" customHeight="true" outlineLevel="0" collapsed="false">
      <c r="G603" s="5"/>
      <c r="H603" s="5"/>
      <c r="I603" s="5"/>
      <c r="J603" s="5"/>
      <c r="K603" s="5"/>
    </row>
    <row r="604" customFormat="false" ht="12.75" hidden="false" customHeight="true" outlineLevel="0" collapsed="false">
      <c r="G604" s="5"/>
      <c r="H604" s="5"/>
      <c r="I604" s="5"/>
      <c r="J604" s="5"/>
      <c r="K604" s="5"/>
    </row>
    <row r="605" customFormat="false" ht="12.75" hidden="false" customHeight="true" outlineLevel="0" collapsed="false">
      <c r="G605" s="5"/>
      <c r="H605" s="5"/>
      <c r="I605" s="5"/>
      <c r="J605" s="5"/>
      <c r="K605" s="5"/>
    </row>
    <row r="606" customFormat="false" ht="12.75" hidden="false" customHeight="true" outlineLevel="0" collapsed="false">
      <c r="G606" s="5"/>
      <c r="H606" s="5"/>
      <c r="I606" s="5"/>
      <c r="J606" s="5"/>
      <c r="K606" s="5"/>
    </row>
    <row r="607" customFormat="false" ht="12.75" hidden="false" customHeight="true" outlineLevel="0" collapsed="false">
      <c r="G607" s="5"/>
      <c r="H607" s="5"/>
      <c r="I607" s="5"/>
      <c r="J607" s="5"/>
      <c r="K607" s="5"/>
    </row>
    <row r="608" customFormat="false" ht="12.75" hidden="false" customHeight="true" outlineLevel="0" collapsed="false">
      <c r="G608" s="5"/>
      <c r="H608" s="5"/>
      <c r="I608" s="5"/>
      <c r="J608" s="5"/>
      <c r="K608" s="5"/>
    </row>
    <row r="609" customFormat="false" ht="12.75" hidden="false" customHeight="true" outlineLevel="0" collapsed="false">
      <c r="G609" s="5"/>
      <c r="H609" s="5"/>
      <c r="I609" s="5"/>
      <c r="J609" s="5"/>
      <c r="K609" s="5"/>
    </row>
    <row r="610" customFormat="false" ht="12.75" hidden="false" customHeight="true" outlineLevel="0" collapsed="false">
      <c r="G610" s="5"/>
      <c r="H610" s="5"/>
      <c r="I610" s="5"/>
      <c r="J610" s="5"/>
      <c r="K610" s="5"/>
    </row>
    <row r="611" customFormat="false" ht="12.75" hidden="false" customHeight="true" outlineLevel="0" collapsed="false">
      <c r="G611" s="5"/>
      <c r="H611" s="5"/>
      <c r="I611" s="5"/>
      <c r="J611" s="5"/>
      <c r="K611" s="5"/>
    </row>
    <row r="612" customFormat="false" ht="12.75" hidden="false" customHeight="true" outlineLevel="0" collapsed="false">
      <c r="G612" s="5"/>
      <c r="H612" s="5"/>
      <c r="I612" s="5"/>
      <c r="J612" s="5"/>
      <c r="K612" s="5"/>
    </row>
    <row r="613" customFormat="false" ht="12.75" hidden="false" customHeight="true" outlineLevel="0" collapsed="false">
      <c r="G613" s="5"/>
      <c r="H613" s="5"/>
      <c r="I613" s="5"/>
      <c r="J613" s="5"/>
      <c r="K613" s="5"/>
    </row>
    <row r="614" customFormat="false" ht="12.75" hidden="false" customHeight="true" outlineLevel="0" collapsed="false">
      <c r="G614" s="5"/>
      <c r="H614" s="5"/>
      <c r="I614" s="5"/>
      <c r="J614" s="5"/>
      <c r="K614" s="5"/>
    </row>
    <row r="615" customFormat="false" ht="12.75" hidden="false" customHeight="true" outlineLevel="0" collapsed="false">
      <c r="G615" s="5"/>
      <c r="H615" s="5"/>
      <c r="I615" s="5"/>
      <c r="J615" s="5"/>
      <c r="K615" s="5"/>
    </row>
    <row r="616" customFormat="false" ht="12.75" hidden="false" customHeight="true" outlineLevel="0" collapsed="false">
      <c r="G616" s="5"/>
      <c r="H616" s="5"/>
      <c r="I616" s="5"/>
      <c r="J616" s="5"/>
      <c r="K616" s="5"/>
    </row>
    <row r="617" customFormat="false" ht="12.75" hidden="false" customHeight="true" outlineLevel="0" collapsed="false">
      <c r="G617" s="5"/>
      <c r="H617" s="5"/>
      <c r="I617" s="5"/>
      <c r="J617" s="5"/>
      <c r="K617" s="5"/>
    </row>
    <row r="618" customFormat="false" ht="12.75" hidden="false" customHeight="true" outlineLevel="0" collapsed="false">
      <c r="G618" s="5"/>
      <c r="H618" s="5"/>
      <c r="I618" s="5"/>
      <c r="J618" s="5"/>
      <c r="K618" s="5"/>
    </row>
    <row r="619" customFormat="false" ht="12.75" hidden="false" customHeight="true" outlineLevel="0" collapsed="false">
      <c r="G619" s="5"/>
      <c r="H619" s="5"/>
      <c r="I619" s="5"/>
      <c r="J619" s="5"/>
      <c r="K619" s="5"/>
    </row>
    <row r="620" customFormat="false" ht="12.75" hidden="false" customHeight="true" outlineLevel="0" collapsed="false">
      <c r="G620" s="5"/>
      <c r="H620" s="5"/>
      <c r="I620" s="5"/>
      <c r="J620" s="5"/>
      <c r="K620" s="5"/>
    </row>
    <row r="621" customFormat="false" ht="12.75" hidden="false" customHeight="true" outlineLevel="0" collapsed="false">
      <c r="G621" s="5"/>
      <c r="H621" s="5"/>
      <c r="I621" s="5"/>
      <c r="J621" s="5"/>
      <c r="K621" s="5"/>
    </row>
    <row r="622" customFormat="false" ht="12.75" hidden="false" customHeight="true" outlineLevel="0" collapsed="false">
      <c r="G622" s="5"/>
      <c r="H622" s="5"/>
      <c r="I622" s="5"/>
      <c r="J622" s="5"/>
      <c r="K622" s="5"/>
    </row>
    <row r="623" customFormat="false" ht="12.75" hidden="false" customHeight="true" outlineLevel="0" collapsed="false">
      <c r="G623" s="5"/>
      <c r="H623" s="5"/>
      <c r="I623" s="5"/>
      <c r="J623" s="5"/>
      <c r="K623" s="5"/>
    </row>
    <row r="624" customFormat="false" ht="12.75" hidden="false" customHeight="true" outlineLevel="0" collapsed="false">
      <c r="G624" s="5"/>
      <c r="H624" s="5"/>
      <c r="I624" s="5"/>
      <c r="J624" s="5"/>
      <c r="K624" s="5"/>
    </row>
    <row r="625" customFormat="false" ht="12.75" hidden="false" customHeight="true" outlineLevel="0" collapsed="false">
      <c r="G625" s="5"/>
      <c r="H625" s="5"/>
      <c r="I625" s="5"/>
      <c r="J625" s="5"/>
      <c r="K625" s="5"/>
    </row>
    <row r="626" customFormat="false" ht="12.75" hidden="false" customHeight="true" outlineLevel="0" collapsed="false">
      <c r="G626" s="5"/>
      <c r="H626" s="5"/>
      <c r="I626" s="5"/>
      <c r="J626" s="5"/>
      <c r="K626" s="5"/>
    </row>
    <row r="627" customFormat="false" ht="12.75" hidden="false" customHeight="true" outlineLevel="0" collapsed="false">
      <c r="G627" s="5"/>
      <c r="H627" s="5"/>
      <c r="I627" s="5"/>
      <c r="J627" s="5"/>
      <c r="K627" s="5"/>
    </row>
    <row r="628" customFormat="false" ht="12.75" hidden="false" customHeight="true" outlineLevel="0" collapsed="false">
      <c r="G628" s="5"/>
      <c r="H628" s="5"/>
      <c r="I628" s="5"/>
      <c r="J628" s="5"/>
      <c r="K628" s="5"/>
    </row>
    <row r="629" customFormat="false" ht="12.75" hidden="false" customHeight="true" outlineLevel="0" collapsed="false">
      <c r="G629" s="5"/>
      <c r="H629" s="5"/>
      <c r="I629" s="5"/>
      <c r="J629" s="5"/>
      <c r="K629" s="5"/>
    </row>
    <row r="630" customFormat="false" ht="12.75" hidden="false" customHeight="true" outlineLevel="0" collapsed="false">
      <c r="G630" s="5"/>
      <c r="H630" s="5"/>
      <c r="I630" s="5"/>
      <c r="J630" s="5"/>
      <c r="K630" s="5"/>
    </row>
    <row r="631" customFormat="false" ht="12.75" hidden="false" customHeight="true" outlineLevel="0" collapsed="false">
      <c r="G631" s="5"/>
      <c r="H631" s="5"/>
      <c r="I631" s="5"/>
      <c r="J631" s="5"/>
      <c r="K631" s="5"/>
    </row>
    <row r="632" customFormat="false" ht="12.75" hidden="false" customHeight="true" outlineLevel="0" collapsed="false">
      <c r="G632" s="5"/>
      <c r="H632" s="5"/>
      <c r="I632" s="5"/>
      <c r="J632" s="5"/>
      <c r="K632" s="5"/>
    </row>
    <row r="633" customFormat="false" ht="12.75" hidden="false" customHeight="true" outlineLevel="0" collapsed="false">
      <c r="G633" s="5"/>
      <c r="H633" s="5"/>
      <c r="I633" s="5"/>
      <c r="J633" s="5"/>
      <c r="K633" s="5"/>
    </row>
    <row r="634" customFormat="false" ht="12.75" hidden="false" customHeight="true" outlineLevel="0" collapsed="false">
      <c r="G634" s="5"/>
      <c r="H634" s="5"/>
      <c r="I634" s="5"/>
      <c r="J634" s="5"/>
      <c r="K634" s="5"/>
    </row>
    <row r="635" customFormat="false" ht="12.75" hidden="false" customHeight="true" outlineLevel="0" collapsed="false">
      <c r="G635" s="5"/>
      <c r="H635" s="5"/>
      <c r="I635" s="5"/>
      <c r="J635" s="5"/>
      <c r="K635" s="5"/>
    </row>
    <row r="636" customFormat="false" ht="12.75" hidden="false" customHeight="true" outlineLevel="0" collapsed="false">
      <c r="G636" s="5"/>
      <c r="H636" s="5"/>
      <c r="I636" s="5"/>
      <c r="J636" s="5"/>
      <c r="K636" s="5"/>
    </row>
    <row r="637" customFormat="false" ht="12.75" hidden="false" customHeight="true" outlineLevel="0" collapsed="false">
      <c r="G637" s="5"/>
      <c r="H637" s="5"/>
      <c r="I637" s="5"/>
      <c r="J637" s="5"/>
      <c r="K637" s="5"/>
    </row>
    <row r="638" customFormat="false" ht="12.75" hidden="false" customHeight="true" outlineLevel="0" collapsed="false">
      <c r="G638" s="5"/>
      <c r="H638" s="5"/>
      <c r="I638" s="5"/>
      <c r="J638" s="5"/>
      <c r="K638" s="5"/>
    </row>
    <row r="639" customFormat="false" ht="12.75" hidden="false" customHeight="true" outlineLevel="0" collapsed="false">
      <c r="G639" s="5"/>
      <c r="H639" s="5"/>
      <c r="I639" s="5"/>
      <c r="J639" s="5"/>
      <c r="K639" s="5"/>
    </row>
    <row r="640" customFormat="false" ht="12.75" hidden="false" customHeight="true" outlineLevel="0" collapsed="false">
      <c r="G640" s="5"/>
      <c r="H640" s="5"/>
      <c r="I640" s="5"/>
      <c r="J640" s="5"/>
      <c r="K640" s="5"/>
    </row>
    <row r="641" customFormat="false" ht="12.75" hidden="false" customHeight="true" outlineLevel="0" collapsed="false">
      <c r="G641" s="5"/>
      <c r="H641" s="5"/>
      <c r="I641" s="5"/>
      <c r="J641" s="5"/>
      <c r="K641" s="5"/>
    </row>
    <row r="642" customFormat="false" ht="12.75" hidden="false" customHeight="true" outlineLevel="0" collapsed="false">
      <c r="G642" s="5"/>
      <c r="H642" s="5"/>
      <c r="I642" s="5"/>
      <c r="J642" s="5"/>
      <c r="K642" s="5"/>
    </row>
    <row r="643" customFormat="false" ht="12.75" hidden="false" customHeight="true" outlineLevel="0" collapsed="false">
      <c r="G643" s="5"/>
      <c r="H643" s="5"/>
      <c r="I643" s="5"/>
      <c r="J643" s="5"/>
      <c r="K643" s="5"/>
    </row>
    <row r="644" customFormat="false" ht="12.75" hidden="false" customHeight="true" outlineLevel="0" collapsed="false">
      <c r="G644" s="5"/>
      <c r="H644" s="5"/>
      <c r="I644" s="5"/>
      <c r="J644" s="5"/>
      <c r="K644" s="5"/>
    </row>
    <row r="645" customFormat="false" ht="12.75" hidden="false" customHeight="true" outlineLevel="0" collapsed="false">
      <c r="G645" s="5"/>
      <c r="H645" s="5"/>
      <c r="I645" s="5"/>
      <c r="J645" s="5"/>
      <c r="K645" s="5"/>
    </row>
    <row r="646" customFormat="false" ht="12.75" hidden="false" customHeight="true" outlineLevel="0" collapsed="false">
      <c r="G646" s="5"/>
      <c r="H646" s="5"/>
      <c r="I646" s="5"/>
      <c r="J646" s="5"/>
      <c r="K646" s="5"/>
    </row>
    <row r="647" customFormat="false" ht="12.75" hidden="false" customHeight="true" outlineLevel="0" collapsed="false">
      <c r="G647" s="5"/>
      <c r="H647" s="5"/>
      <c r="I647" s="5"/>
      <c r="J647" s="5"/>
      <c r="K647" s="5"/>
    </row>
    <row r="648" customFormat="false" ht="12.75" hidden="false" customHeight="true" outlineLevel="0" collapsed="false">
      <c r="G648" s="5"/>
      <c r="H648" s="5"/>
      <c r="I648" s="5"/>
      <c r="J648" s="5"/>
      <c r="K648" s="5"/>
    </row>
    <row r="649" customFormat="false" ht="12.75" hidden="false" customHeight="true" outlineLevel="0" collapsed="false">
      <c r="G649" s="5"/>
      <c r="H649" s="5"/>
      <c r="I649" s="5"/>
      <c r="J649" s="5"/>
      <c r="K649" s="5"/>
    </row>
    <row r="650" customFormat="false" ht="12.75" hidden="false" customHeight="true" outlineLevel="0" collapsed="false">
      <c r="G650" s="5"/>
      <c r="H650" s="5"/>
      <c r="I650" s="5"/>
      <c r="J650" s="5"/>
      <c r="K650" s="5"/>
    </row>
    <row r="651" customFormat="false" ht="12.75" hidden="false" customHeight="true" outlineLevel="0" collapsed="false">
      <c r="G651" s="5"/>
      <c r="H651" s="5"/>
      <c r="I651" s="5"/>
      <c r="J651" s="5"/>
      <c r="K651" s="5"/>
    </row>
    <row r="652" customFormat="false" ht="12.75" hidden="false" customHeight="true" outlineLevel="0" collapsed="false">
      <c r="G652" s="5"/>
      <c r="H652" s="5"/>
      <c r="I652" s="5"/>
      <c r="J652" s="5"/>
      <c r="K652" s="5"/>
    </row>
    <row r="653" customFormat="false" ht="12.75" hidden="false" customHeight="true" outlineLevel="0" collapsed="false">
      <c r="G653" s="5"/>
      <c r="H653" s="5"/>
      <c r="I653" s="5"/>
      <c r="J653" s="5"/>
      <c r="K653" s="5"/>
    </row>
    <row r="654" customFormat="false" ht="12.75" hidden="false" customHeight="true" outlineLevel="0" collapsed="false">
      <c r="G654" s="5"/>
      <c r="H654" s="5"/>
      <c r="I654" s="5"/>
      <c r="J654" s="5"/>
      <c r="K654" s="5"/>
    </row>
    <row r="655" customFormat="false" ht="12.75" hidden="false" customHeight="true" outlineLevel="0" collapsed="false">
      <c r="G655" s="5"/>
      <c r="H655" s="5"/>
      <c r="I655" s="5"/>
      <c r="J655" s="5"/>
      <c r="K655" s="5"/>
    </row>
    <row r="656" customFormat="false" ht="12.75" hidden="false" customHeight="true" outlineLevel="0" collapsed="false">
      <c r="G656" s="5"/>
      <c r="H656" s="5"/>
      <c r="I656" s="5"/>
      <c r="J656" s="5"/>
      <c r="K656" s="5"/>
    </row>
    <row r="657" customFormat="false" ht="12.75" hidden="false" customHeight="true" outlineLevel="0" collapsed="false">
      <c r="G657" s="5"/>
      <c r="H657" s="5"/>
      <c r="I657" s="5"/>
      <c r="J657" s="5"/>
      <c r="K657" s="5"/>
    </row>
    <row r="658" customFormat="false" ht="12.75" hidden="false" customHeight="true" outlineLevel="0" collapsed="false">
      <c r="G658" s="5"/>
      <c r="H658" s="5"/>
      <c r="I658" s="5"/>
      <c r="J658" s="5"/>
      <c r="K658" s="5"/>
    </row>
    <row r="659" customFormat="false" ht="12.75" hidden="false" customHeight="true" outlineLevel="0" collapsed="false">
      <c r="G659" s="5"/>
      <c r="H659" s="5"/>
      <c r="I659" s="5"/>
      <c r="J659" s="5"/>
      <c r="K659" s="5"/>
    </row>
    <row r="660" customFormat="false" ht="12.75" hidden="false" customHeight="true" outlineLevel="0" collapsed="false">
      <c r="G660" s="5"/>
      <c r="H660" s="5"/>
      <c r="I660" s="5"/>
      <c r="J660" s="5"/>
      <c r="K660" s="5"/>
    </row>
    <row r="661" customFormat="false" ht="12.75" hidden="false" customHeight="true" outlineLevel="0" collapsed="false">
      <c r="G661" s="5"/>
      <c r="H661" s="5"/>
      <c r="I661" s="5"/>
      <c r="J661" s="5"/>
      <c r="K661" s="5"/>
    </row>
    <row r="662" customFormat="false" ht="12.75" hidden="false" customHeight="true" outlineLevel="0" collapsed="false">
      <c r="G662" s="5"/>
      <c r="H662" s="5"/>
      <c r="I662" s="5"/>
      <c r="J662" s="5"/>
      <c r="K662" s="5"/>
    </row>
    <row r="663" customFormat="false" ht="12.75" hidden="false" customHeight="true" outlineLevel="0" collapsed="false">
      <c r="G663" s="5"/>
      <c r="H663" s="5"/>
      <c r="I663" s="5"/>
      <c r="J663" s="5"/>
      <c r="K663" s="5"/>
    </row>
    <row r="664" customFormat="false" ht="12.75" hidden="false" customHeight="true" outlineLevel="0" collapsed="false">
      <c r="G664" s="5"/>
      <c r="H664" s="5"/>
      <c r="I664" s="5"/>
      <c r="J664" s="5"/>
      <c r="K664" s="5"/>
    </row>
    <row r="665" customFormat="false" ht="12.75" hidden="false" customHeight="true" outlineLevel="0" collapsed="false">
      <c r="G665" s="5"/>
      <c r="H665" s="5"/>
      <c r="I665" s="5"/>
      <c r="J665" s="5"/>
      <c r="K665" s="5"/>
    </row>
    <row r="666" customFormat="false" ht="12.75" hidden="false" customHeight="true" outlineLevel="0" collapsed="false">
      <c r="G666" s="5"/>
      <c r="H666" s="5"/>
      <c r="I666" s="5"/>
      <c r="J666" s="5"/>
      <c r="K666" s="5"/>
    </row>
    <row r="667" customFormat="false" ht="12.75" hidden="false" customHeight="true" outlineLevel="0" collapsed="false">
      <c r="G667" s="5"/>
      <c r="H667" s="5"/>
      <c r="I667" s="5"/>
      <c r="J667" s="5"/>
      <c r="K667" s="5"/>
    </row>
    <row r="668" customFormat="false" ht="12.75" hidden="false" customHeight="true" outlineLevel="0" collapsed="false">
      <c r="G668" s="5"/>
      <c r="H668" s="5"/>
      <c r="I668" s="5"/>
      <c r="J668" s="5"/>
      <c r="K668" s="5"/>
    </row>
    <row r="669" customFormat="false" ht="12.75" hidden="false" customHeight="true" outlineLevel="0" collapsed="false">
      <c r="G669" s="5"/>
      <c r="H669" s="5"/>
      <c r="I669" s="5"/>
      <c r="J669" s="5"/>
      <c r="K669" s="5"/>
    </row>
    <row r="670" customFormat="false" ht="12.75" hidden="false" customHeight="true" outlineLevel="0" collapsed="false">
      <c r="G670" s="5"/>
      <c r="H670" s="5"/>
      <c r="I670" s="5"/>
      <c r="J670" s="5"/>
      <c r="K670" s="5"/>
    </row>
    <row r="671" customFormat="false" ht="12.75" hidden="false" customHeight="true" outlineLevel="0" collapsed="false">
      <c r="G671" s="5"/>
      <c r="H671" s="5"/>
      <c r="I671" s="5"/>
      <c r="J671" s="5"/>
      <c r="K671" s="5"/>
    </row>
    <row r="672" customFormat="false" ht="12.75" hidden="false" customHeight="true" outlineLevel="0" collapsed="false">
      <c r="G672" s="5"/>
      <c r="H672" s="5"/>
      <c r="I672" s="5"/>
      <c r="J672" s="5"/>
      <c r="K672" s="5"/>
    </row>
    <row r="673" customFormat="false" ht="12.75" hidden="false" customHeight="true" outlineLevel="0" collapsed="false">
      <c r="G673" s="5"/>
      <c r="H673" s="5"/>
      <c r="I673" s="5"/>
      <c r="J673" s="5"/>
      <c r="K673" s="5"/>
    </row>
    <row r="674" customFormat="false" ht="12.75" hidden="false" customHeight="true" outlineLevel="0" collapsed="false">
      <c r="G674" s="5"/>
      <c r="H674" s="5"/>
      <c r="I674" s="5"/>
      <c r="J674" s="5"/>
      <c r="K674" s="5"/>
    </row>
    <row r="675" customFormat="false" ht="12.75" hidden="false" customHeight="true" outlineLevel="0" collapsed="false">
      <c r="G675" s="5"/>
      <c r="H675" s="5"/>
      <c r="I675" s="5"/>
      <c r="J675" s="5"/>
      <c r="K675" s="5"/>
    </row>
    <row r="676" customFormat="false" ht="12.75" hidden="false" customHeight="true" outlineLevel="0" collapsed="false">
      <c r="G676" s="5"/>
      <c r="H676" s="5"/>
      <c r="I676" s="5"/>
      <c r="J676" s="5"/>
      <c r="K676" s="5"/>
    </row>
    <row r="677" customFormat="false" ht="12.75" hidden="false" customHeight="true" outlineLevel="0" collapsed="false">
      <c r="G677" s="5"/>
      <c r="H677" s="5"/>
      <c r="I677" s="5"/>
      <c r="J677" s="5"/>
      <c r="K677" s="5"/>
    </row>
    <row r="678" customFormat="false" ht="12.75" hidden="false" customHeight="true" outlineLevel="0" collapsed="false">
      <c r="G678" s="5"/>
      <c r="H678" s="5"/>
      <c r="I678" s="5"/>
      <c r="J678" s="5"/>
      <c r="K678" s="5"/>
    </row>
    <row r="679" customFormat="false" ht="12.75" hidden="false" customHeight="true" outlineLevel="0" collapsed="false">
      <c r="G679" s="5"/>
      <c r="H679" s="5"/>
      <c r="I679" s="5"/>
      <c r="J679" s="5"/>
      <c r="K679" s="5"/>
    </row>
    <row r="680" customFormat="false" ht="12.75" hidden="false" customHeight="true" outlineLevel="0" collapsed="false">
      <c r="G680" s="5"/>
      <c r="H680" s="5"/>
      <c r="I680" s="5"/>
      <c r="J680" s="5"/>
      <c r="K680" s="5"/>
    </row>
    <row r="681" customFormat="false" ht="12.75" hidden="false" customHeight="true" outlineLevel="0" collapsed="false">
      <c r="G681" s="5"/>
      <c r="H681" s="5"/>
      <c r="I681" s="5"/>
      <c r="J681" s="5"/>
      <c r="K681" s="5"/>
    </row>
    <row r="682" customFormat="false" ht="12.75" hidden="false" customHeight="true" outlineLevel="0" collapsed="false">
      <c r="G682" s="5"/>
      <c r="H682" s="5"/>
      <c r="I682" s="5"/>
      <c r="J682" s="5"/>
      <c r="K682" s="5"/>
    </row>
    <row r="683" customFormat="false" ht="12.75" hidden="false" customHeight="true" outlineLevel="0" collapsed="false">
      <c r="G683" s="5"/>
      <c r="H683" s="5"/>
      <c r="I683" s="5"/>
      <c r="J683" s="5"/>
      <c r="K683" s="5"/>
    </row>
    <row r="684" customFormat="false" ht="12.75" hidden="false" customHeight="true" outlineLevel="0" collapsed="false">
      <c r="G684" s="5"/>
      <c r="H684" s="5"/>
      <c r="I684" s="5"/>
      <c r="J684" s="5"/>
      <c r="K684" s="5"/>
    </row>
    <row r="685" customFormat="false" ht="12.75" hidden="false" customHeight="true" outlineLevel="0" collapsed="false">
      <c r="G685" s="5"/>
      <c r="H685" s="5"/>
      <c r="I685" s="5"/>
      <c r="J685" s="5"/>
      <c r="K685" s="5"/>
    </row>
    <row r="686" customFormat="false" ht="12.75" hidden="false" customHeight="true" outlineLevel="0" collapsed="false">
      <c r="G686" s="5"/>
      <c r="H686" s="5"/>
      <c r="I686" s="5"/>
      <c r="J686" s="5"/>
      <c r="K686" s="5"/>
    </row>
    <row r="687" customFormat="false" ht="12.75" hidden="false" customHeight="true" outlineLevel="0" collapsed="false">
      <c r="G687" s="5"/>
      <c r="H687" s="5"/>
      <c r="I687" s="5"/>
      <c r="J687" s="5"/>
      <c r="K687" s="5"/>
    </row>
    <row r="688" customFormat="false" ht="12.75" hidden="false" customHeight="true" outlineLevel="0" collapsed="false">
      <c r="G688" s="5"/>
      <c r="H688" s="5"/>
      <c r="I688" s="5"/>
      <c r="J688" s="5"/>
      <c r="K688" s="5"/>
    </row>
    <row r="689" customFormat="false" ht="12.75" hidden="false" customHeight="true" outlineLevel="0" collapsed="false">
      <c r="G689" s="5"/>
      <c r="H689" s="5"/>
      <c r="I689" s="5"/>
      <c r="J689" s="5"/>
      <c r="K689" s="5"/>
    </row>
    <row r="690" customFormat="false" ht="12.75" hidden="false" customHeight="true" outlineLevel="0" collapsed="false">
      <c r="G690" s="5"/>
      <c r="H690" s="5"/>
      <c r="I690" s="5"/>
      <c r="J690" s="5"/>
      <c r="K690" s="5"/>
    </row>
    <row r="691" customFormat="false" ht="12.75" hidden="false" customHeight="true" outlineLevel="0" collapsed="false">
      <c r="G691" s="5"/>
      <c r="H691" s="5"/>
      <c r="I691" s="5"/>
      <c r="J691" s="5"/>
      <c r="K691" s="5"/>
    </row>
    <row r="692" customFormat="false" ht="12.75" hidden="false" customHeight="true" outlineLevel="0" collapsed="false">
      <c r="G692" s="5"/>
      <c r="H692" s="5"/>
      <c r="I692" s="5"/>
      <c r="J692" s="5"/>
      <c r="K692" s="5"/>
    </row>
    <row r="693" customFormat="false" ht="12.75" hidden="false" customHeight="true" outlineLevel="0" collapsed="false">
      <c r="G693" s="5"/>
      <c r="H693" s="5"/>
      <c r="I693" s="5"/>
      <c r="J693" s="5"/>
      <c r="K693" s="5"/>
    </row>
    <row r="694" customFormat="false" ht="12.75" hidden="false" customHeight="true" outlineLevel="0" collapsed="false">
      <c r="G694" s="5"/>
      <c r="H694" s="5"/>
      <c r="I694" s="5"/>
      <c r="J694" s="5"/>
      <c r="K694" s="5"/>
    </row>
    <row r="695" customFormat="false" ht="12.75" hidden="false" customHeight="true" outlineLevel="0" collapsed="false">
      <c r="G695" s="5"/>
      <c r="H695" s="5"/>
      <c r="I695" s="5"/>
      <c r="J695" s="5"/>
      <c r="K695" s="5"/>
    </row>
    <row r="696" customFormat="false" ht="12.75" hidden="false" customHeight="true" outlineLevel="0" collapsed="false">
      <c r="G696" s="5"/>
      <c r="H696" s="5"/>
      <c r="I696" s="5"/>
      <c r="J696" s="5"/>
      <c r="K696" s="5"/>
    </row>
    <row r="697" customFormat="false" ht="12.75" hidden="false" customHeight="true" outlineLevel="0" collapsed="false">
      <c r="G697" s="5"/>
      <c r="H697" s="5"/>
      <c r="I697" s="5"/>
      <c r="J697" s="5"/>
      <c r="K697" s="5"/>
    </row>
    <row r="698" customFormat="false" ht="12.75" hidden="false" customHeight="true" outlineLevel="0" collapsed="false">
      <c r="G698" s="5"/>
      <c r="H698" s="5"/>
      <c r="I698" s="5"/>
      <c r="J698" s="5"/>
      <c r="K698" s="5"/>
    </row>
    <row r="699" customFormat="false" ht="12.75" hidden="false" customHeight="true" outlineLevel="0" collapsed="false">
      <c r="G699" s="5"/>
      <c r="H699" s="5"/>
      <c r="I699" s="5"/>
      <c r="J699" s="5"/>
      <c r="K699" s="5"/>
    </row>
    <row r="700" customFormat="false" ht="12.75" hidden="false" customHeight="true" outlineLevel="0" collapsed="false">
      <c r="G700" s="5"/>
      <c r="H700" s="5"/>
      <c r="I700" s="5"/>
      <c r="J700" s="5"/>
      <c r="K700" s="5"/>
    </row>
    <row r="701" customFormat="false" ht="12.75" hidden="false" customHeight="true" outlineLevel="0" collapsed="false">
      <c r="G701" s="5"/>
      <c r="H701" s="5"/>
      <c r="I701" s="5"/>
      <c r="J701" s="5"/>
      <c r="K701" s="5"/>
    </row>
    <row r="702" customFormat="false" ht="12.75" hidden="false" customHeight="true" outlineLevel="0" collapsed="false">
      <c r="G702" s="5"/>
      <c r="H702" s="5"/>
      <c r="I702" s="5"/>
      <c r="J702" s="5"/>
      <c r="K702" s="5"/>
    </row>
    <row r="703" customFormat="false" ht="12.75" hidden="false" customHeight="true" outlineLevel="0" collapsed="false">
      <c r="G703" s="5"/>
      <c r="H703" s="5"/>
      <c r="I703" s="5"/>
      <c r="J703" s="5"/>
      <c r="K703" s="5"/>
    </row>
    <row r="704" customFormat="false" ht="12.75" hidden="false" customHeight="true" outlineLevel="0" collapsed="false">
      <c r="G704" s="5"/>
      <c r="H704" s="5"/>
      <c r="I704" s="5"/>
      <c r="J704" s="5"/>
      <c r="K704" s="5"/>
    </row>
    <row r="705" customFormat="false" ht="12.75" hidden="false" customHeight="true" outlineLevel="0" collapsed="false">
      <c r="G705" s="5"/>
      <c r="H705" s="5"/>
      <c r="I705" s="5"/>
      <c r="J705" s="5"/>
      <c r="K705" s="5"/>
    </row>
    <row r="706" customFormat="false" ht="12.75" hidden="false" customHeight="true" outlineLevel="0" collapsed="false">
      <c r="G706" s="5"/>
      <c r="H706" s="5"/>
      <c r="I706" s="5"/>
      <c r="J706" s="5"/>
      <c r="K706" s="5"/>
    </row>
    <row r="707" customFormat="false" ht="12.75" hidden="false" customHeight="true" outlineLevel="0" collapsed="false">
      <c r="G707" s="5"/>
      <c r="H707" s="5"/>
      <c r="I707" s="5"/>
      <c r="J707" s="5"/>
      <c r="K707" s="5"/>
    </row>
    <row r="708" customFormat="false" ht="12.75" hidden="false" customHeight="true" outlineLevel="0" collapsed="false">
      <c r="G708" s="5"/>
      <c r="H708" s="5"/>
      <c r="I708" s="5"/>
      <c r="J708" s="5"/>
      <c r="K708" s="5"/>
    </row>
    <row r="709" customFormat="false" ht="12.75" hidden="false" customHeight="true" outlineLevel="0" collapsed="false">
      <c r="G709" s="5"/>
      <c r="H709" s="5"/>
      <c r="I709" s="5"/>
      <c r="J709" s="5"/>
      <c r="K709" s="5"/>
    </row>
    <row r="710" customFormat="false" ht="12.75" hidden="false" customHeight="true" outlineLevel="0" collapsed="false">
      <c r="G710" s="5"/>
      <c r="H710" s="5"/>
      <c r="I710" s="5"/>
      <c r="J710" s="5"/>
      <c r="K710" s="5"/>
    </row>
    <row r="711" customFormat="false" ht="12.75" hidden="false" customHeight="true" outlineLevel="0" collapsed="false">
      <c r="G711" s="5"/>
      <c r="H711" s="5"/>
      <c r="I711" s="5"/>
      <c r="J711" s="5"/>
      <c r="K711" s="5"/>
    </row>
    <row r="712" customFormat="false" ht="12.75" hidden="false" customHeight="true" outlineLevel="0" collapsed="false">
      <c r="G712" s="5"/>
      <c r="H712" s="5"/>
      <c r="I712" s="5"/>
      <c r="J712" s="5"/>
      <c r="K712" s="5"/>
    </row>
    <row r="713" customFormat="false" ht="12.75" hidden="false" customHeight="true" outlineLevel="0" collapsed="false">
      <c r="G713" s="5"/>
      <c r="H713" s="5"/>
      <c r="I713" s="5"/>
      <c r="J713" s="5"/>
      <c r="K713" s="5"/>
    </row>
    <row r="714" customFormat="false" ht="12.75" hidden="false" customHeight="true" outlineLevel="0" collapsed="false">
      <c r="G714" s="5"/>
      <c r="H714" s="5"/>
      <c r="I714" s="5"/>
      <c r="J714" s="5"/>
      <c r="K714" s="5"/>
    </row>
    <row r="715" customFormat="false" ht="12.75" hidden="false" customHeight="true" outlineLevel="0" collapsed="false">
      <c r="G715" s="5"/>
      <c r="H715" s="5"/>
      <c r="I715" s="5"/>
      <c r="J715" s="5"/>
      <c r="K715" s="5"/>
    </row>
    <row r="716" customFormat="false" ht="12.75" hidden="false" customHeight="true" outlineLevel="0" collapsed="false">
      <c r="G716" s="5"/>
      <c r="H716" s="5"/>
      <c r="I716" s="5"/>
      <c r="J716" s="5"/>
      <c r="K716" s="5"/>
    </row>
    <row r="717" customFormat="false" ht="12.75" hidden="false" customHeight="true" outlineLevel="0" collapsed="false">
      <c r="G717" s="5"/>
      <c r="H717" s="5"/>
      <c r="I717" s="5"/>
      <c r="J717" s="5"/>
      <c r="K717" s="5"/>
    </row>
    <row r="718" customFormat="false" ht="12.75" hidden="false" customHeight="true" outlineLevel="0" collapsed="false">
      <c r="G718" s="5"/>
      <c r="H718" s="5"/>
      <c r="I718" s="5"/>
      <c r="J718" s="5"/>
      <c r="K718" s="5"/>
    </row>
    <row r="719" customFormat="false" ht="12.75" hidden="false" customHeight="true" outlineLevel="0" collapsed="false">
      <c r="G719" s="5"/>
      <c r="H719" s="5"/>
      <c r="I719" s="5"/>
      <c r="J719" s="5"/>
      <c r="K719" s="5"/>
    </row>
    <row r="720" customFormat="false" ht="12.75" hidden="false" customHeight="true" outlineLevel="0" collapsed="false">
      <c r="G720" s="5"/>
      <c r="H720" s="5"/>
      <c r="I720" s="5"/>
      <c r="J720" s="5"/>
      <c r="K720" s="5"/>
    </row>
    <row r="721" customFormat="false" ht="12.75" hidden="false" customHeight="true" outlineLevel="0" collapsed="false">
      <c r="G721" s="5"/>
      <c r="H721" s="5"/>
      <c r="I721" s="5"/>
      <c r="J721" s="5"/>
      <c r="K721" s="5"/>
    </row>
    <row r="722" customFormat="false" ht="12.75" hidden="false" customHeight="true" outlineLevel="0" collapsed="false">
      <c r="G722" s="5"/>
      <c r="H722" s="5"/>
      <c r="I722" s="5"/>
      <c r="J722" s="5"/>
      <c r="K722" s="5"/>
    </row>
    <row r="723" customFormat="false" ht="12.75" hidden="false" customHeight="true" outlineLevel="0" collapsed="false">
      <c r="G723" s="5"/>
      <c r="H723" s="5"/>
      <c r="I723" s="5"/>
      <c r="J723" s="5"/>
      <c r="K723" s="5"/>
    </row>
    <row r="724" customFormat="false" ht="12.75" hidden="false" customHeight="true" outlineLevel="0" collapsed="false">
      <c r="G724" s="5"/>
      <c r="H724" s="5"/>
      <c r="I724" s="5"/>
      <c r="J724" s="5"/>
      <c r="K724" s="5"/>
    </row>
    <row r="725" customFormat="false" ht="12.75" hidden="false" customHeight="true" outlineLevel="0" collapsed="false">
      <c r="G725" s="5"/>
      <c r="H725" s="5"/>
      <c r="I725" s="5"/>
      <c r="J725" s="5"/>
      <c r="K725" s="5"/>
    </row>
    <row r="726" customFormat="false" ht="12.75" hidden="false" customHeight="true" outlineLevel="0" collapsed="false">
      <c r="G726" s="5"/>
      <c r="H726" s="5"/>
      <c r="I726" s="5"/>
      <c r="J726" s="5"/>
      <c r="K726" s="5"/>
    </row>
    <row r="727" customFormat="false" ht="12.75" hidden="false" customHeight="true" outlineLevel="0" collapsed="false">
      <c r="G727" s="5"/>
      <c r="H727" s="5"/>
      <c r="I727" s="5"/>
      <c r="J727" s="5"/>
      <c r="K727" s="5"/>
    </row>
    <row r="728" customFormat="false" ht="12.75" hidden="false" customHeight="true" outlineLevel="0" collapsed="false">
      <c r="G728" s="5"/>
      <c r="H728" s="5"/>
      <c r="I728" s="5"/>
      <c r="J728" s="5"/>
      <c r="K728" s="5"/>
    </row>
    <row r="729" customFormat="false" ht="12.75" hidden="false" customHeight="true" outlineLevel="0" collapsed="false">
      <c r="G729" s="5"/>
      <c r="H729" s="5"/>
      <c r="I729" s="5"/>
      <c r="J729" s="5"/>
      <c r="K729" s="5"/>
    </row>
    <row r="730" customFormat="false" ht="12.75" hidden="false" customHeight="true" outlineLevel="0" collapsed="false">
      <c r="G730" s="5"/>
      <c r="H730" s="5"/>
      <c r="I730" s="5"/>
      <c r="J730" s="5"/>
      <c r="K730" s="5"/>
    </row>
    <row r="731" customFormat="false" ht="12.75" hidden="false" customHeight="true" outlineLevel="0" collapsed="false">
      <c r="G731" s="5"/>
      <c r="H731" s="5"/>
      <c r="I731" s="5"/>
      <c r="J731" s="5"/>
      <c r="K731" s="5"/>
    </row>
    <row r="732" customFormat="false" ht="12.75" hidden="false" customHeight="true" outlineLevel="0" collapsed="false">
      <c r="G732" s="5"/>
      <c r="H732" s="5"/>
      <c r="I732" s="5"/>
      <c r="J732" s="5"/>
      <c r="K732" s="5"/>
    </row>
    <row r="733" customFormat="false" ht="12.75" hidden="false" customHeight="true" outlineLevel="0" collapsed="false">
      <c r="G733" s="5"/>
      <c r="H733" s="5"/>
      <c r="I733" s="5"/>
      <c r="J733" s="5"/>
      <c r="K733" s="5"/>
    </row>
    <row r="734" customFormat="false" ht="12.75" hidden="false" customHeight="true" outlineLevel="0" collapsed="false">
      <c r="G734" s="5"/>
      <c r="H734" s="5"/>
      <c r="I734" s="5"/>
      <c r="J734" s="5"/>
      <c r="K734" s="5"/>
    </row>
    <row r="735" customFormat="false" ht="12.75" hidden="false" customHeight="true" outlineLevel="0" collapsed="false">
      <c r="G735" s="5"/>
      <c r="H735" s="5"/>
      <c r="I735" s="5"/>
      <c r="J735" s="5"/>
      <c r="K735" s="5"/>
    </row>
    <row r="736" customFormat="false" ht="12.75" hidden="false" customHeight="true" outlineLevel="0" collapsed="false">
      <c r="G736" s="5"/>
      <c r="H736" s="5"/>
      <c r="I736" s="5"/>
      <c r="J736" s="5"/>
      <c r="K736" s="5"/>
    </row>
    <row r="737" customFormat="false" ht="12.75" hidden="false" customHeight="true" outlineLevel="0" collapsed="false">
      <c r="G737" s="5"/>
      <c r="H737" s="5"/>
      <c r="I737" s="5"/>
      <c r="J737" s="5"/>
      <c r="K737" s="5"/>
    </row>
    <row r="738" customFormat="false" ht="12.75" hidden="false" customHeight="true" outlineLevel="0" collapsed="false">
      <c r="G738" s="5"/>
      <c r="H738" s="5"/>
      <c r="I738" s="5"/>
      <c r="J738" s="5"/>
      <c r="K738" s="5"/>
    </row>
    <row r="739" customFormat="false" ht="12.75" hidden="false" customHeight="true" outlineLevel="0" collapsed="false">
      <c r="G739" s="5"/>
      <c r="H739" s="5"/>
      <c r="I739" s="5"/>
      <c r="J739" s="5"/>
      <c r="K739" s="5"/>
    </row>
    <row r="740" customFormat="false" ht="12.75" hidden="false" customHeight="true" outlineLevel="0" collapsed="false">
      <c r="G740" s="5"/>
      <c r="H740" s="5"/>
      <c r="I740" s="5"/>
      <c r="J740" s="5"/>
      <c r="K740" s="5"/>
    </row>
    <row r="741" customFormat="false" ht="12.75" hidden="false" customHeight="true" outlineLevel="0" collapsed="false">
      <c r="G741" s="5"/>
      <c r="H741" s="5"/>
      <c r="I741" s="5"/>
      <c r="J741" s="5"/>
      <c r="K741" s="5"/>
    </row>
    <row r="742" customFormat="false" ht="12.75" hidden="false" customHeight="true" outlineLevel="0" collapsed="false">
      <c r="G742" s="5"/>
      <c r="H742" s="5"/>
      <c r="I742" s="5"/>
      <c r="J742" s="5"/>
      <c r="K742" s="5"/>
    </row>
    <row r="743" customFormat="false" ht="12.75" hidden="false" customHeight="true" outlineLevel="0" collapsed="false">
      <c r="G743" s="5"/>
      <c r="H743" s="5"/>
      <c r="I743" s="5"/>
      <c r="J743" s="5"/>
      <c r="K743" s="5"/>
    </row>
    <row r="744" customFormat="false" ht="12.75" hidden="false" customHeight="true" outlineLevel="0" collapsed="false">
      <c r="G744" s="5"/>
      <c r="H744" s="5"/>
      <c r="I744" s="5"/>
      <c r="J744" s="5"/>
      <c r="K744" s="5"/>
    </row>
    <row r="745" customFormat="false" ht="12.75" hidden="false" customHeight="true" outlineLevel="0" collapsed="false">
      <c r="G745" s="5"/>
      <c r="H745" s="5"/>
      <c r="I745" s="5"/>
      <c r="J745" s="5"/>
      <c r="K745" s="5"/>
    </row>
    <row r="746" customFormat="false" ht="12.75" hidden="false" customHeight="true" outlineLevel="0" collapsed="false">
      <c r="G746" s="5"/>
      <c r="H746" s="5"/>
      <c r="I746" s="5"/>
      <c r="J746" s="5"/>
      <c r="K746" s="5"/>
    </row>
    <row r="747" customFormat="false" ht="12.75" hidden="false" customHeight="true" outlineLevel="0" collapsed="false">
      <c r="G747" s="5"/>
      <c r="H747" s="5"/>
      <c r="I747" s="5"/>
      <c r="J747" s="5"/>
      <c r="K747" s="5"/>
    </row>
    <row r="748" customFormat="false" ht="12.75" hidden="false" customHeight="true" outlineLevel="0" collapsed="false">
      <c r="G748" s="5"/>
      <c r="H748" s="5"/>
      <c r="I748" s="5"/>
      <c r="J748" s="5"/>
      <c r="K748" s="5"/>
    </row>
    <row r="749" customFormat="false" ht="12.75" hidden="false" customHeight="true" outlineLevel="0" collapsed="false">
      <c r="G749" s="5"/>
      <c r="H749" s="5"/>
      <c r="I749" s="5"/>
      <c r="J749" s="5"/>
      <c r="K749" s="5"/>
    </row>
    <row r="750" customFormat="false" ht="12.75" hidden="false" customHeight="true" outlineLevel="0" collapsed="false">
      <c r="G750" s="5"/>
      <c r="H750" s="5"/>
      <c r="I750" s="5"/>
      <c r="J750" s="5"/>
      <c r="K750" s="5"/>
    </row>
    <row r="751" customFormat="false" ht="12.75" hidden="false" customHeight="true" outlineLevel="0" collapsed="false">
      <c r="G751" s="5"/>
      <c r="H751" s="5"/>
      <c r="I751" s="5"/>
      <c r="J751" s="5"/>
      <c r="K751" s="5"/>
    </row>
    <row r="752" customFormat="false" ht="12.75" hidden="false" customHeight="true" outlineLevel="0" collapsed="false">
      <c r="G752" s="5"/>
      <c r="H752" s="5"/>
      <c r="I752" s="5"/>
      <c r="J752" s="5"/>
      <c r="K752" s="5"/>
    </row>
    <row r="753" customFormat="false" ht="12.75" hidden="false" customHeight="true" outlineLevel="0" collapsed="false">
      <c r="G753" s="5"/>
      <c r="H753" s="5"/>
      <c r="I753" s="5"/>
      <c r="J753" s="5"/>
      <c r="K753" s="5"/>
    </row>
    <row r="754" customFormat="false" ht="12.75" hidden="false" customHeight="true" outlineLevel="0" collapsed="false">
      <c r="G754" s="5"/>
      <c r="H754" s="5"/>
      <c r="I754" s="5"/>
      <c r="J754" s="5"/>
      <c r="K754" s="5"/>
    </row>
    <row r="755" customFormat="false" ht="12.75" hidden="false" customHeight="true" outlineLevel="0" collapsed="false">
      <c r="G755" s="5"/>
      <c r="H755" s="5"/>
      <c r="I755" s="5"/>
      <c r="J755" s="5"/>
      <c r="K755" s="5"/>
    </row>
    <row r="756" customFormat="false" ht="12.75" hidden="false" customHeight="true" outlineLevel="0" collapsed="false">
      <c r="G756" s="5"/>
      <c r="H756" s="5"/>
      <c r="I756" s="5"/>
      <c r="J756" s="5"/>
      <c r="K756" s="5"/>
    </row>
    <row r="757" customFormat="false" ht="12.75" hidden="false" customHeight="true" outlineLevel="0" collapsed="false">
      <c r="G757" s="5"/>
      <c r="H757" s="5"/>
      <c r="I757" s="5"/>
      <c r="J757" s="5"/>
      <c r="K757" s="5"/>
    </row>
    <row r="758" customFormat="false" ht="12.75" hidden="false" customHeight="true" outlineLevel="0" collapsed="false">
      <c r="G758" s="5"/>
      <c r="H758" s="5"/>
      <c r="I758" s="5"/>
      <c r="J758" s="5"/>
      <c r="K758" s="5"/>
    </row>
    <row r="759" customFormat="false" ht="12.75" hidden="false" customHeight="true" outlineLevel="0" collapsed="false">
      <c r="G759" s="5"/>
      <c r="H759" s="5"/>
      <c r="I759" s="5"/>
      <c r="J759" s="5"/>
      <c r="K759" s="5"/>
    </row>
    <row r="760" customFormat="false" ht="12.75" hidden="false" customHeight="true" outlineLevel="0" collapsed="false">
      <c r="G760" s="5"/>
      <c r="H760" s="5"/>
      <c r="I760" s="5"/>
      <c r="J760" s="5"/>
      <c r="K760" s="5"/>
    </row>
    <row r="761" customFormat="false" ht="12.75" hidden="false" customHeight="true" outlineLevel="0" collapsed="false">
      <c r="G761" s="5"/>
      <c r="H761" s="5"/>
      <c r="I761" s="5"/>
      <c r="J761" s="5"/>
      <c r="K761" s="5"/>
    </row>
    <row r="762" customFormat="false" ht="12.75" hidden="false" customHeight="true" outlineLevel="0" collapsed="false">
      <c r="G762" s="5"/>
      <c r="H762" s="5"/>
      <c r="I762" s="5"/>
      <c r="J762" s="5"/>
      <c r="K762" s="5"/>
    </row>
    <row r="763" customFormat="false" ht="12.75" hidden="false" customHeight="true" outlineLevel="0" collapsed="false">
      <c r="G763" s="5"/>
      <c r="H763" s="5"/>
      <c r="I763" s="5"/>
      <c r="J763" s="5"/>
      <c r="K763" s="5"/>
    </row>
    <row r="764" customFormat="false" ht="12.75" hidden="false" customHeight="true" outlineLevel="0" collapsed="false">
      <c r="G764" s="5"/>
      <c r="H764" s="5"/>
      <c r="I764" s="5"/>
      <c r="J764" s="5"/>
      <c r="K764" s="5"/>
    </row>
    <row r="765" customFormat="false" ht="12.75" hidden="false" customHeight="true" outlineLevel="0" collapsed="false">
      <c r="G765" s="5"/>
      <c r="H765" s="5"/>
      <c r="I765" s="5"/>
      <c r="J765" s="5"/>
      <c r="K765" s="5"/>
    </row>
    <row r="766" customFormat="false" ht="12.75" hidden="false" customHeight="true" outlineLevel="0" collapsed="false">
      <c r="G766" s="5"/>
      <c r="H766" s="5"/>
      <c r="I766" s="5"/>
      <c r="J766" s="5"/>
      <c r="K766" s="5"/>
    </row>
    <row r="767" customFormat="false" ht="12.75" hidden="false" customHeight="true" outlineLevel="0" collapsed="false">
      <c r="G767" s="5"/>
      <c r="H767" s="5"/>
      <c r="I767" s="5"/>
      <c r="J767" s="5"/>
      <c r="K767" s="5"/>
    </row>
    <row r="768" customFormat="false" ht="12.75" hidden="false" customHeight="true" outlineLevel="0" collapsed="false">
      <c r="G768" s="5"/>
      <c r="H768" s="5"/>
      <c r="I768" s="5"/>
      <c r="J768" s="5"/>
      <c r="K768" s="5"/>
    </row>
    <row r="769" customFormat="false" ht="12.75" hidden="false" customHeight="true" outlineLevel="0" collapsed="false">
      <c r="G769" s="5"/>
      <c r="H769" s="5"/>
      <c r="I769" s="5"/>
      <c r="J769" s="5"/>
      <c r="K769" s="5"/>
    </row>
    <row r="770" customFormat="false" ht="12.75" hidden="false" customHeight="true" outlineLevel="0" collapsed="false">
      <c r="G770" s="5"/>
      <c r="H770" s="5"/>
      <c r="I770" s="5"/>
      <c r="J770" s="5"/>
      <c r="K770" s="5"/>
    </row>
    <row r="771" customFormat="false" ht="12.75" hidden="false" customHeight="true" outlineLevel="0" collapsed="false">
      <c r="G771" s="5"/>
      <c r="H771" s="5"/>
      <c r="I771" s="5"/>
      <c r="J771" s="5"/>
      <c r="K771" s="5"/>
    </row>
    <row r="772" customFormat="false" ht="12.75" hidden="false" customHeight="true" outlineLevel="0" collapsed="false">
      <c r="G772" s="5"/>
      <c r="H772" s="5"/>
      <c r="I772" s="5"/>
      <c r="J772" s="5"/>
      <c r="K772" s="5"/>
    </row>
    <row r="773" customFormat="false" ht="12.75" hidden="false" customHeight="true" outlineLevel="0" collapsed="false">
      <c r="G773" s="5"/>
      <c r="H773" s="5"/>
      <c r="I773" s="5"/>
      <c r="J773" s="5"/>
      <c r="K773" s="5"/>
    </row>
    <row r="774" customFormat="false" ht="12.75" hidden="false" customHeight="true" outlineLevel="0" collapsed="false">
      <c r="G774" s="5"/>
      <c r="H774" s="5"/>
      <c r="I774" s="5"/>
      <c r="J774" s="5"/>
      <c r="K774" s="5"/>
    </row>
    <row r="775" customFormat="false" ht="12.75" hidden="false" customHeight="true" outlineLevel="0" collapsed="false">
      <c r="G775" s="5"/>
      <c r="H775" s="5"/>
      <c r="I775" s="5"/>
      <c r="J775" s="5"/>
      <c r="K775" s="5"/>
    </row>
    <row r="776" customFormat="false" ht="12.75" hidden="false" customHeight="true" outlineLevel="0" collapsed="false">
      <c r="G776" s="5"/>
      <c r="H776" s="5"/>
      <c r="I776" s="5"/>
      <c r="J776" s="5"/>
      <c r="K776" s="5"/>
    </row>
    <row r="777" customFormat="false" ht="12.75" hidden="false" customHeight="true" outlineLevel="0" collapsed="false">
      <c r="G777" s="5"/>
      <c r="H777" s="5"/>
      <c r="I777" s="5"/>
      <c r="J777" s="5"/>
      <c r="K777" s="5"/>
    </row>
    <row r="778" customFormat="false" ht="12.75" hidden="false" customHeight="true" outlineLevel="0" collapsed="false">
      <c r="G778" s="5"/>
      <c r="H778" s="5"/>
      <c r="I778" s="5"/>
      <c r="J778" s="5"/>
      <c r="K778" s="5"/>
    </row>
    <row r="779" customFormat="false" ht="12.75" hidden="false" customHeight="true" outlineLevel="0" collapsed="false">
      <c r="G779" s="5"/>
      <c r="H779" s="5"/>
      <c r="I779" s="5"/>
      <c r="J779" s="5"/>
      <c r="K779" s="5"/>
    </row>
    <row r="780" customFormat="false" ht="12.75" hidden="false" customHeight="true" outlineLevel="0" collapsed="false">
      <c r="G780" s="5"/>
      <c r="H780" s="5"/>
      <c r="I780" s="5"/>
      <c r="J780" s="5"/>
      <c r="K780" s="5"/>
    </row>
    <row r="781" customFormat="false" ht="12.75" hidden="false" customHeight="true" outlineLevel="0" collapsed="false">
      <c r="G781" s="5"/>
      <c r="H781" s="5"/>
      <c r="I781" s="5"/>
      <c r="J781" s="5"/>
      <c r="K781" s="5"/>
    </row>
    <row r="782" customFormat="false" ht="12.75" hidden="false" customHeight="true" outlineLevel="0" collapsed="false">
      <c r="G782" s="5"/>
      <c r="H782" s="5"/>
      <c r="I782" s="5"/>
      <c r="J782" s="5"/>
      <c r="K782" s="5"/>
    </row>
    <row r="783" customFormat="false" ht="12.75" hidden="false" customHeight="true" outlineLevel="0" collapsed="false">
      <c r="G783" s="5"/>
      <c r="H783" s="5"/>
      <c r="I783" s="5"/>
      <c r="J783" s="5"/>
      <c r="K783" s="5"/>
    </row>
    <row r="784" customFormat="false" ht="12.75" hidden="false" customHeight="true" outlineLevel="0" collapsed="false">
      <c r="G784" s="5"/>
      <c r="H784" s="5"/>
      <c r="I784" s="5"/>
      <c r="J784" s="5"/>
      <c r="K784" s="5"/>
    </row>
    <row r="785" customFormat="false" ht="12.75" hidden="false" customHeight="true" outlineLevel="0" collapsed="false">
      <c r="G785" s="5"/>
      <c r="H785" s="5"/>
      <c r="I785" s="5"/>
      <c r="J785" s="5"/>
      <c r="K785" s="5"/>
    </row>
    <row r="786" customFormat="false" ht="12.75" hidden="false" customHeight="true" outlineLevel="0" collapsed="false">
      <c r="G786" s="5"/>
      <c r="H786" s="5"/>
      <c r="I786" s="5"/>
      <c r="J786" s="5"/>
      <c r="K786" s="5"/>
    </row>
    <row r="787" customFormat="false" ht="12.75" hidden="false" customHeight="true" outlineLevel="0" collapsed="false">
      <c r="G787" s="5"/>
      <c r="H787" s="5"/>
      <c r="I787" s="5"/>
      <c r="J787" s="5"/>
      <c r="K787" s="5"/>
    </row>
    <row r="788" customFormat="false" ht="12.75" hidden="false" customHeight="true" outlineLevel="0" collapsed="false">
      <c r="G788" s="5"/>
      <c r="H788" s="5"/>
      <c r="I788" s="5"/>
      <c r="J788" s="5"/>
      <c r="K788" s="5"/>
    </row>
    <row r="789" customFormat="false" ht="12.75" hidden="false" customHeight="true" outlineLevel="0" collapsed="false">
      <c r="G789" s="5"/>
      <c r="H789" s="5"/>
      <c r="I789" s="5"/>
      <c r="J789" s="5"/>
      <c r="K789" s="5"/>
    </row>
    <row r="790" customFormat="false" ht="12.75" hidden="false" customHeight="true" outlineLevel="0" collapsed="false">
      <c r="G790" s="5"/>
      <c r="H790" s="5"/>
      <c r="I790" s="5"/>
      <c r="J790" s="5"/>
      <c r="K790" s="5"/>
    </row>
    <row r="791" customFormat="false" ht="12.75" hidden="false" customHeight="true" outlineLevel="0" collapsed="false">
      <c r="G791" s="5"/>
      <c r="H791" s="5"/>
      <c r="I791" s="5"/>
      <c r="J791" s="5"/>
      <c r="K791" s="5"/>
    </row>
    <row r="792" customFormat="false" ht="12.75" hidden="false" customHeight="true" outlineLevel="0" collapsed="false">
      <c r="G792" s="5"/>
      <c r="H792" s="5"/>
      <c r="I792" s="5"/>
      <c r="J792" s="5"/>
      <c r="K792" s="5"/>
    </row>
    <row r="793" customFormat="false" ht="12.75" hidden="false" customHeight="true" outlineLevel="0" collapsed="false">
      <c r="G793" s="5"/>
      <c r="H793" s="5"/>
      <c r="I793" s="5"/>
      <c r="J793" s="5"/>
      <c r="K793" s="5"/>
    </row>
    <row r="794" customFormat="false" ht="12.75" hidden="false" customHeight="true" outlineLevel="0" collapsed="false">
      <c r="G794" s="5"/>
      <c r="H794" s="5"/>
      <c r="I794" s="5"/>
      <c r="J794" s="5"/>
      <c r="K794" s="5"/>
    </row>
    <row r="795" customFormat="false" ht="12.75" hidden="false" customHeight="true" outlineLevel="0" collapsed="false">
      <c r="G795" s="5"/>
      <c r="H795" s="5"/>
      <c r="I795" s="5"/>
      <c r="J795" s="5"/>
      <c r="K795" s="5"/>
    </row>
    <row r="796" customFormat="false" ht="12.75" hidden="false" customHeight="true" outlineLevel="0" collapsed="false">
      <c r="G796" s="5"/>
      <c r="H796" s="5"/>
      <c r="I796" s="5"/>
      <c r="J796" s="5"/>
      <c r="K796" s="5"/>
    </row>
    <row r="797" customFormat="false" ht="12.75" hidden="false" customHeight="true" outlineLevel="0" collapsed="false">
      <c r="G797" s="5"/>
      <c r="H797" s="5"/>
      <c r="I797" s="5"/>
      <c r="J797" s="5"/>
      <c r="K797" s="5"/>
    </row>
    <row r="798" customFormat="false" ht="12.75" hidden="false" customHeight="true" outlineLevel="0" collapsed="false">
      <c r="G798" s="5"/>
      <c r="H798" s="5"/>
      <c r="I798" s="5"/>
      <c r="J798" s="5"/>
      <c r="K798" s="5"/>
    </row>
    <row r="799" customFormat="false" ht="12.75" hidden="false" customHeight="true" outlineLevel="0" collapsed="false">
      <c r="G799" s="5"/>
      <c r="H799" s="5"/>
      <c r="I799" s="5"/>
      <c r="J799" s="5"/>
      <c r="K799" s="5"/>
    </row>
    <row r="800" customFormat="false" ht="12.75" hidden="false" customHeight="true" outlineLevel="0" collapsed="false">
      <c r="G800" s="5"/>
      <c r="H800" s="5"/>
      <c r="I800" s="5"/>
      <c r="J800" s="5"/>
      <c r="K800" s="5"/>
    </row>
    <row r="801" customFormat="false" ht="12.75" hidden="false" customHeight="true" outlineLevel="0" collapsed="false">
      <c r="G801" s="5"/>
      <c r="H801" s="5"/>
      <c r="I801" s="5"/>
      <c r="J801" s="5"/>
      <c r="K801" s="5"/>
    </row>
    <row r="802" customFormat="false" ht="12.75" hidden="false" customHeight="true" outlineLevel="0" collapsed="false">
      <c r="G802" s="5"/>
      <c r="H802" s="5"/>
      <c r="I802" s="5"/>
      <c r="J802" s="5"/>
      <c r="K802" s="5"/>
    </row>
    <row r="803" customFormat="false" ht="12.75" hidden="false" customHeight="true" outlineLevel="0" collapsed="false">
      <c r="G803" s="5"/>
      <c r="H803" s="5"/>
      <c r="I803" s="5"/>
      <c r="J803" s="5"/>
      <c r="K803" s="5"/>
    </row>
    <row r="804" customFormat="false" ht="12.75" hidden="false" customHeight="true" outlineLevel="0" collapsed="false">
      <c r="G804" s="5"/>
      <c r="H804" s="5"/>
      <c r="I804" s="5"/>
      <c r="J804" s="5"/>
      <c r="K804" s="5"/>
    </row>
    <row r="805" customFormat="false" ht="12.75" hidden="false" customHeight="true" outlineLevel="0" collapsed="false">
      <c r="G805" s="5"/>
      <c r="H805" s="5"/>
      <c r="I805" s="5"/>
      <c r="J805" s="5"/>
      <c r="K805" s="5"/>
    </row>
    <row r="806" customFormat="false" ht="12.75" hidden="false" customHeight="true" outlineLevel="0" collapsed="false">
      <c r="G806" s="5"/>
      <c r="H806" s="5"/>
      <c r="I806" s="5"/>
      <c r="J806" s="5"/>
      <c r="K806" s="5"/>
    </row>
    <row r="807" customFormat="false" ht="12.75" hidden="false" customHeight="true" outlineLevel="0" collapsed="false">
      <c r="G807" s="5"/>
      <c r="H807" s="5"/>
      <c r="I807" s="5"/>
      <c r="J807" s="5"/>
      <c r="K807" s="5"/>
    </row>
    <row r="808" customFormat="false" ht="12.75" hidden="false" customHeight="true" outlineLevel="0" collapsed="false">
      <c r="G808" s="5"/>
      <c r="H808" s="5"/>
      <c r="I808" s="5"/>
      <c r="J808" s="5"/>
      <c r="K808" s="5"/>
    </row>
    <row r="809" customFormat="false" ht="12.75" hidden="false" customHeight="true" outlineLevel="0" collapsed="false">
      <c r="G809" s="5"/>
      <c r="H809" s="5"/>
      <c r="I809" s="5"/>
      <c r="J809" s="5"/>
      <c r="K809" s="5"/>
    </row>
    <row r="810" customFormat="false" ht="12.75" hidden="false" customHeight="true" outlineLevel="0" collapsed="false">
      <c r="G810" s="5"/>
      <c r="H810" s="5"/>
      <c r="I810" s="5"/>
      <c r="J810" s="5"/>
      <c r="K810" s="5"/>
    </row>
    <row r="811" customFormat="false" ht="12.75" hidden="false" customHeight="true" outlineLevel="0" collapsed="false">
      <c r="G811" s="5"/>
      <c r="H811" s="5"/>
      <c r="I811" s="5"/>
      <c r="J811" s="5"/>
      <c r="K811" s="5"/>
    </row>
    <row r="812" customFormat="false" ht="12.75" hidden="false" customHeight="true" outlineLevel="0" collapsed="false">
      <c r="G812" s="5"/>
      <c r="H812" s="5"/>
      <c r="I812" s="5"/>
      <c r="J812" s="5"/>
      <c r="K812" s="5"/>
    </row>
    <row r="813" customFormat="false" ht="12.75" hidden="false" customHeight="true" outlineLevel="0" collapsed="false">
      <c r="G813" s="5"/>
      <c r="H813" s="5"/>
      <c r="I813" s="5"/>
      <c r="J813" s="5"/>
      <c r="K813" s="5"/>
    </row>
    <row r="814" customFormat="false" ht="12.75" hidden="false" customHeight="true" outlineLevel="0" collapsed="false">
      <c r="G814" s="5"/>
      <c r="H814" s="5"/>
      <c r="I814" s="5"/>
      <c r="J814" s="5"/>
      <c r="K814" s="5"/>
    </row>
    <row r="815" customFormat="false" ht="12.75" hidden="false" customHeight="true" outlineLevel="0" collapsed="false">
      <c r="G815" s="5"/>
      <c r="H815" s="5"/>
      <c r="I815" s="5"/>
      <c r="J815" s="5"/>
      <c r="K815" s="5"/>
    </row>
    <row r="816" customFormat="false" ht="12.75" hidden="false" customHeight="true" outlineLevel="0" collapsed="false">
      <c r="G816" s="5"/>
      <c r="H816" s="5"/>
      <c r="I816" s="5"/>
      <c r="J816" s="5"/>
      <c r="K816" s="5"/>
    </row>
    <row r="817" customFormat="false" ht="12.75" hidden="false" customHeight="true" outlineLevel="0" collapsed="false">
      <c r="G817" s="5"/>
      <c r="H817" s="5"/>
      <c r="I817" s="5"/>
      <c r="J817" s="5"/>
      <c r="K817" s="5"/>
    </row>
    <row r="818" customFormat="false" ht="12.75" hidden="false" customHeight="true" outlineLevel="0" collapsed="false">
      <c r="G818" s="5"/>
      <c r="H818" s="5"/>
      <c r="I818" s="5"/>
      <c r="J818" s="5"/>
      <c r="K818" s="5"/>
    </row>
    <row r="819" customFormat="false" ht="12.75" hidden="false" customHeight="true" outlineLevel="0" collapsed="false">
      <c r="G819" s="5"/>
      <c r="H819" s="5"/>
      <c r="I819" s="5"/>
      <c r="J819" s="5"/>
      <c r="K819" s="5"/>
    </row>
    <row r="820" customFormat="false" ht="12.75" hidden="false" customHeight="true" outlineLevel="0" collapsed="false">
      <c r="G820" s="5"/>
      <c r="H820" s="5"/>
      <c r="I820" s="5"/>
      <c r="J820" s="5"/>
      <c r="K820" s="5"/>
    </row>
    <row r="821" customFormat="false" ht="12.75" hidden="false" customHeight="true" outlineLevel="0" collapsed="false">
      <c r="G821" s="5"/>
      <c r="H821" s="5"/>
      <c r="I821" s="5"/>
      <c r="J821" s="5"/>
      <c r="K821" s="5"/>
    </row>
    <row r="822" customFormat="false" ht="12.75" hidden="false" customHeight="true" outlineLevel="0" collapsed="false">
      <c r="G822" s="5"/>
      <c r="H822" s="5"/>
      <c r="I822" s="5"/>
      <c r="J822" s="5"/>
      <c r="K822" s="5"/>
    </row>
    <row r="823" customFormat="false" ht="12.75" hidden="false" customHeight="true" outlineLevel="0" collapsed="false">
      <c r="G823" s="5"/>
      <c r="H823" s="5"/>
      <c r="I823" s="5"/>
      <c r="J823" s="5"/>
      <c r="K823" s="5"/>
    </row>
    <row r="824" customFormat="false" ht="12.75" hidden="false" customHeight="true" outlineLevel="0" collapsed="false">
      <c r="G824" s="5"/>
      <c r="H824" s="5"/>
      <c r="I824" s="5"/>
      <c r="J824" s="5"/>
      <c r="K824" s="5"/>
    </row>
    <row r="825" customFormat="false" ht="12.75" hidden="false" customHeight="true" outlineLevel="0" collapsed="false">
      <c r="G825" s="5"/>
      <c r="H825" s="5"/>
      <c r="I825" s="5"/>
      <c r="J825" s="5"/>
      <c r="K825" s="5"/>
    </row>
    <row r="826" customFormat="false" ht="12.75" hidden="false" customHeight="true" outlineLevel="0" collapsed="false">
      <c r="G826" s="5"/>
      <c r="H826" s="5"/>
      <c r="I826" s="5"/>
      <c r="J826" s="5"/>
      <c r="K826" s="5"/>
    </row>
    <row r="827" customFormat="false" ht="12.75" hidden="false" customHeight="true" outlineLevel="0" collapsed="false">
      <c r="G827" s="5"/>
      <c r="H827" s="5"/>
      <c r="I827" s="5"/>
      <c r="J827" s="5"/>
      <c r="K827" s="5"/>
    </row>
    <row r="828" customFormat="false" ht="12.75" hidden="false" customHeight="true" outlineLevel="0" collapsed="false">
      <c r="G828" s="5"/>
      <c r="H828" s="5"/>
      <c r="I828" s="5"/>
      <c r="J828" s="5"/>
      <c r="K828" s="5"/>
    </row>
    <row r="829" customFormat="false" ht="12.75" hidden="false" customHeight="true" outlineLevel="0" collapsed="false">
      <c r="G829" s="5"/>
      <c r="H829" s="5"/>
      <c r="I829" s="5"/>
      <c r="J829" s="5"/>
      <c r="K829" s="5"/>
    </row>
    <row r="830" customFormat="false" ht="12.75" hidden="false" customHeight="true" outlineLevel="0" collapsed="false">
      <c r="G830" s="5"/>
      <c r="H830" s="5"/>
      <c r="I830" s="5"/>
      <c r="J830" s="5"/>
      <c r="K830" s="5"/>
    </row>
    <row r="831" customFormat="false" ht="12.75" hidden="false" customHeight="true" outlineLevel="0" collapsed="false">
      <c r="G831" s="5"/>
      <c r="H831" s="5"/>
      <c r="I831" s="5"/>
      <c r="J831" s="5"/>
      <c r="K831" s="5"/>
    </row>
    <row r="832" customFormat="false" ht="12.75" hidden="false" customHeight="true" outlineLevel="0" collapsed="false">
      <c r="G832" s="5"/>
      <c r="H832" s="5"/>
      <c r="I832" s="5"/>
      <c r="J832" s="5"/>
      <c r="K832" s="5"/>
    </row>
    <row r="833" customFormat="false" ht="12.75" hidden="false" customHeight="true" outlineLevel="0" collapsed="false">
      <c r="G833" s="5"/>
      <c r="H833" s="5"/>
      <c r="I833" s="5"/>
      <c r="J833" s="5"/>
      <c r="K833" s="5"/>
    </row>
    <row r="834" customFormat="false" ht="12.75" hidden="false" customHeight="true" outlineLevel="0" collapsed="false">
      <c r="G834" s="5"/>
      <c r="H834" s="5"/>
      <c r="I834" s="5"/>
      <c r="J834" s="5"/>
      <c r="K834" s="5"/>
    </row>
    <row r="835" customFormat="false" ht="12.75" hidden="false" customHeight="true" outlineLevel="0" collapsed="false">
      <c r="G835" s="5"/>
      <c r="H835" s="5"/>
      <c r="I835" s="5"/>
      <c r="J835" s="5"/>
      <c r="K835" s="5"/>
    </row>
    <row r="836" customFormat="false" ht="12.75" hidden="false" customHeight="true" outlineLevel="0" collapsed="false">
      <c r="G836" s="5"/>
      <c r="H836" s="5"/>
      <c r="I836" s="5"/>
      <c r="J836" s="5"/>
      <c r="K836" s="5"/>
    </row>
    <row r="837" customFormat="false" ht="12.75" hidden="false" customHeight="true" outlineLevel="0" collapsed="false">
      <c r="G837" s="5"/>
      <c r="H837" s="5"/>
      <c r="I837" s="5"/>
      <c r="J837" s="5"/>
      <c r="K837" s="5"/>
    </row>
    <row r="838" customFormat="false" ht="12.75" hidden="false" customHeight="true" outlineLevel="0" collapsed="false">
      <c r="G838" s="5"/>
      <c r="H838" s="5"/>
      <c r="I838" s="5"/>
      <c r="J838" s="5"/>
      <c r="K838" s="5"/>
    </row>
    <row r="839" customFormat="false" ht="12.75" hidden="false" customHeight="true" outlineLevel="0" collapsed="false">
      <c r="G839" s="5"/>
      <c r="H839" s="5"/>
      <c r="I839" s="5"/>
      <c r="J839" s="5"/>
      <c r="K839" s="5"/>
    </row>
    <row r="840" customFormat="false" ht="12.75" hidden="false" customHeight="true" outlineLevel="0" collapsed="false">
      <c r="G840" s="5"/>
      <c r="H840" s="5"/>
      <c r="I840" s="5"/>
      <c r="J840" s="5"/>
      <c r="K840" s="5"/>
    </row>
    <row r="841" customFormat="false" ht="12.75" hidden="false" customHeight="true" outlineLevel="0" collapsed="false">
      <c r="G841" s="5"/>
      <c r="H841" s="5"/>
      <c r="I841" s="5"/>
      <c r="J841" s="5"/>
      <c r="K841" s="5"/>
    </row>
    <row r="842" customFormat="false" ht="12.75" hidden="false" customHeight="true" outlineLevel="0" collapsed="false">
      <c r="G842" s="5"/>
      <c r="H842" s="5"/>
      <c r="I842" s="5"/>
      <c r="J842" s="5"/>
      <c r="K842" s="5"/>
    </row>
    <row r="843" customFormat="false" ht="12.75" hidden="false" customHeight="true" outlineLevel="0" collapsed="false">
      <c r="G843" s="5"/>
      <c r="H843" s="5"/>
      <c r="I843" s="5"/>
      <c r="J843" s="5"/>
      <c r="K843" s="5"/>
    </row>
    <row r="844" customFormat="false" ht="12.75" hidden="false" customHeight="true" outlineLevel="0" collapsed="false">
      <c r="G844" s="5"/>
      <c r="H844" s="5"/>
      <c r="I844" s="5"/>
      <c r="J844" s="5"/>
      <c r="K844" s="5"/>
    </row>
    <row r="845" customFormat="false" ht="12.75" hidden="false" customHeight="true" outlineLevel="0" collapsed="false">
      <c r="G845" s="5"/>
      <c r="H845" s="5"/>
      <c r="I845" s="5"/>
      <c r="J845" s="5"/>
      <c r="K845" s="5"/>
    </row>
    <row r="846" customFormat="false" ht="12.75" hidden="false" customHeight="true" outlineLevel="0" collapsed="false">
      <c r="G846" s="5"/>
      <c r="H846" s="5"/>
      <c r="I846" s="5"/>
      <c r="J846" s="5"/>
      <c r="K846" s="5"/>
    </row>
    <row r="847" customFormat="false" ht="12.75" hidden="false" customHeight="true" outlineLevel="0" collapsed="false">
      <c r="G847" s="5"/>
      <c r="H847" s="5"/>
      <c r="I847" s="5"/>
      <c r="J847" s="5"/>
      <c r="K847" s="5"/>
    </row>
    <row r="848" customFormat="false" ht="12.75" hidden="false" customHeight="true" outlineLevel="0" collapsed="false">
      <c r="G848" s="5"/>
      <c r="H848" s="5"/>
      <c r="I848" s="5"/>
      <c r="J848" s="5"/>
      <c r="K848" s="5"/>
    </row>
    <row r="849" customFormat="false" ht="12.75" hidden="false" customHeight="true" outlineLevel="0" collapsed="false">
      <c r="G849" s="5"/>
      <c r="H849" s="5"/>
      <c r="I849" s="5"/>
      <c r="J849" s="5"/>
      <c r="K849" s="5"/>
    </row>
    <row r="850" customFormat="false" ht="12.75" hidden="false" customHeight="true" outlineLevel="0" collapsed="false">
      <c r="G850" s="5"/>
      <c r="H850" s="5"/>
      <c r="I850" s="5"/>
      <c r="J850" s="5"/>
      <c r="K850" s="5"/>
    </row>
    <row r="851" customFormat="false" ht="12.75" hidden="false" customHeight="true" outlineLevel="0" collapsed="false">
      <c r="G851" s="5"/>
      <c r="H851" s="5"/>
      <c r="I851" s="5"/>
      <c r="J851" s="5"/>
      <c r="K851" s="5"/>
    </row>
    <row r="852" customFormat="false" ht="12.75" hidden="false" customHeight="true" outlineLevel="0" collapsed="false">
      <c r="G852" s="5"/>
      <c r="H852" s="5"/>
      <c r="I852" s="5"/>
      <c r="J852" s="5"/>
      <c r="K852" s="5"/>
    </row>
    <row r="853" customFormat="false" ht="12.75" hidden="false" customHeight="true" outlineLevel="0" collapsed="false">
      <c r="G853" s="5"/>
      <c r="H853" s="5"/>
      <c r="I853" s="5"/>
      <c r="J853" s="5"/>
      <c r="K853" s="5"/>
    </row>
    <row r="854" customFormat="false" ht="12.75" hidden="false" customHeight="true" outlineLevel="0" collapsed="false">
      <c r="G854" s="5"/>
      <c r="H854" s="5"/>
      <c r="I854" s="5"/>
      <c r="J854" s="5"/>
      <c r="K854" s="5"/>
    </row>
    <row r="855" customFormat="false" ht="12.75" hidden="false" customHeight="true" outlineLevel="0" collapsed="false">
      <c r="G855" s="5"/>
      <c r="H855" s="5"/>
      <c r="I855" s="5"/>
      <c r="J855" s="5"/>
      <c r="K855" s="5"/>
    </row>
    <row r="856" customFormat="false" ht="12.75" hidden="false" customHeight="true" outlineLevel="0" collapsed="false">
      <c r="G856" s="5"/>
      <c r="H856" s="5"/>
      <c r="I856" s="5"/>
      <c r="J856" s="5"/>
      <c r="K856" s="5"/>
    </row>
    <row r="857" customFormat="false" ht="12.75" hidden="false" customHeight="true" outlineLevel="0" collapsed="false">
      <c r="G857" s="5"/>
      <c r="H857" s="5"/>
      <c r="I857" s="5"/>
      <c r="J857" s="5"/>
      <c r="K857" s="5"/>
    </row>
    <row r="858" customFormat="false" ht="12.75" hidden="false" customHeight="true" outlineLevel="0" collapsed="false">
      <c r="G858" s="5"/>
      <c r="H858" s="5"/>
      <c r="I858" s="5"/>
      <c r="J858" s="5"/>
      <c r="K858" s="5"/>
    </row>
    <row r="859" customFormat="false" ht="12.75" hidden="false" customHeight="true" outlineLevel="0" collapsed="false">
      <c r="G859" s="5"/>
      <c r="H859" s="5"/>
      <c r="I859" s="5"/>
      <c r="J859" s="5"/>
      <c r="K859" s="5"/>
    </row>
    <row r="860" customFormat="false" ht="12.75" hidden="false" customHeight="true" outlineLevel="0" collapsed="false">
      <c r="G860" s="5"/>
      <c r="H860" s="5"/>
      <c r="I860" s="5"/>
      <c r="J860" s="5"/>
      <c r="K860" s="5"/>
    </row>
    <row r="861" customFormat="false" ht="12.75" hidden="false" customHeight="true" outlineLevel="0" collapsed="false">
      <c r="G861" s="5"/>
      <c r="H861" s="5"/>
      <c r="I861" s="5"/>
      <c r="J861" s="5"/>
      <c r="K861" s="5"/>
    </row>
    <row r="862" customFormat="false" ht="12.75" hidden="false" customHeight="true" outlineLevel="0" collapsed="false">
      <c r="G862" s="5"/>
      <c r="H862" s="5"/>
      <c r="I862" s="5"/>
      <c r="J862" s="5"/>
      <c r="K862" s="5"/>
    </row>
    <row r="863" customFormat="false" ht="12.75" hidden="false" customHeight="true" outlineLevel="0" collapsed="false">
      <c r="G863" s="5"/>
      <c r="H863" s="5"/>
      <c r="I863" s="5"/>
      <c r="J863" s="5"/>
      <c r="K863" s="5"/>
    </row>
    <row r="864" customFormat="false" ht="12.75" hidden="false" customHeight="true" outlineLevel="0" collapsed="false">
      <c r="G864" s="5"/>
      <c r="H864" s="5"/>
      <c r="I864" s="5"/>
      <c r="J864" s="5"/>
      <c r="K864" s="5"/>
    </row>
    <row r="865" customFormat="false" ht="12.75" hidden="false" customHeight="true" outlineLevel="0" collapsed="false">
      <c r="G865" s="5"/>
      <c r="H865" s="5"/>
      <c r="I865" s="5"/>
      <c r="J865" s="5"/>
      <c r="K865" s="5"/>
    </row>
    <row r="866" customFormat="false" ht="12.75" hidden="false" customHeight="true" outlineLevel="0" collapsed="false">
      <c r="G866" s="5"/>
      <c r="H866" s="5"/>
      <c r="I866" s="5"/>
      <c r="J866" s="5"/>
      <c r="K866" s="5"/>
    </row>
    <row r="867" customFormat="false" ht="12.75" hidden="false" customHeight="true" outlineLevel="0" collapsed="false">
      <c r="G867" s="5"/>
      <c r="H867" s="5"/>
      <c r="I867" s="5"/>
      <c r="J867" s="5"/>
      <c r="K867" s="5"/>
    </row>
    <row r="868" customFormat="false" ht="12.75" hidden="false" customHeight="true" outlineLevel="0" collapsed="false">
      <c r="G868" s="5"/>
      <c r="H868" s="5"/>
      <c r="I868" s="5"/>
      <c r="J868" s="5"/>
      <c r="K868" s="5"/>
    </row>
    <row r="869" customFormat="false" ht="12.75" hidden="false" customHeight="true" outlineLevel="0" collapsed="false">
      <c r="G869" s="5"/>
      <c r="H869" s="5"/>
      <c r="I869" s="5"/>
      <c r="J869" s="5"/>
      <c r="K869" s="5"/>
    </row>
    <row r="870" customFormat="false" ht="12.75" hidden="false" customHeight="true" outlineLevel="0" collapsed="false">
      <c r="G870" s="5"/>
      <c r="H870" s="5"/>
      <c r="I870" s="5"/>
      <c r="J870" s="5"/>
      <c r="K870" s="5"/>
    </row>
    <row r="871" customFormat="false" ht="12.75" hidden="false" customHeight="true" outlineLevel="0" collapsed="false">
      <c r="G871" s="5"/>
      <c r="H871" s="5"/>
      <c r="I871" s="5"/>
      <c r="J871" s="5"/>
      <c r="K871" s="5"/>
    </row>
    <row r="872" customFormat="false" ht="12.75" hidden="false" customHeight="true" outlineLevel="0" collapsed="false">
      <c r="G872" s="5"/>
      <c r="H872" s="5"/>
      <c r="I872" s="5"/>
      <c r="J872" s="5"/>
      <c r="K872" s="5"/>
    </row>
    <row r="873" customFormat="false" ht="12.75" hidden="false" customHeight="true" outlineLevel="0" collapsed="false">
      <c r="G873" s="5"/>
      <c r="H873" s="5"/>
      <c r="I873" s="5"/>
      <c r="J873" s="5"/>
      <c r="K873" s="5"/>
    </row>
    <row r="874" customFormat="false" ht="12.75" hidden="false" customHeight="true" outlineLevel="0" collapsed="false">
      <c r="G874" s="5"/>
      <c r="H874" s="5"/>
      <c r="I874" s="5"/>
      <c r="J874" s="5"/>
      <c r="K874" s="5"/>
    </row>
    <row r="875" customFormat="false" ht="12.75" hidden="false" customHeight="true" outlineLevel="0" collapsed="false">
      <c r="G875" s="5"/>
      <c r="H875" s="5"/>
      <c r="I875" s="5"/>
      <c r="J875" s="5"/>
      <c r="K875" s="5"/>
    </row>
    <row r="876" customFormat="false" ht="12.75" hidden="false" customHeight="true" outlineLevel="0" collapsed="false">
      <c r="G876" s="5"/>
      <c r="H876" s="5"/>
      <c r="I876" s="5"/>
      <c r="J876" s="5"/>
      <c r="K876" s="5"/>
    </row>
    <row r="877" customFormat="false" ht="12.75" hidden="false" customHeight="true" outlineLevel="0" collapsed="false">
      <c r="G877" s="5"/>
      <c r="H877" s="5"/>
      <c r="I877" s="5"/>
      <c r="J877" s="5"/>
      <c r="K877" s="5"/>
    </row>
    <row r="878" customFormat="false" ht="12.75" hidden="false" customHeight="true" outlineLevel="0" collapsed="false">
      <c r="G878" s="5"/>
      <c r="H878" s="5"/>
      <c r="I878" s="5"/>
      <c r="J878" s="5"/>
      <c r="K878" s="5"/>
    </row>
    <row r="879" customFormat="false" ht="12.75" hidden="false" customHeight="true" outlineLevel="0" collapsed="false">
      <c r="G879" s="5"/>
      <c r="H879" s="5"/>
      <c r="I879" s="5"/>
      <c r="J879" s="5"/>
      <c r="K879" s="5"/>
    </row>
    <row r="880" customFormat="false" ht="12.75" hidden="false" customHeight="true" outlineLevel="0" collapsed="false">
      <c r="G880" s="5"/>
      <c r="H880" s="5"/>
      <c r="I880" s="5"/>
      <c r="J880" s="5"/>
      <c r="K880" s="5"/>
    </row>
    <row r="881" customFormat="false" ht="12.75" hidden="false" customHeight="true" outlineLevel="0" collapsed="false">
      <c r="G881" s="5"/>
      <c r="H881" s="5"/>
      <c r="I881" s="5"/>
      <c r="J881" s="5"/>
      <c r="K881" s="5"/>
    </row>
    <row r="882" customFormat="false" ht="12.75" hidden="false" customHeight="true" outlineLevel="0" collapsed="false">
      <c r="G882" s="5"/>
      <c r="H882" s="5"/>
      <c r="I882" s="5"/>
      <c r="J882" s="5"/>
      <c r="K882" s="5"/>
    </row>
    <row r="883" customFormat="false" ht="12.75" hidden="false" customHeight="true" outlineLevel="0" collapsed="false">
      <c r="G883" s="5"/>
      <c r="H883" s="5"/>
      <c r="I883" s="5"/>
      <c r="J883" s="5"/>
      <c r="K883" s="5"/>
    </row>
    <row r="884" customFormat="false" ht="12.75" hidden="false" customHeight="true" outlineLevel="0" collapsed="false">
      <c r="G884" s="5"/>
      <c r="H884" s="5"/>
      <c r="I884" s="5"/>
      <c r="J884" s="5"/>
      <c r="K884" s="5"/>
    </row>
    <row r="885" customFormat="false" ht="12.75" hidden="false" customHeight="true" outlineLevel="0" collapsed="false">
      <c r="G885" s="5"/>
      <c r="H885" s="5"/>
      <c r="I885" s="5"/>
      <c r="J885" s="5"/>
      <c r="K885" s="5"/>
    </row>
    <row r="886" customFormat="false" ht="12.75" hidden="false" customHeight="true" outlineLevel="0" collapsed="false">
      <c r="G886" s="5"/>
      <c r="H886" s="5"/>
      <c r="I886" s="5"/>
      <c r="J886" s="5"/>
      <c r="K886" s="5"/>
    </row>
    <row r="887" customFormat="false" ht="12.75" hidden="false" customHeight="true" outlineLevel="0" collapsed="false">
      <c r="G887" s="5"/>
      <c r="H887" s="5"/>
      <c r="I887" s="5"/>
      <c r="J887" s="5"/>
      <c r="K887" s="5"/>
    </row>
    <row r="888" customFormat="false" ht="12.75" hidden="false" customHeight="true" outlineLevel="0" collapsed="false">
      <c r="G888" s="5"/>
      <c r="H888" s="5"/>
      <c r="I888" s="5"/>
      <c r="J888" s="5"/>
      <c r="K888" s="5"/>
    </row>
    <row r="889" customFormat="false" ht="12.75" hidden="false" customHeight="true" outlineLevel="0" collapsed="false">
      <c r="G889" s="5"/>
      <c r="H889" s="5"/>
      <c r="I889" s="5"/>
      <c r="J889" s="5"/>
      <c r="K889" s="5"/>
    </row>
    <row r="890" customFormat="false" ht="12.75" hidden="false" customHeight="true" outlineLevel="0" collapsed="false">
      <c r="G890" s="5"/>
      <c r="H890" s="5"/>
      <c r="I890" s="5"/>
      <c r="J890" s="5"/>
      <c r="K890" s="5"/>
    </row>
    <row r="891" customFormat="false" ht="12.75" hidden="false" customHeight="true" outlineLevel="0" collapsed="false">
      <c r="G891" s="5"/>
      <c r="H891" s="5"/>
      <c r="I891" s="5"/>
      <c r="J891" s="5"/>
      <c r="K891" s="5"/>
    </row>
    <row r="892" customFormat="false" ht="12.75" hidden="false" customHeight="true" outlineLevel="0" collapsed="false">
      <c r="G892" s="5"/>
      <c r="H892" s="5"/>
      <c r="I892" s="5"/>
      <c r="J892" s="5"/>
      <c r="K892" s="5"/>
    </row>
    <row r="893" customFormat="false" ht="12.75" hidden="false" customHeight="true" outlineLevel="0" collapsed="false">
      <c r="G893" s="5"/>
      <c r="H893" s="5"/>
      <c r="I893" s="5"/>
      <c r="J893" s="5"/>
      <c r="K893" s="5"/>
    </row>
    <row r="894" customFormat="false" ht="12.75" hidden="false" customHeight="true" outlineLevel="0" collapsed="false">
      <c r="G894" s="5"/>
      <c r="H894" s="5"/>
      <c r="I894" s="5"/>
      <c r="J894" s="5"/>
      <c r="K894" s="5"/>
    </row>
    <row r="895" customFormat="false" ht="12.75" hidden="false" customHeight="true" outlineLevel="0" collapsed="false">
      <c r="G895" s="5"/>
      <c r="H895" s="5"/>
      <c r="I895" s="5"/>
      <c r="J895" s="5"/>
      <c r="K895" s="5"/>
    </row>
    <row r="896" customFormat="false" ht="12.75" hidden="false" customHeight="true" outlineLevel="0" collapsed="false">
      <c r="G896" s="5"/>
      <c r="H896" s="5"/>
      <c r="I896" s="5"/>
      <c r="J896" s="5"/>
      <c r="K896" s="5"/>
    </row>
    <row r="897" customFormat="false" ht="12.75" hidden="false" customHeight="true" outlineLevel="0" collapsed="false">
      <c r="G897" s="5"/>
      <c r="H897" s="5"/>
      <c r="I897" s="5"/>
      <c r="J897" s="5"/>
      <c r="K897" s="5"/>
    </row>
    <row r="898" customFormat="false" ht="12.75" hidden="false" customHeight="true" outlineLevel="0" collapsed="false">
      <c r="G898" s="5"/>
      <c r="H898" s="5"/>
      <c r="I898" s="5"/>
      <c r="J898" s="5"/>
      <c r="K898" s="5"/>
    </row>
    <row r="899" customFormat="false" ht="12.75" hidden="false" customHeight="true" outlineLevel="0" collapsed="false">
      <c r="G899" s="5"/>
      <c r="H899" s="5"/>
      <c r="I899" s="5"/>
      <c r="J899" s="5"/>
      <c r="K899" s="5"/>
    </row>
    <row r="900" customFormat="false" ht="12.75" hidden="false" customHeight="true" outlineLevel="0" collapsed="false">
      <c r="G900" s="5"/>
      <c r="H900" s="5"/>
      <c r="I900" s="5"/>
      <c r="J900" s="5"/>
      <c r="K900" s="5"/>
    </row>
    <row r="901" customFormat="false" ht="12.75" hidden="false" customHeight="true" outlineLevel="0" collapsed="false">
      <c r="G901" s="5"/>
      <c r="H901" s="5"/>
      <c r="I901" s="5"/>
      <c r="J901" s="5"/>
      <c r="K901" s="5"/>
    </row>
    <row r="902" customFormat="false" ht="12.75" hidden="false" customHeight="true" outlineLevel="0" collapsed="false">
      <c r="G902" s="5"/>
      <c r="H902" s="5"/>
      <c r="I902" s="5"/>
      <c r="J902" s="5"/>
      <c r="K902" s="5"/>
    </row>
    <row r="903" customFormat="false" ht="12.75" hidden="false" customHeight="true" outlineLevel="0" collapsed="false">
      <c r="G903" s="5"/>
      <c r="H903" s="5"/>
      <c r="I903" s="5"/>
      <c r="J903" s="5"/>
      <c r="K903" s="5"/>
    </row>
    <row r="904" customFormat="false" ht="12.75" hidden="false" customHeight="true" outlineLevel="0" collapsed="false">
      <c r="G904" s="5"/>
      <c r="H904" s="5"/>
      <c r="I904" s="5"/>
      <c r="J904" s="5"/>
      <c r="K904" s="5"/>
    </row>
    <row r="905" customFormat="false" ht="12.75" hidden="false" customHeight="true" outlineLevel="0" collapsed="false">
      <c r="G905" s="5"/>
      <c r="H905" s="5"/>
      <c r="I905" s="5"/>
      <c r="J905" s="5"/>
      <c r="K905" s="5"/>
    </row>
    <row r="906" customFormat="false" ht="12.75" hidden="false" customHeight="true" outlineLevel="0" collapsed="false">
      <c r="G906" s="5"/>
      <c r="H906" s="5"/>
      <c r="I906" s="5"/>
      <c r="J906" s="5"/>
      <c r="K906" s="5"/>
    </row>
    <row r="907" customFormat="false" ht="12.75" hidden="false" customHeight="true" outlineLevel="0" collapsed="false">
      <c r="G907" s="5"/>
      <c r="H907" s="5"/>
      <c r="I907" s="5"/>
      <c r="J907" s="5"/>
      <c r="K907" s="5"/>
    </row>
    <row r="908" customFormat="false" ht="12.75" hidden="false" customHeight="true" outlineLevel="0" collapsed="false">
      <c r="G908" s="5"/>
      <c r="H908" s="5"/>
      <c r="I908" s="5"/>
      <c r="J908" s="5"/>
      <c r="K908" s="5"/>
    </row>
    <row r="909" customFormat="false" ht="12.75" hidden="false" customHeight="true" outlineLevel="0" collapsed="false">
      <c r="G909" s="5"/>
      <c r="H909" s="5"/>
      <c r="I909" s="5"/>
      <c r="J909" s="5"/>
      <c r="K909" s="5"/>
    </row>
    <row r="910" customFormat="false" ht="12.75" hidden="false" customHeight="true" outlineLevel="0" collapsed="false">
      <c r="G910" s="5"/>
      <c r="H910" s="5"/>
      <c r="I910" s="5"/>
      <c r="J910" s="5"/>
      <c r="K910" s="5"/>
    </row>
    <row r="911" customFormat="false" ht="12.75" hidden="false" customHeight="true" outlineLevel="0" collapsed="false">
      <c r="G911" s="5"/>
      <c r="H911" s="5"/>
      <c r="I911" s="5"/>
      <c r="J911" s="5"/>
      <c r="K911" s="5"/>
    </row>
    <row r="912" customFormat="false" ht="12.75" hidden="false" customHeight="true" outlineLevel="0" collapsed="false">
      <c r="G912" s="5"/>
      <c r="H912" s="5"/>
      <c r="I912" s="5"/>
      <c r="J912" s="5"/>
      <c r="K912" s="5"/>
    </row>
    <row r="913" customFormat="false" ht="12.75" hidden="false" customHeight="true" outlineLevel="0" collapsed="false">
      <c r="G913" s="5"/>
      <c r="H913" s="5"/>
      <c r="I913" s="5"/>
      <c r="J913" s="5"/>
      <c r="K913" s="5"/>
    </row>
    <row r="914" customFormat="false" ht="12.75" hidden="false" customHeight="true" outlineLevel="0" collapsed="false">
      <c r="G914" s="5"/>
      <c r="H914" s="5"/>
      <c r="I914" s="5"/>
      <c r="J914" s="5"/>
      <c r="K914" s="5"/>
    </row>
    <row r="915" customFormat="false" ht="12.75" hidden="false" customHeight="true" outlineLevel="0" collapsed="false">
      <c r="G915" s="5"/>
      <c r="H915" s="5"/>
      <c r="I915" s="5"/>
      <c r="J915" s="5"/>
      <c r="K915" s="5"/>
    </row>
    <row r="916" customFormat="false" ht="12.75" hidden="false" customHeight="true" outlineLevel="0" collapsed="false">
      <c r="G916" s="5"/>
      <c r="H916" s="5"/>
      <c r="I916" s="5"/>
      <c r="J916" s="5"/>
      <c r="K916" s="5"/>
    </row>
    <row r="917" customFormat="false" ht="12.75" hidden="false" customHeight="true" outlineLevel="0" collapsed="false">
      <c r="G917" s="5"/>
      <c r="H917" s="5"/>
      <c r="I917" s="5"/>
      <c r="J917" s="5"/>
      <c r="K917" s="5"/>
    </row>
    <row r="918" customFormat="false" ht="12.75" hidden="false" customHeight="true" outlineLevel="0" collapsed="false">
      <c r="G918" s="5"/>
      <c r="H918" s="5"/>
      <c r="I918" s="5"/>
      <c r="J918" s="5"/>
      <c r="K918" s="5"/>
    </row>
    <row r="919" customFormat="false" ht="12.75" hidden="false" customHeight="true" outlineLevel="0" collapsed="false">
      <c r="G919" s="5"/>
      <c r="H919" s="5"/>
      <c r="I919" s="5"/>
      <c r="J919" s="5"/>
      <c r="K919" s="5"/>
    </row>
    <row r="920" customFormat="false" ht="12.75" hidden="false" customHeight="true" outlineLevel="0" collapsed="false">
      <c r="G920" s="5"/>
      <c r="H920" s="5"/>
      <c r="I920" s="5"/>
      <c r="J920" s="5"/>
      <c r="K920" s="5"/>
    </row>
    <row r="921" customFormat="false" ht="12.75" hidden="false" customHeight="true" outlineLevel="0" collapsed="false">
      <c r="G921" s="5"/>
      <c r="H921" s="5"/>
      <c r="I921" s="5"/>
      <c r="J921" s="5"/>
      <c r="K921" s="5"/>
    </row>
    <row r="922" customFormat="false" ht="12.75" hidden="false" customHeight="true" outlineLevel="0" collapsed="false">
      <c r="G922" s="5"/>
      <c r="H922" s="5"/>
      <c r="I922" s="5"/>
      <c r="J922" s="5"/>
      <c r="K922" s="5"/>
    </row>
    <row r="923" customFormat="false" ht="12.75" hidden="false" customHeight="true" outlineLevel="0" collapsed="false">
      <c r="G923" s="5"/>
      <c r="H923" s="5"/>
      <c r="I923" s="5"/>
      <c r="J923" s="5"/>
      <c r="K923" s="5"/>
    </row>
    <row r="924" customFormat="false" ht="12.75" hidden="false" customHeight="true" outlineLevel="0" collapsed="false">
      <c r="G924" s="5"/>
      <c r="H924" s="5"/>
      <c r="I924" s="5"/>
      <c r="J924" s="5"/>
      <c r="K924" s="5"/>
    </row>
    <row r="925" customFormat="false" ht="12.75" hidden="false" customHeight="true" outlineLevel="0" collapsed="false">
      <c r="G925" s="5"/>
      <c r="H925" s="5"/>
      <c r="I925" s="5"/>
      <c r="J925" s="5"/>
      <c r="K925" s="5"/>
    </row>
    <row r="926" customFormat="false" ht="12.75" hidden="false" customHeight="true" outlineLevel="0" collapsed="false">
      <c r="G926" s="5"/>
      <c r="H926" s="5"/>
      <c r="I926" s="5"/>
      <c r="J926" s="5"/>
      <c r="K926" s="5"/>
    </row>
    <row r="927" customFormat="false" ht="12.75" hidden="false" customHeight="true" outlineLevel="0" collapsed="false">
      <c r="G927" s="5"/>
      <c r="H927" s="5"/>
      <c r="I927" s="5"/>
      <c r="J927" s="5"/>
      <c r="K927" s="5"/>
    </row>
    <row r="928" customFormat="false" ht="12.75" hidden="false" customHeight="true" outlineLevel="0" collapsed="false">
      <c r="G928" s="5"/>
      <c r="H928" s="5"/>
      <c r="I928" s="5"/>
      <c r="J928" s="5"/>
      <c r="K928" s="5"/>
    </row>
    <row r="929" customFormat="false" ht="12.75" hidden="false" customHeight="true" outlineLevel="0" collapsed="false">
      <c r="G929" s="5"/>
      <c r="H929" s="5"/>
      <c r="I929" s="5"/>
      <c r="J929" s="5"/>
      <c r="K929" s="5"/>
    </row>
    <row r="930" customFormat="false" ht="12.75" hidden="false" customHeight="true" outlineLevel="0" collapsed="false">
      <c r="G930" s="5"/>
      <c r="H930" s="5"/>
      <c r="I930" s="5"/>
      <c r="J930" s="5"/>
      <c r="K930" s="5"/>
    </row>
    <row r="931" customFormat="false" ht="12.75" hidden="false" customHeight="true" outlineLevel="0" collapsed="false">
      <c r="G931" s="5"/>
      <c r="H931" s="5"/>
      <c r="I931" s="5"/>
      <c r="J931" s="5"/>
      <c r="K931" s="5"/>
    </row>
    <row r="932" customFormat="false" ht="12.75" hidden="false" customHeight="true" outlineLevel="0" collapsed="false">
      <c r="G932" s="5"/>
      <c r="H932" s="5"/>
      <c r="I932" s="5"/>
      <c r="J932" s="5"/>
      <c r="K932" s="5"/>
    </row>
    <row r="933" customFormat="false" ht="12.75" hidden="false" customHeight="true" outlineLevel="0" collapsed="false">
      <c r="G933" s="5"/>
      <c r="H933" s="5"/>
      <c r="I933" s="5"/>
      <c r="J933" s="5"/>
      <c r="K933" s="5"/>
    </row>
    <row r="934" customFormat="false" ht="12.75" hidden="false" customHeight="true" outlineLevel="0" collapsed="false">
      <c r="G934" s="5"/>
      <c r="H934" s="5"/>
      <c r="I934" s="5"/>
      <c r="J934" s="5"/>
      <c r="K934" s="5"/>
    </row>
    <row r="935" customFormat="false" ht="12.75" hidden="false" customHeight="true" outlineLevel="0" collapsed="false">
      <c r="G935" s="5"/>
      <c r="H935" s="5"/>
      <c r="I935" s="5"/>
      <c r="J935" s="5"/>
      <c r="K935" s="5"/>
    </row>
    <row r="936" customFormat="false" ht="12.75" hidden="false" customHeight="true" outlineLevel="0" collapsed="false">
      <c r="G936" s="5"/>
      <c r="H936" s="5"/>
      <c r="I936" s="5"/>
      <c r="J936" s="5"/>
      <c r="K936" s="5"/>
    </row>
    <row r="937" customFormat="false" ht="12.75" hidden="false" customHeight="true" outlineLevel="0" collapsed="false">
      <c r="G937" s="5"/>
      <c r="H937" s="5"/>
      <c r="I937" s="5"/>
      <c r="J937" s="5"/>
      <c r="K937" s="5"/>
    </row>
    <row r="938" customFormat="false" ht="12.75" hidden="false" customHeight="true" outlineLevel="0" collapsed="false">
      <c r="G938" s="5"/>
      <c r="H938" s="5"/>
      <c r="I938" s="5"/>
      <c r="J938" s="5"/>
      <c r="K938" s="5"/>
    </row>
    <row r="939" customFormat="false" ht="12.75" hidden="false" customHeight="true" outlineLevel="0" collapsed="false">
      <c r="G939" s="5"/>
      <c r="H939" s="5"/>
      <c r="I939" s="5"/>
      <c r="J939" s="5"/>
      <c r="K939" s="5"/>
    </row>
    <row r="940" customFormat="false" ht="12.75" hidden="false" customHeight="true" outlineLevel="0" collapsed="false">
      <c r="G940" s="5"/>
      <c r="H940" s="5"/>
      <c r="I940" s="5"/>
      <c r="J940" s="5"/>
      <c r="K940" s="5"/>
    </row>
    <row r="941" customFormat="false" ht="12.75" hidden="false" customHeight="true" outlineLevel="0" collapsed="false">
      <c r="G941" s="5"/>
      <c r="H941" s="5"/>
      <c r="I941" s="5"/>
      <c r="J941" s="5"/>
      <c r="K941" s="5"/>
    </row>
    <row r="942" customFormat="false" ht="12.75" hidden="false" customHeight="true" outlineLevel="0" collapsed="false">
      <c r="G942" s="5"/>
      <c r="H942" s="5"/>
      <c r="I942" s="5"/>
      <c r="J942" s="5"/>
      <c r="K942" s="5"/>
    </row>
    <row r="943" customFormat="false" ht="12.75" hidden="false" customHeight="true" outlineLevel="0" collapsed="false">
      <c r="G943" s="5"/>
      <c r="H943" s="5"/>
      <c r="I943" s="5"/>
      <c r="J943" s="5"/>
      <c r="K943" s="5"/>
    </row>
    <row r="944" customFormat="false" ht="12.75" hidden="false" customHeight="true" outlineLevel="0" collapsed="false">
      <c r="G944" s="5"/>
      <c r="H944" s="5"/>
      <c r="I944" s="5"/>
      <c r="J944" s="5"/>
      <c r="K944" s="5"/>
    </row>
    <row r="945" customFormat="false" ht="12.75" hidden="false" customHeight="true" outlineLevel="0" collapsed="false">
      <c r="G945" s="5"/>
      <c r="H945" s="5"/>
      <c r="I945" s="5"/>
      <c r="J945" s="5"/>
      <c r="K945" s="5"/>
    </row>
    <row r="946" customFormat="false" ht="12.75" hidden="false" customHeight="true" outlineLevel="0" collapsed="false">
      <c r="G946" s="5"/>
      <c r="H946" s="5"/>
      <c r="I946" s="5"/>
      <c r="J946" s="5"/>
      <c r="K946" s="5"/>
    </row>
    <row r="947" customFormat="false" ht="12.75" hidden="false" customHeight="true" outlineLevel="0" collapsed="false">
      <c r="G947" s="5"/>
      <c r="H947" s="5"/>
      <c r="I947" s="5"/>
      <c r="J947" s="5"/>
      <c r="K947" s="5"/>
    </row>
    <row r="948" customFormat="false" ht="12.75" hidden="false" customHeight="true" outlineLevel="0" collapsed="false">
      <c r="G948" s="5"/>
      <c r="H948" s="5"/>
      <c r="I948" s="5"/>
      <c r="J948" s="5"/>
      <c r="K948" s="5"/>
    </row>
    <row r="949" customFormat="false" ht="12.75" hidden="false" customHeight="true" outlineLevel="0" collapsed="false">
      <c r="G949" s="5"/>
      <c r="H949" s="5"/>
      <c r="I949" s="5"/>
      <c r="J949" s="5"/>
      <c r="K949" s="5"/>
    </row>
    <row r="950" customFormat="false" ht="12.75" hidden="false" customHeight="true" outlineLevel="0" collapsed="false">
      <c r="G950" s="5"/>
      <c r="H950" s="5"/>
      <c r="I950" s="5"/>
      <c r="J950" s="5"/>
      <c r="K950" s="5"/>
    </row>
    <row r="951" customFormat="false" ht="12.75" hidden="false" customHeight="true" outlineLevel="0" collapsed="false">
      <c r="G951" s="5"/>
      <c r="H951" s="5"/>
      <c r="I951" s="5"/>
      <c r="J951" s="5"/>
      <c r="K951" s="5"/>
    </row>
    <row r="952" customFormat="false" ht="12.75" hidden="false" customHeight="true" outlineLevel="0" collapsed="false">
      <c r="G952" s="5"/>
      <c r="H952" s="5"/>
      <c r="I952" s="5"/>
      <c r="J952" s="5"/>
      <c r="K952" s="5"/>
    </row>
    <row r="953" customFormat="false" ht="12.75" hidden="false" customHeight="true" outlineLevel="0" collapsed="false">
      <c r="G953" s="5"/>
      <c r="H953" s="5"/>
      <c r="I953" s="5"/>
      <c r="J953" s="5"/>
      <c r="K953" s="5"/>
    </row>
    <row r="954" customFormat="false" ht="12.75" hidden="false" customHeight="true" outlineLevel="0" collapsed="false">
      <c r="G954" s="5"/>
      <c r="H954" s="5"/>
      <c r="I954" s="5"/>
      <c r="J954" s="5"/>
      <c r="K954" s="5"/>
    </row>
    <row r="955" customFormat="false" ht="12.75" hidden="false" customHeight="true" outlineLevel="0" collapsed="false">
      <c r="G955" s="5"/>
      <c r="H955" s="5"/>
      <c r="I955" s="5"/>
      <c r="J955" s="5"/>
      <c r="K955" s="5"/>
    </row>
    <row r="956" customFormat="false" ht="12.75" hidden="false" customHeight="true" outlineLevel="0" collapsed="false">
      <c r="G956" s="5"/>
      <c r="H956" s="5"/>
      <c r="I956" s="5"/>
      <c r="J956" s="5"/>
      <c r="K956" s="5"/>
    </row>
    <row r="957" customFormat="false" ht="12.75" hidden="false" customHeight="true" outlineLevel="0" collapsed="false">
      <c r="G957" s="5"/>
      <c r="H957" s="5"/>
      <c r="I957" s="5"/>
      <c r="J957" s="5"/>
      <c r="K957" s="5"/>
    </row>
    <row r="958" customFormat="false" ht="12.75" hidden="false" customHeight="true" outlineLevel="0" collapsed="false">
      <c r="G958" s="5"/>
      <c r="H958" s="5"/>
      <c r="I958" s="5"/>
      <c r="J958" s="5"/>
      <c r="K958" s="5"/>
    </row>
    <row r="959" customFormat="false" ht="12.75" hidden="false" customHeight="true" outlineLevel="0" collapsed="false">
      <c r="G959" s="5"/>
      <c r="H959" s="5"/>
      <c r="I959" s="5"/>
      <c r="J959" s="5"/>
      <c r="K959" s="5"/>
    </row>
    <row r="960" customFormat="false" ht="12.75" hidden="false" customHeight="true" outlineLevel="0" collapsed="false">
      <c r="G960" s="5"/>
      <c r="H960" s="5"/>
      <c r="I960" s="5"/>
      <c r="J960" s="5"/>
      <c r="K960" s="5"/>
    </row>
    <row r="961" customFormat="false" ht="12.75" hidden="false" customHeight="true" outlineLevel="0" collapsed="false">
      <c r="G961" s="5"/>
      <c r="H961" s="5"/>
      <c r="I961" s="5"/>
      <c r="J961" s="5"/>
      <c r="K961" s="5"/>
    </row>
    <row r="962" customFormat="false" ht="12.75" hidden="false" customHeight="true" outlineLevel="0" collapsed="false">
      <c r="G962" s="5"/>
      <c r="H962" s="5"/>
      <c r="I962" s="5"/>
      <c r="J962" s="5"/>
      <c r="K962" s="5"/>
    </row>
    <row r="963" customFormat="false" ht="12.75" hidden="false" customHeight="true" outlineLevel="0" collapsed="false">
      <c r="G963" s="5"/>
      <c r="H963" s="5"/>
      <c r="I963" s="5"/>
      <c r="J963" s="5"/>
      <c r="K963" s="5"/>
    </row>
    <row r="964" customFormat="false" ht="12.75" hidden="false" customHeight="true" outlineLevel="0" collapsed="false">
      <c r="G964" s="5"/>
      <c r="H964" s="5"/>
      <c r="I964" s="5"/>
      <c r="J964" s="5"/>
      <c r="K964" s="5"/>
    </row>
    <row r="965" customFormat="false" ht="12.75" hidden="false" customHeight="true" outlineLevel="0" collapsed="false">
      <c r="G965" s="5"/>
      <c r="H965" s="5"/>
      <c r="I965" s="5"/>
      <c r="J965" s="5"/>
      <c r="K965" s="5"/>
    </row>
    <row r="966" customFormat="false" ht="12.75" hidden="false" customHeight="true" outlineLevel="0" collapsed="false">
      <c r="G966" s="5"/>
      <c r="H966" s="5"/>
      <c r="I966" s="5"/>
      <c r="J966" s="5"/>
      <c r="K966" s="5"/>
    </row>
    <row r="967" customFormat="false" ht="12.75" hidden="false" customHeight="true" outlineLevel="0" collapsed="false">
      <c r="G967" s="5"/>
      <c r="H967" s="5"/>
      <c r="I967" s="5"/>
      <c r="J967" s="5"/>
      <c r="K967" s="5"/>
    </row>
    <row r="968" customFormat="false" ht="12.75" hidden="false" customHeight="true" outlineLevel="0" collapsed="false">
      <c r="G968" s="5"/>
      <c r="H968" s="5"/>
      <c r="I968" s="5"/>
      <c r="J968" s="5"/>
      <c r="K968" s="5"/>
    </row>
    <row r="969" customFormat="false" ht="12.75" hidden="false" customHeight="true" outlineLevel="0" collapsed="false">
      <c r="G969" s="5"/>
      <c r="H969" s="5"/>
      <c r="I969" s="5"/>
      <c r="J969" s="5"/>
      <c r="K969" s="5"/>
    </row>
    <row r="970" customFormat="false" ht="12.75" hidden="false" customHeight="true" outlineLevel="0" collapsed="false">
      <c r="G970" s="5"/>
      <c r="H970" s="5"/>
      <c r="I970" s="5"/>
      <c r="J970" s="5"/>
      <c r="K970" s="5"/>
    </row>
    <row r="971" customFormat="false" ht="12.75" hidden="false" customHeight="true" outlineLevel="0" collapsed="false">
      <c r="G971" s="5"/>
      <c r="H971" s="5"/>
      <c r="I971" s="5"/>
      <c r="J971" s="5"/>
      <c r="K971" s="5"/>
    </row>
    <row r="972" customFormat="false" ht="12.75" hidden="false" customHeight="true" outlineLevel="0" collapsed="false">
      <c r="G972" s="5"/>
      <c r="H972" s="5"/>
      <c r="I972" s="5"/>
      <c r="J972" s="5"/>
      <c r="K972" s="5"/>
    </row>
    <row r="973" customFormat="false" ht="12.75" hidden="false" customHeight="true" outlineLevel="0" collapsed="false">
      <c r="G973" s="5"/>
      <c r="H973" s="5"/>
      <c r="I973" s="5"/>
      <c r="J973" s="5"/>
      <c r="K973" s="5"/>
    </row>
    <row r="974" customFormat="false" ht="12.75" hidden="false" customHeight="true" outlineLevel="0" collapsed="false">
      <c r="G974" s="5"/>
      <c r="H974" s="5"/>
      <c r="I974" s="5"/>
      <c r="J974" s="5"/>
      <c r="K974" s="5"/>
    </row>
    <row r="975" customFormat="false" ht="12.75" hidden="false" customHeight="true" outlineLevel="0" collapsed="false">
      <c r="G975" s="5"/>
      <c r="H975" s="5"/>
      <c r="I975" s="5"/>
      <c r="J975" s="5"/>
      <c r="K975" s="5"/>
    </row>
    <row r="976" customFormat="false" ht="12.75" hidden="false" customHeight="true" outlineLevel="0" collapsed="false">
      <c r="G976" s="5"/>
      <c r="H976" s="5"/>
      <c r="I976" s="5"/>
      <c r="J976" s="5"/>
      <c r="K976" s="5"/>
    </row>
    <row r="977" customFormat="false" ht="12.75" hidden="false" customHeight="true" outlineLevel="0" collapsed="false">
      <c r="G977" s="5"/>
      <c r="H977" s="5"/>
      <c r="I977" s="5"/>
      <c r="J977" s="5"/>
      <c r="K977" s="5"/>
    </row>
    <row r="978" customFormat="false" ht="12.75" hidden="false" customHeight="true" outlineLevel="0" collapsed="false">
      <c r="G978" s="5"/>
      <c r="H978" s="5"/>
      <c r="I978" s="5"/>
      <c r="J978" s="5"/>
      <c r="K978" s="5"/>
    </row>
    <row r="979" customFormat="false" ht="12.75" hidden="false" customHeight="true" outlineLevel="0" collapsed="false">
      <c r="G979" s="5"/>
      <c r="H979" s="5"/>
      <c r="I979" s="5"/>
      <c r="J979" s="5"/>
      <c r="K979" s="5"/>
    </row>
    <row r="980" customFormat="false" ht="12.75" hidden="false" customHeight="true" outlineLevel="0" collapsed="false">
      <c r="G980" s="5"/>
      <c r="H980" s="5"/>
      <c r="I980" s="5"/>
      <c r="J980" s="5"/>
      <c r="K980" s="5"/>
    </row>
    <row r="981" customFormat="false" ht="12.75" hidden="false" customHeight="true" outlineLevel="0" collapsed="false">
      <c r="G981" s="5"/>
      <c r="H981" s="5"/>
      <c r="I981" s="5"/>
      <c r="J981" s="5"/>
      <c r="K981" s="5"/>
    </row>
    <row r="982" customFormat="false" ht="12.75" hidden="false" customHeight="true" outlineLevel="0" collapsed="false">
      <c r="G982" s="5"/>
      <c r="H982" s="5"/>
      <c r="I982" s="5"/>
      <c r="J982" s="5"/>
      <c r="K982" s="5"/>
    </row>
    <row r="983" customFormat="false" ht="12.75" hidden="false" customHeight="true" outlineLevel="0" collapsed="false">
      <c r="G983" s="5"/>
      <c r="H983" s="5"/>
      <c r="I983" s="5"/>
      <c r="J983" s="5"/>
      <c r="K983" s="5"/>
    </row>
    <row r="984" customFormat="false" ht="12.75" hidden="false" customHeight="true" outlineLevel="0" collapsed="false">
      <c r="G984" s="5"/>
      <c r="H984" s="5"/>
      <c r="I984" s="5"/>
      <c r="J984" s="5"/>
      <c r="K984" s="5"/>
    </row>
    <row r="985" customFormat="false" ht="12.75" hidden="false" customHeight="true" outlineLevel="0" collapsed="false">
      <c r="G985" s="5"/>
      <c r="H985" s="5"/>
      <c r="I985" s="5"/>
      <c r="J985" s="5"/>
      <c r="K985" s="5"/>
    </row>
    <row r="986" customFormat="false" ht="12.75" hidden="false" customHeight="true" outlineLevel="0" collapsed="false">
      <c r="G986" s="5"/>
      <c r="H986" s="5"/>
      <c r="I986" s="5"/>
      <c r="J986" s="5"/>
      <c r="K986" s="5"/>
    </row>
    <row r="987" customFormat="false" ht="12.75" hidden="false" customHeight="true" outlineLevel="0" collapsed="false">
      <c r="G987" s="5"/>
      <c r="H987" s="5"/>
      <c r="I987" s="5"/>
      <c r="J987" s="5"/>
      <c r="K987" s="5"/>
    </row>
    <row r="988" customFormat="false" ht="12.75" hidden="false" customHeight="true" outlineLevel="0" collapsed="false">
      <c r="G988" s="5"/>
      <c r="H988" s="5"/>
      <c r="I988" s="5"/>
      <c r="J988" s="5"/>
      <c r="K988" s="5"/>
    </row>
    <row r="989" customFormat="false" ht="12.75" hidden="false" customHeight="true" outlineLevel="0" collapsed="false">
      <c r="G989" s="5"/>
      <c r="H989" s="5"/>
      <c r="I989" s="5"/>
      <c r="J989" s="5"/>
      <c r="K989" s="5"/>
    </row>
    <row r="990" customFormat="false" ht="12.75" hidden="false" customHeight="true" outlineLevel="0" collapsed="false">
      <c r="G990" s="5"/>
      <c r="H990" s="5"/>
      <c r="I990" s="5"/>
      <c r="J990" s="5"/>
      <c r="K990" s="5"/>
    </row>
    <row r="991" customFormat="false" ht="12.75" hidden="false" customHeight="true" outlineLevel="0" collapsed="false">
      <c r="G991" s="5"/>
      <c r="H991" s="5"/>
      <c r="I991" s="5"/>
      <c r="J991" s="5"/>
      <c r="K991" s="5"/>
    </row>
    <row r="992" customFormat="false" ht="12.75" hidden="false" customHeight="true" outlineLevel="0" collapsed="false">
      <c r="G992" s="5"/>
      <c r="H992" s="5"/>
      <c r="I992" s="5"/>
      <c r="J992" s="5"/>
      <c r="K992" s="5"/>
    </row>
    <row r="993" customFormat="false" ht="12.75" hidden="false" customHeight="true" outlineLevel="0" collapsed="false">
      <c r="G993" s="5"/>
      <c r="H993" s="5"/>
      <c r="I993" s="5"/>
      <c r="J993" s="5"/>
      <c r="K993" s="5"/>
    </row>
    <row r="994" customFormat="false" ht="12.75" hidden="false" customHeight="true" outlineLevel="0" collapsed="false">
      <c r="G994" s="5"/>
      <c r="H994" s="5"/>
      <c r="I994" s="5"/>
      <c r="J994" s="5"/>
      <c r="K994" s="5"/>
    </row>
    <row r="995" customFormat="false" ht="12.75" hidden="false" customHeight="true" outlineLevel="0" collapsed="false">
      <c r="G995" s="5"/>
      <c r="H995" s="5"/>
      <c r="I995" s="5"/>
      <c r="J995" s="5"/>
      <c r="K995" s="5"/>
    </row>
    <row r="996" customFormat="false" ht="12.75" hidden="false" customHeight="true" outlineLevel="0" collapsed="false">
      <c r="G996" s="5"/>
      <c r="H996" s="5"/>
      <c r="I996" s="5"/>
      <c r="J996" s="5"/>
      <c r="K996" s="5"/>
    </row>
    <row r="997" customFormat="false" ht="12.75" hidden="false" customHeight="true" outlineLevel="0" collapsed="false">
      <c r="G997" s="5"/>
      <c r="H997" s="5"/>
      <c r="I997" s="5"/>
      <c r="J997" s="5"/>
      <c r="K997" s="5"/>
    </row>
    <row r="998" customFormat="false" ht="12.75" hidden="false" customHeight="true" outlineLevel="0" collapsed="false">
      <c r="G998" s="5"/>
      <c r="H998" s="5"/>
      <c r="I998" s="5"/>
      <c r="J998" s="5"/>
      <c r="K998" s="5"/>
    </row>
    <row r="999" customFormat="false" ht="12.75" hidden="false" customHeight="true" outlineLevel="0" collapsed="false">
      <c r="G999" s="5"/>
      <c r="H999" s="5"/>
      <c r="I999" s="5"/>
      <c r="J999" s="5"/>
      <c r="K999" s="5"/>
    </row>
    <row r="1000" customFormat="false" ht="12.75" hidden="false" customHeight="true" outlineLevel="0" collapsed="false">
      <c r="G1000" s="5"/>
      <c r="H1000" s="5"/>
      <c r="I1000" s="5"/>
      <c r="J1000" s="5"/>
      <c r="K1000" s="5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220</TotalTime>
  <Application>LibreOffice/6.4.4.2$Linux_X86_64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2020-12-23T14:29:00Z</dcterms:created>
  <dc:creator/>
  <dc:description/>
  <dc:language>en-US</dc:language>
  <cp:lastModifiedBy/>
  <dcterms:modified xsi:type="dcterms:W3CDTF">2021-09-20T22:52:31Z</dcterms:modified>
  <cp:revision>46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KSOProductBuildVer">
    <vt:lpwstr>1033-11.2.0.9937</vt:lpwstr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