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leksandar\Desktop\DESKTOP\KOMPAJLERI PRVI REDOVNI - 2022\"/>
    </mc:Choice>
  </mc:AlternateContent>
  <xr:revisionPtr revIDLastSave="0" documentId="13_ncr:1_{C2AD3CC4-BFBF-458E-8DD0-4D1879DD4D67}" xr6:coauthVersionLast="47" xr6:coauthVersionMax="47" xr10:uidLastSave="{00000000-0000-0000-0000-000000000000}"/>
  <bookViews>
    <workbookView xWindow="28680" yWindow="-5580" windowWidth="29040" windowHeight="15840" activeTab="1" xr2:uid="{00000000-000D-0000-FFFF-FFFF00000000}"/>
  </bookViews>
  <sheets>
    <sheet name="I kolokvijum" sheetId="1" r:id="rId1"/>
    <sheet name="II kolokvijum" sheetId="2" r:id="rId2"/>
    <sheet name="Ukupn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" i="3"/>
  <c r="K3" i="2"/>
  <c r="K4" i="2"/>
  <c r="K5" i="2"/>
  <c r="K6" i="2"/>
  <c r="K7" i="2"/>
  <c r="K8" i="2"/>
  <c r="K9" i="2"/>
  <c r="K10" i="2"/>
  <c r="K11" i="2"/>
  <c r="K12" i="2"/>
  <c r="K13" i="2"/>
  <c r="F13" i="3" s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" i="2"/>
  <c r="E2" i="3" l="1"/>
  <c r="I5" i="3"/>
  <c r="I6" i="3"/>
  <c r="I14" i="3"/>
  <c r="I17" i="3"/>
  <c r="I25" i="3"/>
  <c r="H10" i="3"/>
  <c r="I10" i="3" s="1"/>
  <c r="H18" i="3"/>
  <c r="I18" i="3" s="1"/>
  <c r="H20" i="3"/>
  <c r="I20" i="3" s="1"/>
  <c r="E3" i="3"/>
  <c r="E4" i="3"/>
  <c r="E5" i="3"/>
  <c r="E6" i="3"/>
  <c r="E7" i="3"/>
  <c r="H7" i="3" s="1"/>
  <c r="I7" i="3" s="1"/>
  <c r="E8" i="3"/>
  <c r="E9" i="3"/>
  <c r="E10" i="3"/>
  <c r="E11" i="3"/>
  <c r="E12" i="3"/>
  <c r="E13" i="3"/>
  <c r="E14" i="3"/>
  <c r="E15" i="3"/>
  <c r="H15" i="3" s="1"/>
  <c r="I15" i="3" s="1"/>
  <c r="E16" i="3"/>
  <c r="E17" i="3"/>
  <c r="E18" i="3"/>
  <c r="E19" i="3"/>
  <c r="E20" i="3"/>
  <c r="E21" i="3"/>
  <c r="E22" i="3"/>
  <c r="E23" i="3"/>
  <c r="H23" i="3" s="1"/>
  <c r="I23" i="3" s="1"/>
  <c r="E24" i="3"/>
  <c r="E25" i="3"/>
  <c r="E26" i="3"/>
  <c r="E27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" i="2"/>
  <c r="H3" i="3"/>
  <c r="I3" i="3" s="1"/>
  <c r="H4" i="3"/>
  <c r="I4" i="3" s="1"/>
  <c r="H5" i="3"/>
  <c r="H6" i="3"/>
  <c r="H9" i="3"/>
  <c r="I9" i="3" s="1"/>
  <c r="H11" i="3"/>
  <c r="I11" i="3" s="1"/>
  <c r="H12" i="3"/>
  <c r="I12" i="3" s="1"/>
  <c r="H13" i="3"/>
  <c r="I13" i="3" s="1"/>
  <c r="H14" i="3"/>
  <c r="H17" i="3"/>
  <c r="H19" i="3"/>
  <c r="I19" i="3" s="1"/>
  <c r="H21" i="3"/>
  <c r="I21" i="3" s="1"/>
  <c r="H22" i="3"/>
  <c r="I22" i="3" s="1"/>
  <c r="H25" i="3"/>
  <c r="H26" i="3"/>
  <c r="I26" i="3" s="1"/>
  <c r="H27" i="3"/>
  <c r="I27" i="3" s="1"/>
  <c r="N27" i="1"/>
  <c r="O27" i="1" s="1"/>
  <c r="I27" i="1"/>
  <c r="N26" i="1"/>
  <c r="O26" i="1" s="1"/>
  <c r="I26" i="1"/>
  <c r="N25" i="1"/>
  <c r="O25" i="1" s="1"/>
  <c r="I25" i="1"/>
  <c r="N24" i="1"/>
  <c r="O24" i="1" s="1"/>
  <c r="I24" i="1"/>
  <c r="N23" i="1"/>
  <c r="I23" i="1"/>
  <c r="O23" i="1" s="1"/>
  <c r="N22" i="1"/>
  <c r="O22" i="1" s="1"/>
  <c r="I22" i="1"/>
  <c r="N21" i="1"/>
  <c r="O21" i="1" s="1"/>
  <c r="I21" i="1"/>
  <c r="N20" i="1"/>
  <c r="O20" i="1" s="1"/>
  <c r="I20" i="1"/>
  <c r="N19" i="1"/>
  <c r="O19" i="1" s="1"/>
  <c r="I19" i="1"/>
  <c r="N18" i="1"/>
  <c r="O18" i="1" s="1"/>
  <c r="I18" i="1"/>
  <c r="O17" i="1"/>
  <c r="N17" i="1"/>
  <c r="I17" i="1"/>
  <c r="O16" i="1"/>
  <c r="N16" i="1"/>
  <c r="I16" i="1"/>
  <c r="N15" i="1"/>
  <c r="I15" i="1"/>
  <c r="O15" i="1" s="1"/>
  <c r="N14" i="1"/>
  <c r="O14" i="1" s="1"/>
  <c r="I14" i="1"/>
  <c r="N13" i="1"/>
  <c r="O13" i="1" s="1"/>
  <c r="I13" i="1"/>
  <c r="N12" i="1"/>
  <c r="O12" i="1" s="1"/>
  <c r="I12" i="1"/>
  <c r="N11" i="1"/>
  <c r="O11" i="1" s="1"/>
  <c r="I11" i="1"/>
  <c r="N10" i="1"/>
  <c r="O10" i="1" s="1"/>
  <c r="I10" i="1"/>
  <c r="O9" i="1"/>
  <c r="N9" i="1"/>
  <c r="I9" i="1"/>
  <c r="O8" i="1"/>
  <c r="N8" i="1"/>
  <c r="I8" i="1"/>
  <c r="N7" i="1"/>
  <c r="I7" i="1"/>
  <c r="O7" i="1" s="1"/>
  <c r="N6" i="1"/>
  <c r="O6" i="1" s="1"/>
  <c r="I6" i="1"/>
  <c r="N5" i="1"/>
  <c r="O5" i="1" s="1"/>
  <c r="I5" i="1"/>
  <c r="N4" i="1"/>
  <c r="O4" i="1" s="1"/>
  <c r="I4" i="1"/>
  <c r="N3" i="1"/>
  <c r="O3" i="1" s="1"/>
  <c r="I3" i="1"/>
  <c r="N2" i="1"/>
  <c r="O2" i="1" s="1"/>
  <c r="I2" i="1"/>
  <c r="H2" i="3" l="1"/>
  <c r="I2" i="3" s="1"/>
  <c r="H24" i="3"/>
  <c r="I24" i="3" s="1"/>
  <c r="H16" i="3"/>
  <c r="I16" i="3" s="1"/>
  <c r="H8" i="3"/>
  <c r="I8" i="3" s="1"/>
</calcChain>
</file>

<file path=xl/sharedStrings.xml><?xml version="1.0" encoding="utf-8"?>
<sst xmlns="http://schemas.openxmlformats.org/spreadsheetml/2006/main" count="347" uniqueCount="102">
  <si>
    <t>Indeks</t>
  </si>
  <si>
    <t>God. Upisa</t>
  </si>
  <si>
    <t>Ime</t>
  </si>
  <si>
    <t>Prezime</t>
  </si>
  <si>
    <t>I zad</t>
  </si>
  <si>
    <t>II zad</t>
  </si>
  <si>
    <t>III zad</t>
  </si>
  <si>
    <t>IV zad</t>
  </si>
  <si>
    <t>Ukupno</t>
  </si>
  <si>
    <t>POP ZAD I</t>
  </si>
  <si>
    <t>POP ZAD II</t>
  </si>
  <si>
    <t>POP ZAD III</t>
  </si>
  <si>
    <t>POP ZAD IV</t>
  </si>
  <si>
    <t>POP UKUPNO</t>
  </si>
  <si>
    <t>REZ</t>
  </si>
  <si>
    <t>32</t>
  </si>
  <si>
    <t>2019</t>
  </si>
  <si>
    <t>Marija</t>
  </si>
  <si>
    <t>Džaković</t>
  </si>
  <si>
    <t>15</t>
  </si>
  <si>
    <t>2018</t>
  </si>
  <si>
    <t>Ana</t>
  </si>
  <si>
    <t>Vukojičić</t>
  </si>
  <si>
    <t>30</t>
  </si>
  <si>
    <t>Gajović</t>
  </si>
  <si>
    <t>11</t>
  </si>
  <si>
    <t>2017</t>
  </si>
  <si>
    <t>Dušan</t>
  </si>
  <si>
    <t>Stamatović</t>
  </si>
  <si>
    <t>34</t>
  </si>
  <si>
    <t>Miloš</t>
  </si>
  <si>
    <t>Komnenović</t>
  </si>
  <si>
    <t>4</t>
  </si>
  <si>
    <t>2016</t>
  </si>
  <si>
    <t>Marina</t>
  </si>
  <si>
    <t>Martinović</t>
  </si>
  <si>
    <t>8</t>
  </si>
  <si>
    <t>Milica</t>
  </si>
  <si>
    <t>Rakonjac</t>
  </si>
  <si>
    <t>18</t>
  </si>
  <si>
    <t>Milena</t>
  </si>
  <si>
    <t>Šekularac</t>
  </si>
  <si>
    <t>19</t>
  </si>
  <si>
    <t>Tijana</t>
  </si>
  <si>
    <t>Dragnić</t>
  </si>
  <si>
    <t>23</t>
  </si>
  <si>
    <t>Dragana</t>
  </si>
  <si>
    <t>Joksimović</t>
  </si>
  <si>
    <t>24</t>
  </si>
  <si>
    <t>Vuk</t>
  </si>
  <si>
    <t>Stanišić</t>
  </si>
  <si>
    <t>35</t>
  </si>
  <si>
    <t>Bojana</t>
  </si>
  <si>
    <t>Vlaović</t>
  </si>
  <si>
    <t>38</t>
  </si>
  <si>
    <t>Bogdan</t>
  </si>
  <si>
    <t>41</t>
  </si>
  <si>
    <t>Marko</t>
  </si>
  <si>
    <t>Furundžić</t>
  </si>
  <si>
    <t>42</t>
  </si>
  <si>
    <t>Tatjana</t>
  </si>
  <si>
    <t>Srdanović</t>
  </si>
  <si>
    <t>14</t>
  </si>
  <si>
    <t>2015</t>
  </si>
  <si>
    <t>Nebojša</t>
  </si>
  <si>
    <t>Kasalica</t>
  </si>
  <si>
    <t>Jelena</t>
  </si>
  <si>
    <t>Puletić</t>
  </si>
  <si>
    <t>22</t>
  </si>
  <si>
    <t>Slavica</t>
  </si>
  <si>
    <t>Kovačević</t>
  </si>
  <si>
    <t>Branka</t>
  </si>
  <si>
    <t>Sošić</t>
  </si>
  <si>
    <t>25</t>
  </si>
  <si>
    <t>Andrea</t>
  </si>
  <si>
    <t>Krunić</t>
  </si>
  <si>
    <t>Ivana</t>
  </si>
  <si>
    <t>Bubanja</t>
  </si>
  <si>
    <t>2014</t>
  </si>
  <si>
    <t>Jovana</t>
  </si>
  <si>
    <t>Bulatović</t>
  </si>
  <si>
    <t>2013</t>
  </si>
  <si>
    <t>Nina</t>
  </si>
  <si>
    <t>Čuljković</t>
  </si>
  <si>
    <t>2012</t>
  </si>
  <si>
    <t>Nađa</t>
  </si>
  <si>
    <t>Perović</t>
  </si>
  <si>
    <t>3</t>
  </si>
  <si>
    <t>2011</t>
  </si>
  <si>
    <t>Radojević</t>
  </si>
  <si>
    <t>2010</t>
  </si>
  <si>
    <t>Anja</t>
  </si>
  <si>
    <t>Čepić</t>
  </si>
  <si>
    <t>I kolokvijum</t>
  </si>
  <si>
    <t>II kolokvijum</t>
  </si>
  <si>
    <t>Završni ispit</t>
  </si>
  <si>
    <t>Ocjena</t>
  </si>
  <si>
    <t>I zad(25)</t>
  </si>
  <si>
    <t>II zad (10)</t>
  </si>
  <si>
    <t>POP  I ZAD</t>
  </si>
  <si>
    <t>POP II ZAD</t>
  </si>
  <si>
    <t>KONAČNO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</si>
</sst>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 wrapText="1"/>
    </xf>
    <xf numFmtId="0" fontId="1" fillId="0" borderId="0" xfId="1"/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E9DB9AF0-BBD6-49EB-9C84-61D5C6294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workbookViewId="0">
      <selection activeCell="O24" sqref="O24"/>
    </sheetView>
  </sheetViews>
  <sheetFormatPr defaultRowHeight="14.4" x14ac:dyDescent="0.3"/>
  <cols>
    <col min="1" max="1" width="11.5546875" customWidth="1"/>
    <col min="2" max="2" width="15.5546875" customWidth="1"/>
    <col min="4" max="4" width="12" customWidth="1"/>
  </cols>
  <sheetData>
    <row r="1" spans="1:15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s="3" t="s">
        <v>15</v>
      </c>
      <c r="B2" s="3" t="s">
        <v>16</v>
      </c>
      <c r="C2" s="3" t="s">
        <v>17</v>
      </c>
      <c r="D2" s="3" t="s">
        <v>18</v>
      </c>
      <c r="E2" s="4">
        <v>3</v>
      </c>
      <c r="F2" s="4">
        <v>0</v>
      </c>
      <c r="G2" s="4">
        <v>3</v>
      </c>
      <c r="H2" s="4">
        <v>0</v>
      </c>
      <c r="I2" s="5">
        <f>(E2+F2+G2+H2)</f>
        <v>6</v>
      </c>
      <c r="J2" s="6">
        <v>3</v>
      </c>
      <c r="K2" s="6">
        <v>2</v>
      </c>
      <c r="L2" s="6">
        <v>4</v>
      </c>
      <c r="M2" s="6">
        <v>4</v>
      </c>
      <c r="N2" s="7">
        <f>(J2 + K2 + L2 + M2)</f>
        <v>13</v>
      </c>
      <c r="O2" s="7">
        <f>IF(N2 &gt; 0, N2, I2)</f>
        <v>13</v>
      </c>
    </row>
    <row r="3" spans="1:15" x14ac:dyDescent="0.3">
      <c r="A3" s="3" t="s">
        <v>19</v>
      </c>
      <c r="B3" s="3" t="s">
        <v>20</v>
      </c>
      <c r="C3" s="3" t="s">
        <v>21</v>
      </c>
      <c r="D3" s="3" t="s">
        <v>22</v>
      </c>
      <c r="E3" s="4">
        <v>10</v>
      </c>
      <c r="F3" s="4">
        <v>10</v>
      </c>
      <c r="G3" s="4">
        <v>10</v>
      </c>
      <c r="H3" s="4">
        <v>5</v>
      </c>
      <c r="I3" s="5">
        <f t="shared" ref="I3:I27" si="0">(E3+F3+G3+H3)</f>
        <v>35</v>
      </c>
      <c r="J3" s="6"/>
      <c r="K3" s="6"/>
      <c r="L3" s="6"/>
      <c r="M3" s="6"/>
      <c r="N3" s="7">
        <f t="shared" ref="N3:N27" si="1">(J3 + K3 + L3 + M3)</f>
        <v>0</v>
      </c>
      <c r="O3" s="7">
        <f t="shared" ref="O3:O27" si="2">IF(N3 &gt; 0, N3, I3)</f>
        <v>35</v>
      </c>
    </row>
    <row r="4" spans="1:15" x14ac:dyDescent="0.3">
      <c r="A4" s="3" t="s">
        <v>23</v>
      </c>
      <c r="B4" s="3" t="s">
        <v>20</v>
      </c>
      <c r="C4" s="3" t="s">
        <v>17</v>
      </c>
      <c r="D4" s="3" t="s">
        <v>24</v>
      </c>
      <c r="E4" s="4"/>
      <c r="F4" s="4"/>
      <c r="G4" s="4"/>
      <c r="H4" s="4"/>
      <c r="I4" s="5">
        <f t="shared" si="0"/>
        <v>0</v>
      </c>
      <c r="J4" s="6"/>
      <c r="K4" s="6"/>
      <c r="L4" s="6"/>
      <c r="M4" s="6"/>
      <c r="N4" s="7">
        <f t="shared" si="1"/>
        <v>0</v>
      </c>
      <c r="O4" s="7">
        <f t="shared" si="2"/>
        <v>0</v>
      </c>
    </row>
    <row r="5" spans="1:15" x14ac:dyDescent="0.3">
      <c r="A5" s="3" t="s">
        <v>25</v>
      </c>
      <c r="B5" s="3" t="s">
        <v>26</v>
      </c>
      <c r="C5" s="3" t="s">
        <v>27</v>
      </c>
      <c r="D5" s="3" t="s">
        <v>28</v>
      </c>
      <c r="E5" s="4"/>
      <c r="F5" s="4"/>
      <c r="G5" s="4"/>
      <c r="H5" s="4"/>
      <c r="I5" s="5">
        <f t="shared" si="0"/>
        <v>0</v>
      </c>
      <c r="J5" s="6"/>
      <c r="K5" s="6"/>
      <c r="L5" s="6"/>
      <c r="M5" s="6"/>
      <c r="N5" s="7">
        <f t="shared" si="1"/>
        <v>0</v>
      </c>
      <c r="O5" s="7">
        <f t="shared" si="2"/>
        <v>0</v>
      </c>
    </row>
    <row r="6" spans="1:15" x14ac:dyDescent="0.3">
      <c r="A6" s="3" t="s">
        <v>29</v>
      </c>
      <c r="B6" s="3" t="s">
        <v>26</v>
      </c>
      <c r="C6" s="3" t="s">
        <v>30</v>
      </c>
      <c r="D6" s="3" t="s">
        <v>31</v>
      </c>
      <c r="E6" s="4">
        <v>0</v>
      </c>
      <c r="F6" s="4">
        <v>0</v>
      </c>
      <c r="G6" s="4">
        <v>0</v>
      </c>
      <c r="H6" s="4">
        <v>1</v>
      </c>
      <c r="I6" s="5">
        <f t="shared" si="0"/>
        <v>1</v>
      </c>
      <c r="J6" s="6"/>
      <c r="K6" s="6"/>
      <c r="L6" s="6"/>
      <c r="M6" s="6"/>
      <c r="N6" s="7">
        <f t="shared" si="1"/>
        <v>0</v>
      </c>
      <c r="O6" s="7">
        <f t="shared" si="2"/>
        <v>1</v>
      </c>
    </row>
    <row r="7" spans="1:15" x14ac:dyDescent="0.3">
      <c r="A7" s="3" t="s">
        <v>32</v>
      </c>
      <c r="B7" s="3" t="s">
        <v>33</v>
      </c>
      <c r="C7" s="3" t="s">
        <v>34</v>
      </c>
      <c r="D7" s="3" t="s">
        <v>35</v>
      </c>
      <c r="E7" s="4"/>
      <c r="F7" s="4"/>
      <c r="G7" s="4"/>
      <c r="H7" s="4"/>
      <c r="I7" s="5">
        <f t="shared" si="0"/>
        <v>0</v>
      </c>
      <c r="J7" s="6"/>
      <c r="K7" s="6"/>
      <c r="L7" s="6"/>
      <c r="M7" s="6"/>
      <c r="N7" s="7">
        <f t="shared" si="1"/>
        <v>0</v>
      </c>
      <c r="O7" s="7">
        <f t="shared" si="2"/>
        <v>0</v>
      </c>
    </row>
    <row r="8" spans="1:15" x14ac:dyDescent="0.3">
      <c r="A8" s="3" t="s">
        <v>36</v>
      </c>
      <c r="B8" s="3" t="s">
        <v>33</v>
      </c>
      <c r="C8" s="3" t="s">
        <v>37</v>
      </c>
      <c r="D8" s="3" t="s">
        <v>38</v>
      </c>
      <c r="E8" s="4"/>
      <c r="F8" s="4"/>
      <c r="G8" s="4"/>
      <c r="H8" s="4"/>
      <c r="I8" s="5">
        <f t="shared" si="0"/>
        <v>0</v>
      </c>
      <c r="J8" s="6"/>
      <c r="K8" s="6"/>
      <c r="L8" s="6"/>
      <c r="M8" s="6"/>
      <c r="N8" s="7">
        <f t="shared" si="1"/>
        <v>0</v>
      </c>
      <c r="O8" s="7">
        <f t="shared" si="2"/>
        <v>0</v>
      </c>
    </row>
    <row r="9" spans="1:15" x14ac:dyDescent="0.3">
      <c r="A9" s="3" t="s">
        <v>39</v>
      </c>
      <c r="B9" s="3" t="s">
        <v>33</v>
      </c>
      <c r="C9" s="3" t="s">
        <v>40</v>
      </c>
      <c r="D9" s="3" t="s">
        <v>41</v>
      </c>
      <c r="E9" s="4"/>
      <c r="F9" s="4"/>
      <c r="G9" s="4"/>
      <c r="H9" s="4"/>
      <c r="I9" s="5">
        <f t="shared" si="0"/>
        <v>0</v>
      </c>
      <c r="J9" s="6"/>
      <c r="K9" s="6"/>
      <c r="L9" s="6"/>
      <c r="M9" s="6"/>
      <c r="N9" s="7">
        <f t="shared" si="1"/>
        <v>0</v>
      </c>
      <c r="O9" s="7">
        <f t="shared" si="2"/>
        <v>0</v>
      </c>
    </row>
    <row r="10" spans="1:15" x14ac:dyDescent="0.3">
      <c r="A10" s="3" t="s">
        <v>42</v>
      </c>
      <c r="B10" s="3" t="s">
        <v>33</v>
      </c>
      <c r="C10" s="3" t="s">
        <v>43</v>
      </c>
      <c r="D10" s="3" t="s">
        <v>44</v>
      </c>
      <c r="E10" s="4">
        <v>4</v>
      </c>
      <c r="F10" s="4">
        <v>9</v>
      </c>
      <c r="G10" s="4">
        <v>0</v>
      </c>
      <c r="H10" s="4">
        <v>0</v>
      </c>
      <c r="I10" s="5">
        <f t="shared" si="0"/>
        <v>13</v>
      </c>
      <c r="J10" s="6"/>
      <c r="K10" s="6"/>
      <c r="L10" s="6"/>
      <c r="M10" s="6"/>
      <c r="N10" s="7">
        <f t="shared" si="1"/>
        <v>0</v>
      </c>
      <c r="O10" s="7">
        <f t="shared" si="2"/>
        <v>13</v>
      </c>
    </row>
    <row r="11" spans="1:15" x14ac:dyDescent="0.3">
      <c r="A11" s="3" t="s">
        <v>45</v>
      </c>
      <c r="B11" s="3" t="s">
        <v>33</v>
      </c>
      <c r="C11" s="3" t="s">
        <v>46</v>
      </c>
      <c r="D11" s="3" t="s">
        <v>47</v>
      </c>
      <c r="E11" s="4"/>
      <c r="F11" s="4"/>
      <c r="G11" s="4"/>
      <c r="H11" s="4"/>
      <c r="I11" s="5">
        <f t="shared" si="0"/>
        <v>0</v>
      </c>
      <c r="J11" s="6"/>
      <c r="K11" s="6"/>
      <c r="L11" s="6"/>
      <c r="M11" s="6"/>
      <c r="N11" s="7">
        <f t="shared" si="1"/>
        <v>0</v>
      </c>
      <c r="O11" s="7">
        <f t="shared" si="2"/>
        <v>0</v>
      </c>
    </row>
    <row r="12" spans="1:15" x14ac:dyDescent="0.3">
      <c r="A12" s="3" t="s">
        <v>48</v>
      </c>
      <c r="B12" s="3" t="s">
        <v>33</v>
      </c>
      <c r="C12" s="3" t="s">
        <v>49</v>
      </c>
      <c r="D12" s="3" t="s">
        <v>50</v>
      </c>
      <c r="E12" s="4"/>
      <c r="F12" s="4"/>
      <c r="G12" s="4"/>
      <c r="H12" s="4"/>
      <c r="I12" s="5">
        <f t="shared" si="0"/>
        <v>0</v>
      </c>
      <c r="J12" s="6"/>
      <c r="K12" s="6"/>
      <c r="L12" s="6"/>
      <c r="M12" s="6"/>
      <c r="N12" s="7">
        <f t="shared" si="1"/>
        <v>0</v>
      </c>
      <c r="O12" s="7">
        <f t="shared" si="2"/>
        <v>0</v>
      </c>
    </row>
    <row r="13" spans="1:15" x14ac:dyDescent="0.3">
      <c r="A13" s="3" t="s">
        <v>51</v>
      </c>
      <c r="B13" s="3" t="s">
        <v>33</v>
      </c>
      <c r="C13" s="3" t="s">
        <v>52</v>
      </c>
      <c r="D13" s="3" t="s">
        <v>53</v>
      </c>
      <c r="E13" s="4">
        <v>10</v>
      </c>
      <c r="F13" s="4">
        <v>10</v>
      </c>
      <c r="G13" s="4">
        <v>0</v>
      </c>
      <c r="H13" s="4">
        <v>0</v>
      </c>
      <c r="I13" s="5">
        <f t="shared" si="0"/>
        <v>20</v>
      </c>
      <c r="J13" s="6"/>
      <c r="K13" s="6"/>
      <c r="L13" s="6"/>
      <c r="M13" s="6"/>
      <c r="N13" s="7">
        <f t="shared" si="1"/>
        <v>0</v>
      </c>
      <c r="O13" s="7">
        <f t="shared" si="2"/>
        <v>20</v>
      </c>
    </row>
    <row r="14" spans="1:15" x14ac:dyDescent="0.3">
      <c r="A14" s="3" t="s">
        <v>54</v>
      </c>
      <c r="B14" s="3" t="s">
        <v>33</v>
      </c>
      <c r="C14" s="3" t="s">
        <v>55</v>
      </c>
      <c r="D14" s="3" t="s">
        <v>38</v>
      </c>
      <c r="E14" s="4"/>
      <c r="F14" s="4"/>
      <c r="G14" s="4"/>
      <c r="H14" s="4"/>
      <c r="I14" s="5">
        <f t="shared" si="0"/>
        <v>0</v>
      </c>
      <c r="J14" s="6"/>
      <c r="K14" s="6"/>
      <c r="L14" s="6"/>
      <c r="M14" s="6"/>
      <c r="N14" s="7">
        <f t="shared" si="1"/>
        <v>0</v>
      </c>
      <c r="O14" s="7">
        <f t="shared" si="2"/>
        <v>0</v>
      </c>
    </row>
    <row r="15" spans="1:15" x14ac:dyDescent="0.3">
      <c r="A15" s="3" t="s">
        <v>56</v>
      </c>
      <c r="B15" s="3" t="s">
        <v>33</v>
      </c>
      <c r="C15" s="3" t="s">
        <v>57</v>
      </c>
      <c r="D15" s="3" t="s">
        <v>58</v>
      </c>
      <c r="E15" s="4"/>
      <c r="F15" s="4"/>
      <c r="G15" s="4"/>
      <c r="H15" s="4"/>
      <c r="I15" s="5">
        <f t="shared" si="0"/>
        <v>0</v>
      </c>
      <c r="J15" s="6"/>
      <c r="K15" s="6"/>
      <c r="L15" s="6"/>
      <c r="M15" s="6"/>
      <c r="N15" s="7">
        <f t="shared" si="1"/>
        <v>0</v>
      </c>
      <c r="O15" s="7">
        <f t="shared" si="2"/>
        <v>0</v>
      </c>
    </row>
    <row r="16" spans="1:15" x14ac:dyDescent="0.3">
      <c r="A16" s="3" t="s">
        <v>59</v>
      </c>
      <c r="B16" s="3" t="s">
        <v>33</v>
      </c>
      <c r="C16" s="3" t="s">
        <v>60</v>
      </c>
      <c r="D16" s="3" t="s">
        <v>61</v>
      </c>
      <c r="E16" s="4"/>
      <c r="F16" s="4"/>
      <c r="G16" s="4"/>
      <c r="H16" s="4"/>
      <c r="I16" s="5">
        <f t="shared" si="0"/>
        <v>0</v>
      </c>
      <c r="J16" s="6"/>
      <c r="K16" s="6"/>
      <c r="L16" s="6"/>
      <c r="M16" s="6"/>
      <c r="N16" s="7">
        <f t="shared" si="1"/>
        <v>0</v>
      </c>
      <c r="O16" s="7">
        <f t="shared" si="2"/>
        <v>0</v>
      </c>
    </row>
    <row r="17" spans="1:15" x14ac:dyDescent="0.3">
      <c r="A17" s="3" t="s">
        <v>62</v>
      </c>
      <c r="B17" s="3" t="s">
        <v>63</v>
      </c>
      <c r="C17" s="3" t="s">
        <v>64</v>
      </c>
      <c r="D17" s="3" t="s">
        <v>65</v>
      </c>
      <c r="E17" s="4"/>
      <c r="F17" s="4"/>
      <c r="G17" s="4"/>
      <c r="H17" s="4"/>
      <c r="I17" s="5">
        <f t="shared" si="0"/>
        <v>0</v>
      </c>
      <c r="J17" s="6"/>
      <c r="K17" s="6"/>
      <c r="L17" s="6"/>
      <c r="M17" s="6"/>
      <c r="N17" s="7">
        <f t="shared" si="1"/>
        <v>0</v>
      </c>
      <c r="O17" s="7">
        <f t="shared" si="2"/>
        <v>0</v>
      </c>
    </row>
    <row r="18" spans="1:15" x14ac:dyDescent="0.3">
      <c r="A18" s="3" t="s">
        <v>19</v>
      </c>
      <c r="B18" s="3" t="s">
        <v>63</v>
      </c>
      <c r="C18" s="3" t="s">
        <v>66</v>
      </c>
      <c r="D18" s="3" t="s">
        <v>67</v>
      </c>
      <c r="E18" s="4">
        <v>2.5</v>
      </c>
      <c r="F18" s="4">
        <v>0</v>
      </c>
      <c r="G18" s="4">
        <v>0</v>
      </c>
      <c r="H18" s="4">
        <v>0</v>
      </c>
      <c r="I18" s="5">
        <f t="shared" si="0"/>
        <v>2.5</v>
      </c>
      <c r="J18" s="6">
        <v>7</v>
      </c>
      <c r="K18" s="6">
        <v>0</v>
      </c>
      <c r="L18" s="6">
        <v>0</v>
      </c>
      <c r="M18" s="6">
        <v>0</v>
      </c>
      <c r="N18" s="7">
        <f t="shared" si="1"/>
        <v>7</v>
      </c>
      <c r="O18" s="7">
        <f t="shared" si="2"/>
        <v>7</v>
      </c>
    </row>
    <row r="19" spans="1:15" x14ac:dyDescent="0.3">
      <c r="A19" s="3" t="s">
        <v>68</v>
      </c>
      <c r="B19" s="3" t="s">
        <v>63</v>
      </c>
      <c r="C19" s="3" t="s">
        <v>69</v>
      </c>
      <c r="D19" s="3" t="s">
        <v>70</v>
      </c>
      <c r="E19" s="4"/>
      <c r="F19" s="4"/>
      <c r="G19" s="4"/>
      <c r="H19" s="4"/>
      <c r="I19" s="5">
        <f t="shared" si="0"/>
        <v>0</v>
      </c>
      <c r="J19" s="6"/>
      <c r="K19" s="6"/>
      <c r="L19" s="6"/>
      <c r="M19" s="6"/>
      <c r="N19" s="7">
        <f t="shared" si="1"/>
        <v>0</v>
      </c>
      <c r="O19" s="7">
        <f t="shared" si="2"/>
        <v>0</v>
      </c>
    </row>
    <row r="20" spans="1:15" x14ac:dyDescent="0.3">
      <c r="A20" s="3" t="s">
        <v>48</v>
      </c>
      <c r="B20" s="3" t="s">
        <v>63</v>
      </c>
      <c r="C20" s="3" t="s">
        <v>71</v>
      </c>
      <c r="D20" s="3" t="s">
        <v>72</v>
      </c>
      <c r="E20" s="4">
        <v>3</v>
      </c>
      <c r="F20" s="4">
        <v>3</v>
      </c>
      <c r="G20" s="4">
        <v>0</v>
      </c>
      <c r="H20" s="4">
        <v>5</v>
      </c>
      <c r="I20" s="5">
        <f t="shared" si="0"/>
        <v>11</v>
      </c>
      <c r="J20" s="6">
        <v>7</v>
      </c>
      <c r="K20" s="6">
        <v>0</v>
      </c>
      <c r="L20" s="6">
        <v>0</v>
      </c>
      <c r="M20" s="6">
        <v>4</v>
      </c>
      <c r="N20" s="7">
        <f t="shared" si="1"/>
        <v>11</v>
      </c>
      <c r="O20" s="7">
        <f t="shared" si="2"/>
        <v>11</v>
      </c>
    </row>
    <row r="21" spans="1:15" x14ac:dyDescent="0.3">
      <c r="A21" s="3" t="s">
        <v>73</v>
      </c>
      <c r="B21" s="3" t="s">
        <v>63</v>
      </c>
      <c r="C21" s="3" t="s">
        <v>74</v>
      </c>
      <c r="D21" s="3" t="s">
        <v>75</v>
      </c>
      <c r="E21" s="4"/>
      <c r="F21" s="4"/>
      <c r="G21" s="4"/>
      <c r="H21" s="4"/>
      <c r="I21" s="5">
        <f t="shared" si="0"/>
        <v>0</v>
      </c>
      <c r="J21" s="6"/>
      <c r="K21" s="6"/>
      <c r="L21" s="6"/>
      <c r="M21" s="6"/>
      <c r="N21" s="7">
        <f t="shared" si="1"/>
        <v>0</v>
      </c>
      <c r="O21" s="7">
        <f t="shared" si="2"/>
        <v>0</v>
      </c>
    </row>
    <row r="22" spans="1:15" x14ac:dyDescent="0.3">
      <c r="A22" s="3" t="s">
        <v>51</v>
      </c>
      <c r="B22" s="3" t="s">
        <v>63</v>
      </c>
      <c r="C22" s="3" t="s">
        <v>76</v>
      </c>
      <c r="D22" s="3" t="s">
        <v>77</v>
      </c>
      <c r="E22" s="4">
        <v>7</v>
      </c>
      <c r="F22" s="4">
        <v>2</v>
      </c>
      <c r="G22" s="4">
        <v>0</v>
      </c>
      <c r="H22" s="4">
        <v>0</v>
      </c>
      <c r="I22" s="5">
        <f t="shared" si="0"/>
        <v>9</v>
      </c>
      <c r="J22" s="6">
        <v>9</v>
      </c>
      <c r="K22" s="6">
        <v>0</v>
      </c>
      <c r="L22" s="6">
        <v>0</v>
      </c>
      <c r="M22" s="6">
        <v>2</v>
      </c>
      <c r="N22" s="7">
        <f t="shared" si="1"/>
        <v>11</v>
      </c>
      <c r="O22" s="7">
        <f t="shared" si="2"/>
        <v>11</v>
      </c>
    </row>
    <row r="23" spans="1:15" x14ac:dyDescent="0.3">
      <c r="A23" s="3" t="s">
        <v>45</v>
      </c>
      <c r="B23" s="3" t="s">
        <v>78</v>
      </c>
      <c r="C23" s="3" t="s">
        <v>79</v>
      </c>
      <c r="D23" s="3" t="s">
        <v>80</v>
      </c>
      <c r="E23" s="4"/>
      <c r="F23" s="4"/>
      <c r="G23" s="4"/>
      <c r="H23" s="4"/>
      <c r="I23" s="5">
        <f t="shared" si="0"/>
        <v>0</v>
      </c>
      <c r="J23" s="6"/>
      <c r="K23" s="6"/>
      <c r="L23" s="6"/>
      <c r="M23" s="6"/>
      <c r="N23" s="7">
        <f t="shared" si="1"/>
        <v>0</v>
      </c>
      <c r="O23" s="7">
        <f t="shared" si="2"/>
        <v>0</v>
      </c>
    </row>
    <row r="24" spans="1:15" x14ac:dyDescent="0.3">
      <c r="A24" s="3" t="s">
        <v>25</v>
      </c>
      <c r="B24" s="3" t="s">
        <v>81</v>
      </c>
      <c r="C24" s="3" t="s">
        <v>82</v>
      </c>
      <c r="D24" s="3" t="s">
        <v>83</v>
      </c>
      <c r="E24" s="4">
        <v>3</v>
      </c>
      <c r="F24" s="4">
        <v>3</v>
      </c>
      <c r="G24" s="4">
        <v>0</v>
      </c>
      <c r="H24" s="4">
        <v>0</v>
      </c>
      <c r="I24" s="5">
        <f t="shared" si="0"/>
        <v>6</v>
      </c>
      <c r="J24" s="6">
        <v>6.5</v>
      </c>
      <c r="K24" s="6">
        <v>4</v>
      </c>
      <c r="L24" s="6">
        <v>0</v>
      </c>
      <c r="M24" s="6">
        <v>0</v>
      </c>
      <c r="N24" s="7">
        <f t="shared" si="1"/>
        <v>10.5</v>
      </c>
      <c r="O24" s="7">
        <f t="shared" si="2"/>
        <v>10.5</v>
      </c>
    </row>
    <row r="25" spans="1:15" x14ac:dyDescent="0.3">
      <c r="A25" s="3" t="s">
        <v>32</v>
      </c>
      <c r="B25" s="3" t="s">
        <v>84</v>
      </c>
      <c r="C25" s="3" t="s">
        <v>85</v>
      </c>
      <c r="D25" s="3" t="s">
        <v>86</v>
      </c>
      <c r="E25" s="4"/>
      <c r="F25" s="4"/>
      <c r="G25" s="4"/>
      <c r="H25" s="4"/>
      <c r="I25" s="5">
        <f t="shared" si="0"/>
        <v>0</v>
      </c>
      <c r="J25" s="6"/>
      <c r="K25" s="6"/>
      <c r="L25" s="6"/>
      <c r="M25" s="6"/>
      <c r="N25" s="7">
        <f t="shared" si="1"/>
        <v>0</v>
      </c>
      <c r="O25" s="7">
        <f t="shared" si="2"/>
        <v>0</v>
      </c>
    </row>
    <row r="26" spans="1:15" x14ac:dyDescent="0.3">
      <c r="A26" s="3" t="s">
        <v>87</v>
      </c>
      <c r="B26" s="3" t="s">
        <v>88</v>
      </c>
      <c r="C26" s="3" t="s">
        <v>40</v>
      </c>
      <c r="D26" s="3" t="s">
        <v>89</v>
      </c>
      <c r="E26" s="4"/>
      <c r="F26" s="4"/>
      <c r="G26" s="4"/>
      <c r="H26" s="4"/>
      <c r="I26" s="5">
        <f t="shared" si="0"/>
        <v>0</v>
      </c>
      <c r="J26" s="6"/>
      <c r="K26" s="6"/>
      <c r="L26" s="6"/>
      <c r="M26" s="6"/>
      <c r="N26" s="7">
        <f t="shared" si="1"/>
        <v>0</v>
      </c>
      <c r="O26" s="7">
        <f t="shared" si="2"/>
        <v>0</v>
      </c>
    </row>
    <row r="27" spans="1:15" x14ac:dyDescent="0.3">
      <c r="A27" s="3" t="s">
        <v>19</v>
      </c>
      <c r="B27" s="3" t="s">
        <v>90</v>
      </c>
      <c r="C27" s="3" t="s">
        <v>91</v>
      </c>
      <c r="D27" s="3" t="s">
        <v>92</v>
      </c>
      <c r="E27" s="4"/>
      <c r="F27" s="4"/>
      <c r="G27" s="4"/>
      <c r="H27" s="4"/>
      <c r="I27" s="5">
        <f t="shared" si="0"/>
        <v>0</v>
      </c>
      <c r="J27" s="6"/>
      <c r="K27" s="6"/>
      <c r="L27" s="6"/>
      <c r="M27" s="6"/>
      <c r="N27" s="7">
        <f t="shared" si="1"/>
        <v>0</v>
      </c>
      <c r="O27" s="7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A6068-E375-4FB8-8B43-AF4FEDBF3D28}">
  <dimension ref="A1:K27"/>
  <sheetViews>
    <sheetView tabSelected="1" workbookViewId="0">
      <selection activeCell="D35" sqref="D35"/>
    </sheetView>
  </sheetViews>
  <sheetFormatPr defaultRowHeight="14.4" x14ac:dyDescent="0.3"/>
  <cols>
    <col min="1" max="1" width="11.5546875" customWidth="1"/>
    <col min="2" max="2" width="11.88671875" customWidth="1"/>
    <col min="3" max="3" width="11.77734375" customWidth="1"/>
    <col min="4" max="4" width="18.6640625" customWidth="1"/>
    <col min="5" max="5" width="11.77734375" customWidth="1"/>
    <col min="6" max="6" width="11" customWidth="1"/>
    <col min="8" max="8" width="11.44140625" customWidth="1"/>
    <col min="9" max="9" width="11.33203125" customWidth="1"/>
    <col min="10" max="10" width="13.6640625" customWidth="1"/>
    <col min="11" max="11" width="12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97</v>
      </c>
      <c r="F1" s="1" t="s">
        <v>98</v>
      </c>
      <c r="G1" s="1" t="s">
        <v>8</v>
      </c>
      <c r="H1" s="1" t="s">
        <v>99</v>
      </c>
      <c r="I1" s="1" t="s">
        <v>100</v>
      </c>
      <c r="J1" s="1" t="s">
        <v>13</v>
      </c>
      <c r="K1" s="1" t="s">
        <v>101</v>
      </c>
    </row>
    <row r="2" spans="1:11" x14ac:dyDescent="0.3">
      <c r="A2" s="3" t="s">
        <v>15</v>
      </c>
      <c r="B2" s="3" t="s">
        <v>16</v>
      </c>
      <c r="C2" s="3" t="s">
        <v>17</v>
      </c>
      <c r="D2" s="3" t="s">
        <v>18</v>
      </c>
      <c r="E2" s="4"/>
      <c r="F2" s="4"/>
      <c r="G2" s="9">
        <f>E2+F2</f>
        <v>0</v>
      </c>
      <c r="H2" s="6"/>
      <c r="I2" s="6"/>
      <c r="J2" s="6">
        <f>+H2+I2</f>
        <v>0</v>
      </c>
      <c r="K2" s="7">
        <f>+IF(J2 &gt; 0, J2, G2)</f>
        <v>0</v>
      </c>
    </row>
    <row r="3" spans="1:11" x14ac:dyDescent="0.3">
      <c r="A3" s="3" t="s">
        <v>19</v>
      </c>
      <c r="B3" s="3" t="s">
        <v>20</v>
      </c>
      <c r="C3" s="3" t="s">
        <v>21</v>
      </c>
      <c r="D3" s="3" t="s">
        <v>22</v>
      </c>
      <c r="E3" s="4">
        <v>22</v>
      </c>
      <c r="F3" s="4">
        <v>10</v>
      </c>
      <c r="G3" s="9">
        <f t="shared" ref="G3:G27" si="0">E3+F3</f>
        <v>32</v>
      </c>
      <c r="H3" s="6"/>
      <c r="I3" s="6"/>
      <c r="J3" s="6">
        <f t="shared" ref="J3:J27" si="1">+H3+I3</f>
        <v>0</v>
      </c>
      <c r="K3" s="7">
        <f t="shared" ref="K3:K27" si="2">+IF(J3 &gt; 0, J3, G3)</f>
        <v>32</v>
      </c>
    </row>
    <row r="4" spans="1:11" x14ac:dyDescent="0.3">
      <c r="A4" s="3" t="s">
        <v>23</v>
      </c>
      <c r="B4" s="3" t="s">
        <v>20</v>
      </c>
      <c r="C4" s="3" t="s">
        <v>17</v>
      </c>
      <c r="D4" s="3" t="s">
        <v>24</v>
      </c>
      <c r="E4" s="4"/>
      <c r="F4" s="4"/>
      <c r="G4" s="9">
        <f t="shared" si="0"/>
        <v>0</v>
      </c>
      <c r="H4" s="6"/>
      <c r="I4" s="6"/>
      <c r="J4" s="6">
        <f t="shared" si="1"/>
        <v>0</v>
      </c>
      <c r="K4" s="7">
        <f t="shared" si="2"/>
        <v>0</v>
      </c>
    </row>
    <row r="5" spans="1:11" x14ac:dyDescent="0.3">
      <c r="A5" s="3" t="s">
        <v>25</v>
      </c>
      <c r="B5" s="3" t="s">
        <v>26</v>
      </c>
      <c r="C5" s="3" t="s">
        <v>27</v>
      </c>
      <c r="D5" s="3" t="s">
        <v>28</v>
      </c>
      <c r="E5" s="4"/>
      <c r="F5" s="4"/>
      <c r="G5" s="9">
        <f t="shared" si="0"/>
        <v>0</v>
      </c>
      <c r="H5" s="6"/>
      <c r="I5" s="6"/>
      <c r="J5" s="6">
        <f t="shared" si="1"/>
        <v>0</v>
      </c>
      <c r="K5" s="7">
        <f t="shared" si="2"/>
        <v>0</v>
      </c>
    </row>
    <row r="6" spans="1:11" x14ac:dyDescent="0.3">
      <c r="A6" s="3" t="s">
        <v>29</v>
      </c>
      <c r="B6" s="3" t="s">
        <v>26</v>
      </c>
      <c r="C6" s="3" t="s">
        <v>30</v>
      </c>
      <c r="D6" s="3" t="s">
        <v>31</v>
      </c>
      <c r="E6" s="4"/>
      <c r="F6" s="4"/>
      <c r="G6" s="9">
        <f t="shared" si="0"/>
        <v>0</v>
      </c>
      <c r="H6" s="6"/>
      <c r="I6" s="6"/>
      <c r="J6" s="6">
        <f t="shared" si="1"/>
        <v>0</v>
      </c>
      <c r="K6" s="7">
        <f t="shared" si="2"/>
        <v>0</v>
      </c>
    </row>
    <row r="7" spans="1:11" x14ac:dyDescent="0.3">
      <c r="A7" s="3" t="s">
        <v>32</v>
      </c>
      <c r="B7" s="3" t="s">
        <v>33</v>
      </c>
      <c r="C7" s="3" t="s">
        <v>34</v>
      </c>
      <c r="D7" s="3" t="s">
        <v>35</v>
      </c>
      <c r="E7" s="4"/>
      <c r="F7" s="4"/>
      <c r="G7" s="9">
        <f t="shared" si="0"/>
        <v>0</v>
      </c>
      <c r="H7" s="6"/>
      <c r="I7" s="6"/>
      <c r="J7" s="6">
        <f t="shared" si="1"/>
        <v>0</v>
      </c>
      <c r="K7" s="7">
        <f t="shared" si="2"/>
        <v>0</v>
      </c>
    </row>
    <row r="8" spans="1:11" x14ac:dyDescent="0.3">
      <c r="A8" s="3" t="s">
        <v>36</v>
      </c>
      <c r="B8" s="3" t="s">
        <v>33</v>
      </c>
      <c r="C8" s="3" t="s">
        <v>37</v>
      </c>
      <c r="D8" s="3" t="s">
        <v>38</v>
      </c>
      <c r="E8" s="4"/>
      <c r="F8" s="4"/>
      <c r="G8" s="9">
        <f t="shared" si="0"/>
        <v>0</v>
      </c>
      <c r="H8" s="6"/>
      <c r="I8" s="6"/>
      <c r="J8" s="6">
        <f t="shared" si="1"/>
        <v>0</v>
      </c>
      <c r="K8" s="7">
        <f t="shared" si="2"/>
        <v>0</v>
      </c>
    </row>
    <row r="9" spans="1:11" x14ac:dyDescent="0.3">
      <c r="A9" s="3" t="s">
        <v>39</v>
      </c>
      <c r="B9" s="3" t="s">
        <v>33</v>
      </c>
      <c r="C9" s="3" t="s">
        <v>40</v>
      </c>
      <c r="D9" s="3" t="s">
        <v>41</v>
      </c>
      <c r="E9" s="4"/>
      <c r="F9" s="4"/>
      <c r="G9" s="9">
        <f t="shared" si="0"/>
        <v>0</v>
      </c>
      <c r="H9" s="6"/>
      <c r="I9" s="6"/>
      <c r="J9" s="6">
        <f t="shared" si="1"/>
        <v>0</v>
      </c>
      <c r="K9" s="7">
        <f t="shared" si="2"/>
        <v>0</v>
      </c>
    </row>
    <row r="10" spans="1:11" x14ac:dyDescent="0.3">
      <c r="A10" s="3" t="s">
        <v>42</v>
      </c>
      <c r="B10" s="3" t="s">
        <v>33</v>
      </c>
      <c r="C10" s="3" t="s">
        <v>43</v>
      </c>
      <c r="D10" s="3" t="s">
        <v>44</v>
      </c>
      <c r="E10" s="4">
        <v>22</v>
      </c>
      <c r="F10" s="4">
        <v>0</v>
      </c>
      <c r="G10" s="9">
        <f t="shared" si="0"/>
        <v>22</v>
      </c>
      <c r="H10" s="6"/>
      <c r="I10" s="6"/>
      <c r="J10" s="6">
        <f t="shared" si="1"/>
        <v>0</v>
      </c>
      <c r="K10" s="7">
        <f t="shared" si="2"/>
        <v>22</v>
      </c>
    </row>
    <row r="11" spans="1:11" x14ac:dyDescent="0.3">
      <c r="A11" s="3" t="s">
        <v>45</v>
      </c>
      <c r="B11" s="3" t="s">
        <v>33</v>
      </c>
      <c r="C11" s="3" t="s">
        <v>46</v>
      </c>
      <c r="D11" s="3" t="s">
        <v>47</v>
      </c>
      <c r="E11" s="4"/>
      <c r="F11" s="4"/>
      <c r="G11" s="9">
        <f t="shared" si="0"/>
        <v>0</v>
      </c>
      <c r="H11" s="6"/>
      <c r="I11" s="6"/>
      <c r="J11" s="6">
        <f t="shared" si="1"/>
        <v>0</v>
      </c>
      <c r="K11" s="7">
        <f t="shared" si="2"/>
        <v>0</v>
      </c>
    </row>
    <row r="12" spans="1:11" x14ac:dyDescent="0.3">
      <c r="A12" s="3" t="s">
        <v>48</v>
      </c>
      <c r="B12" s="3" t="s">
        <v>33</v>
      </c>
      <c r="C12" s="3" t="s">
        <v>49</v>
      </c>
      <c r="D12" s="3" t="s">
        <v>50</v>
      </c>
      <c r="E12" s="4"/>
      <c r="F12" s="4"/>
      <c r="G12" s="9">
        <f t="shared" si="0"/>
        <v>0</v>
      </c>
      <c r="H12" s="6"/>
      <c r="I12" s="6"/>
      <c r="J12" s="6">
        <f t="shared" si="1"/>
        <v>0</v>
      </c>
      <c r="K12" s="7">
        <f t="shared" si="2"/>
        <v>0</v>
      </c>
    </row>
    <row r="13" spans="1:11" x14ac:dyDescent="0.3">
      <c r="A13" s="3" t="s">
        <v>51</v>
      </c>
      <c r="B13" s="3" t="s">
        <v>33</v>
      </c>
      <c r="C13" s="3" t="s">
        <v>52</v>
      </c>
      <c r="D13" s="3" t="s">
        <v>53</v>
      </c>
      <c r="E13" s="4"/>
      <c r="F13" s="4"/>
      <c r="G13" s="9">
        <f t="shared" si="0"/>
        <v>0</v>
      </c>
      <c r="H13" s="6">
        <v>5</v>
      </c>
      <c r="I13" s="6">
        <v>0</v>
      </c>
      <c r="J13" s="6">
        <f t="shared" si="1"/>
        <v>5</v>
      </c>
      <c r="K13" s="7">
        <f t="shared" si="2"/>
        <v>5</v>
      </c>
    </row>
    <row r="14" spans="1:11" x14ac:dyDescent="0.3">
      <c r="A14" s="3" t="s">
        <v>54</v>
      </c>
      <c r="B14" s="3" t="s">
        <v>33</v>
      </c>
      <c r="C14" s="3" t="s">
        <v>55</v>
      </c>
      <c r="D14" s="3" t="s">
        <v>38</v>
      </c>
      <c r="E14" s="4"/>
      <c r="F14" s="4"/>
      <c r="G14" s="9">
        <f t="shared" si="0"/>
        <v>0</v>
      </c>
      <c r="H14" s="6"/>
      <c r="I14" s="6"/>
      <c r="J14" s="6">
        <f t="shared" si="1"/>
        <v>0</v>
      </c>
      <c r="K14" s="7">
        <f t="shared" si="2"/>
        <v>0</v>
      </c>
    </row>
    <row r="15" spans="1:11" x14ac:dyDescent="0.3">
      <c r="A15" s="3" t="s">
        <v>56</v>
      </c>
      <c r="B15" s="3" t="s">
        <v>33</v>
      </c>
      <c r="C15" s="3" t="s">
        <v>57</v>
      </c>
      <c r="D15" s="3" t="s">
        <v>58</v>
      </c>
      <c r="E15" s="4"/>
      <c r="F15" s="4"/>
      <c r="G15" s="9">
        <f t="shared" si="0"/>
        <v>0</v>
      </c>
      <c r="H15" s="6"/>
      <c r="I15" s="6"/>
      <c r="J15" s="6">
        <f t="shared" si="1"/>
        <v>0</v>
      </c>
      <c r="K15" s="7">
        <f t="shared" si="2"/>
        <v>0</v>
      </c>
    </row>
    <row r="16" spans="1:11" x14ac:dyDescent="0.3">
      <c r="A16" s="3" t="s">
        <v>59</v>
      </c>
      <c r="B16" s="3" t="s">
        <v>33</v>
      </c>
      <c r="C16" s="3" t="s">
        <v>60</v>
      </c>
      <c r="D16" s="3" t="s">
        <v>61</v>
      </c>
      <c r="E16" s="4"/>
      <c r="F16" s="4"/>
      <c r="G16" s="9">
        <f t="shared" si="0"/>
        <v>0</v>
      </c>
      <c r="H16" s="6"/>
      <c r="I16" s="6"/>
      <c r="J16" s="6">
        <f t="shared" si="1"/>
        <v>0</v>
      </c>
      <c r="K16" s="7">
        <f t="shared" si="2"/>
        <v>0</v>
      </c>
    </row>
    <row r="17" spans="1:11" x14ac:dyDescent="0.3">
      <c r="A17" s="3" t="s">
        <v>62</v>
      </c>
      <c r="B17" s="3" t="s">
        <v>63</v>
      </c>
      <c r="C17" s="3" t="s">
        <v>64</v>
      </c>
      <c r="D17" s="3" t="s">
        <v>65</v>
      </c>
      <c r="E17" s="4"/>
      <c r="F17" s="4"/>
      <c r="G17" s="9">
        <f t="shared" si="0"/>
        <v>0</v>
      </c>
      <c r="H17" s="6"/>
      <c r="I17" s="6"/>
      <c r="J17" s="6">
        <f t="shared" si="1"/>
        <v>0</v>
      </c>
      <c r="K17" s="7">
        <f t="shared" si="2"/>
        <v>0</v>
      </c>
    </row>
    <row r="18" spans="1:11" x14ac:dyDescent="0.3">
      <c r="A18" s="3" t="s">
        <v>19</v>
      </c>
      <c r="B18" s="3" t="s">
        <v>63</v>
      </c>
      <c r="C18" s="3" t="s">
        <v>66</v>
      </c>
      <c r="D18" s="3" t="s">
        <v>67</v>
      </c>
      <c r="E18" s="4"/>
      <c r="F18" s="4"/>
      <c r="G18" s="9">
        <f t="shared" si="0"/>
        <v>0</v>
      </c>
      <c r="H18" s="6"/>
      <c r="I18" s="6"/>
      <c r="J18" s="6">
        <f t="shared" si="1"/>
        <v>0</v>
      </c>
      <c r="K18" s="7">
        <f t="shared" si="2"/>
        <v>0</v>
      </c>
    </row>
    <row r="19" spans="1:11" x14ac:dyDescent="0.3">
      <c r="A19" s="3" t="s">
        <v>68</v>
      </c>
      <c r="B19" s="3" t="s">
        <v>63</v>
      </c>
      <c r="C19" s="3" t="s">
        <v>69</v>
      </c>
      <c r="D19" s="3" t="s">
        <v>70</v>
      </c>
      <c r="E19" s="4"/>
      <c r="F19" s="4"/>
      <c r="G19" s="9">
        <f t="shared" si="0"/>
        <v>0</v>
      </c>
      <c r="H19" s="6"/>
      <c r="I19" s="6"/>
      <c r="J19" s="6">
        <f t="shared" si="1"/>
        <v>0</v>
      </c>
      <c r="K19" s="7">
        <f t="shared" si="2"/>
        <v>0</v>
      </c>
    </row>
    <row r="20" spans="1:11" x14ac:dyDescent="0.3">
      <c r="A20" s="3" t="s">
        <v>48</v>
      </c>
      <c r="B20" s="3" t="s">
        <v>63</v>
      </c>
      <c r="C20" s="3" t="s">
        <v>71</v>
      </c>
      <c r="D20" s="3" t="s">
        <v>72</v>
      </c>
      <c r="E20" s="4">
        <v>9</v>
      </c>
      <c r="F20" s="4">
        <v>0</v>
      </c>
      <c r="G20" s="9">
        <f t="shared" si="0"/>
        <v>9</v>
      </c>
      <c r="H20" s="6"/>
      <c r="I20" s="6"/>
      <c r="J20" s="6">
        <f t="shared" si="1"/>
        <v>0</v>
      </c>
      <c r="K20" s="7">
        <f t="shared" si="2"/>
        <v>9</v>
      </c>
    </row>
    <row r="21" spans="1:11" x14ac:dyDescent="0.3">
      <c r="A21" s="3" t="s">
        <v>73</v>
      </c>
      <c r="B21" s="3" t="s">
        <v>63</v>
      </c>
      <c r="C21" s="3" t="s">
        <v>74</v>
      </c>
      <c r="D21" s="3" t="s">
        <v>75</v>
      </c>
      <c r="E21" s="4"/>
      <c r="F21" s="4"/>
      <c r="G21" s="9">
        <f t="shared" si="0"/>
        <v>0</v>
      </c>
      <c r="H21" s="6"/>
      <c r="I21" s="6"/>
      <c r="J21" s="6">
        <f t="shared" si="1"/>
        <v>0</v>
      </c>
      <c r="K21" s="7">
        <f t="shared" si="2"/>
        <v>0</v>
      </c>
    </row>
    <row r="22" spans="1:11" x14ac:dyDescent="0.3">
      <c r="A22" s="3" t="s">
        <v>51</v>
      </c>
      <c r="B22" s="3" t="s">
        <v>63</v>
      </c>
      <c r="C22" s="3" t="s">
        <v>76</v>
      </c>
      <c r="D22" s="3" t="s">
        <v>77</v>
      </c>
      <c r="E22" s="4">
        <v>9</v>
      </c>
      <c r="F22" s="4">
        <v>0</v>
      </c>
      <c r="G22" s="9">
        <f t="shared" si="0"/>
        <v>9</v>
      </c>
      <c r="H22" s="6"/>
      <c r="I22" s="6"/>
      <c r="J22" s="6">
        <f t="shared" si="1"/>
        <v>0</v>
      </c>
      <c r="K22" s="7">
        <f t="shared" si="2"/>
        <v>9</v>
      </c>
    </row>
    <row r="23" spans="1:11" x14ac:dyDescent="0.3">
      <c r="A23" s="3" t="s">
        <v>45</v>
      </c>
      <c r="B23" s="3" t="s">
        <v>78</v>
      </c>
      <c r="C23" s="3" t="s">
        <v>79</v>
      </c>
      <c r="D23" s="3" t="s">
        <v>80</v>
      </c>
      <c r="E23" s="4"/>
      <c r="F23" s="4"/>
      <c r="G23" s="9">
        <f t="shared" si="0"/>
        <v>0</v>
      </c>
      <c r="H23" s="6"/>
      <c r="I23" s="6"/>
      <c r="J23" s="6">
        <f t="shared" si="1"/>
        <v>0</v>
      </c>
      <c r="K23" s="7">
        <f t="shared" si="2"/>
        <v>0</v>
      </c>
    </row>
    <row r="24" spans="1:11" x14ac:dyDescent="0.3">
      <c r="A24" s="3" t="s">
        <v>25</v>
      </c>
      <c r="B24" s="3" t="s">
        <v>81</v>
      </c>
      <c r="C24" s="3" t="s">
        <v>82</v>
      </c>
      <c r="D24" s="3" t="s">
        <v>83</v>
      </c>
      <c r="E24" s="4">
        <v>11</v>
      </c>
      <c r="F24" s="4">
        <v>0</v>
      </c>
      <c r="G24" s="9">
        <f t="shared" si="0"/>
        <v>11</v>
      </c>
      <c r="H24" s="6"/>
      <c r="I24" s="6"/>
      <c r="J24" s="6">
        <f t="shared" si="1"/>
        <v>0</v>
      </c>
      <c r="K24" s="7">
        <f t="shared" si="2"/>
        <v>11</v>
      </c>
    </row>
    <row r="25" spans="1:11" x14ac:dyDescent="0.3">
      <c r="A25" s="3" t="s">
        <v>32</v>
      </c>
      <c r="B25" s="3" t="s">
        <v>84</v>
      </c>
      <c r="C25" s="3" t="s">
        <v>85</v>
      </c>
      <c r="D25" s="3" t="s">
        <v>86</v>
      </c>
      <c r="E25" s="4"/>
      <c r="F25" s="4"/>
      <c r="G25" s="9">
        <f t="shared" si="0"/>
        <v>0</v>
      </c>
      <c r="H25" s="6"/>
      <c r="I25" s="6"/>
      <c r="J25" s="6">
        <f t="shared" si="1"/>
        <v>0</v>
      </c>
      <c r="K25" s="7">
        <f t="shared" si="2"/>
        <v>0</v>
      </c>
    </row>
    <row r="26" spans="1:11" x14ac:dyDescent="0.3">
      <c r="A26" s="3" t="s">
        <v>87</v>
      </c>
      <c r="B26" s="3" t="s">
        <v>88</v>
      </c>
      <c r="C26" s="3" t="s">
        <v>40</v>
      </c>
      <c r="D26" s="3" t="s">
        <v>89</v>
      </c>
      <c r="E26" s="4"/>
      <c r="F26" s="4"/>
      <c r="G26" s="9">
        <f t="shared" si="0"/>
        <v>0</v>
      </c>
      <c r="H26" s="6"/>
      <c r="I26" s="6"/>
      <c r="J26" s="6">
        <f t="shared" si="1"/>
        <v>0</v>
      </c>
      <c r="K26" s="7">
        <f t="shared" si="2"/>
        <v>0</v>
      </c>
    </row>
    <row r="27" spans="1:11" x14ac:dyDescent="0.3">
      <c r="A27" s="3" t="s">
        <v>19</v>
      </c>
      <c r="B27" s="3" t="s">
        <v>90</v>
      </c>
      <c r="C27" s="3" t="s">
        <v>91</v>
      </c>
      <c r="D27" s="3" t="s">
        <v>92</v>
      </c>
      <c r="E27" s="4"/>
      <c r="F27" s="4"/>
      <c r="G27" s="9">
        <f t="shared" si="0"/>
        <v>0</v>
      </c>
      <c r="H27" s="6"/>
      <c r="I27" s="6"/>
      <c r="J27" s="6">
        <f t="shared" si="1"/>
        <v>0</v>
      </c>
      <c r="K27" s="7">
        <f t="shared" si="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C032-67DD-47D4-81B9-1B0A8084E188}">
  <dimension ref="A1:I27"/>
  <sheetViews>
    <sheetView workbookViewId="0">
      <selection activeCell="F7" sqref="F7"/>
    </sheetView>
  </sheetViews>
  <sheetFormatPr defaultRowHeight="14.4" x14ac:dyDescent="0.3"/>
  <cols>
    <col min="1" max="1" width="11.109375" customWidth="1"/>
    <col min="2" max="2" width="12.44140625" customWidth="1"/>
    <col min="3" max="3" width="11.109375" customWidth="1"/>
    <col min="4" max="4" width="12.88671875" customWidth="1"/>
    <col min="5" max="5" width="13.6640625" customWidth="1"/>
    <col min="6" max="6" width="14.109375" customWidth="1"/>
    <col min="7" max="7" width="11.66406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93</v>
      </c>
      <c r="F1" s="1" t="s">
        <v>94</v>
      </c>
      <c r="G1" s="1" t="s">
        <v>95</v>
      </c>
      <c r="H1" s="1" t="s">
        <v>8</v>
      </c>
      <c r="I1" s="1" t="s">
        <v>96</v>
      </c>
    </row>
    <row r="2" spans="1:9" x14ac:dyDescent="0.3">
      <c r="A2" s="3" t="s">
        <v>15</v>
      </c>
      <c r="B2" s="3" t="s">
        <v>16</v>
      </c>
      <c r="C2" s="3" t="s">
        <v>17</v>
      </c>
      <c r="D2" s="3" t="s">
        <v>18</v>
      </c>
      <c r="E2" s="6">
        <f>'I kolokvijum'!O2</f>
        <v>13</v>
      </c>
      <c r="F2" s="6">
        <f>'II kolokvijum'!K2</f>
        <v>0</v>
      </c>
      <c r="G2" s="6"/>
      <c r="H2" s="5">
        <f>E2+G2+F2</f>
        <v>13</v>
      </c>
      <c r="I2" s="8" t="str">
        <f>IF(H2&gt;=90,"A",IF(H2&gt;=80,"B",IF(H2&gt;=70,"C",IF(H2&gt;=60,"D",IF(H2&gt;=50,"E","F")))))</f>
        <v>F</v>
      </c>
    </row>
    <row r="3" spans="1:9" x14ac:dyDescent="0.3">
      <c r="A3" s="3" t="s">
        <v>19</v>
      </c>
      <c r="B3" s="3" t="s">
        <v>20</v>
      </c>
      <c r="C3" s="3" t="s">
        <v>21</v>
      </c>
      <c r="D3" s="3" t="s">
        <v>22</v>
      </c>
      <c r="E3" s="6">
        <f>'I kolokvijum'!O3</f>
        <v>35</v>
      </c>
      <c r="F3" s="6">
        <f>'II kolokvijum'!K3</f>
        <v>32</v>
      </c>
      <c r="G3" s="6"/>
      <c r="H3" s="5">
        <f t="shared" ref="H3:H27" si="0">E3+G3+F3</f>
        <v>67</v>
      </c>
      <c r="I3" s="8" t="str">
        <f t="shared" ref="I3:I27" si="1">IF(H3&gt;=90,"A",IF(H3&gt;=80,"B",IF(H3&gt;=70,"C",IF(H3&gt;=60,"D",IF(H3&gt;=50,"E","F")))))</f>
        <v>D</v>
      </c>
    </row>
    <row r="4" spans="1:9" x14ac:dyDescent="0.3">
      <c r="A4" s="3" t="s">
        <v>23</v>
      </c>
      <c r="B4" s="3" t="s">
        <v>20</v>
      </c>
      <c r="C4" s="3" t="s">
        <v>17</v>
      </c>
      <c r="D4" s="3" t="s">
        <v>24</v>
      </c>
      <c r="E4" s="6">
        <f>'I kolokvijum'!O4</f>
        <v>0</v>
      </c>
      <c r="F4" s="6">
        <f>'II kolokvijum'!K4</f>
        <v>0</v>
      </c>
      <c r="G4" s="6"/>
      <c r="H4" s="5">
        <f t="shared" si="0"/>
        <v>0</v>
      </c>
      <c r="I4" s="8" t="str">
        <f t="shared" si="1"/>
        <v>F</v>
      </c>
    </row>
    <row r="5" spans="1:9" x14ac:dyDescent="0.3">
      <c r="A5" s="3" t="s">
        <v>25</v>
      </c>
      <c r="B5" s="3" t="s">
        <v>26</v>
      </c>
      <c r="C5" s="3" t="s">
        <v>27</v>
      </c>
      <c r="D5" s="3" t="s">
        <v>28</v>
      </c>
      <c r="E5" s="6">
        <f>'I kolokvijum'!O5</f>
        <v>0</v>
      </c>
      <c r="F5" s="6">
        <f>'II kolokvijum'!K5</f>
        <v>0</v>
      </c>
      <c r="G5" s="6"/>
      <c r="H5" s="5">
        <f t="shared" si="0"/>
        <v>0</v>
      </c>
      <c r="I5" s="8" t="str">
        <f t="shared" si="1"/>
        <v>F</v>
      </c>
    </row>
    <row r="6" spans="1:9" x14ac:dyDescent="0.3">
      <c r="A6" s="3" t="s">
        <v>29</v>
      </c>
      <c r="B6" s="3" t="s">
        <v>26</v>
      </c>
      <c r="C6" s="3" t="s">
        <v>30</v>
      </c>
      <c r="D6" s="3" t="s">
        <v>31</v>
      </c>
      <c r="E6" s="6">
        <f>'I kolokvijum'!O6</f>
        <v>1</v>
      </c>
      <c r="F6" s="6">
        <f>'II kolokvijum'!K6</f>
        <v>0</v>
      </c>
      <c r="G6" s="6"/>
      <c r="H6" s="5">
        <f t="shared" si="0"/>
        <v>1</v>
      </c>
      <c r="I6" s="8" t="str">
        <f t="shared" si="1"/>
        <v>F</v>
      </c>
    </row>
    <row r="7" spans="1:9" x14ac:dyDescent="0.3">
      <c r="A7" s="3" t="s">
        <v>32</v>
      </c>
      <c r="B7" s="3" t="s">
        <v>33</v>
      </c>
      <c r="C7" s="3" t="s">
        <v>34</v>
      </c>
      <c r="D7" s="3" t="s">
        <v>35</v>
      </c>
      <c r="E7" s="6">
        <f>'I kolokvijum'!O7</f>
        <v>0</v>
      </c>
      <c r="F7" s="6">
        <f>'II kolokvijum'!K7</f>
        <v>0</v>
      </c>
      <c r="G7" s="6"/>
      <c r="H7" s="5">
        <f t="shared" si="0"/>
        <v>0</v>
      </c>
      <c r="I7" s="8" t="str">
        <f t="shared" si="1"/>
        <v>F</v>
      </c>
    </row>
    <row r="8" spans="1:9" x14ac:dyDescent="0.3">
      <c r="A8" s="3" t="s">
        <v>36</v>
      </c>
      <c r="B8" s="3" t="s">
        <v>33</v>
      </c>
      <c r="C8" s="3" t="s">
        <v>37</v>
      </c>
      <c r="D8" s="3" t="s">
        <v>38</v>
      </c>
      <c r="E8" s="6">
        <f>'I kolokvijum'!O8</f>
        <v>0</v>
      </c>
      <c r="F8" s="6">
        <f>'II kolokvijum'!K8</f>
        <v>0</v>
      </c>
      <c r="G8" s="6"/>
      <c r="H8" s="5">
        <f t="shared" si="0"/>
        <v>0</v>
      </c>
      <c r="I8" s="8" t="str">
        <f t="shared" si="1"/>
        <v>F</v>
      </c>
    </row>
    <row r="9" spans="1:9" x14ac:dyDescent="0.3">
      <c r="A9" s="3" t="s">
        <v>39</v>
      </c>
      <c r="B9" s="3" t="s">
        <v>33</v>
      </c>
      <c r="C9" s="3" t="s">
        <v>40</v>
      </c>
      <c r="D9" s="3" t="s">
        <v>41</v>
      </c>
      <c r="E9" s="6">
        <f>'I kolokvijum'!O9</f>
        <v>0</v>
      </c>
      <c r="F9" s="6">
        <f>'II kolokvijum'!K9</f>
        <v>0</v>
      </c>
      <c r="G9" s="6"/>
      <c r="H9" s="5">
        <f t="shared" si="0"/>
        <v>0</v>
      </c>
      <c r="I9" s="8" t="str">
        <f t="shared" si="1"/>
        <v>F</v>
      </c>
    </row>
    <row r="10" spans="1:9" x14ac:dyDescent="0.3">
      <c r="A10" s="3" t="s">
        <v>42</v>
      </c>
      <c r="B10" s="3" t="s">
        <v>33</v>
      </c>
      <c r="C10" s="3" t="s">
        <v>43</v>
      </c>
      <c r="D10" s="3" t="s">
        <v>44</v>
      </c>
      <c r="E10" s="6">
        <f>'I kolokvijum'!O10</f>
        <v>13</v>
      </c>
      <c r="F10" s="6">
        <f>'II kolokvijum'!K10</f>
        <v>22</v>
      </c>
      <c r="G10" s="6"/>
      <c r="H10" s="5">
        <f t="shared" si="0"/>
        <v>35</v>
      </c>
      <c r="I10" s="8" t="str">
        <f t="shared" si="1"/>
        <v>F</v>
      </c>
    </row>
    <row r="11" spans="1:9" x14ac:dyDescent="0.3">
      <c r="A11" s="3" t="s">
        <v>45</v>
      </c>
      <c r="B11" s="3" t="s">
        <v>33</v>
      </c>
      <c r="C11" s="3" t="s">
        <v>46</v>
      </c>
      <c r="D11" s="3" t="s">
        <v>47</v>
      </c>
      <c r="E11" s="6">
        <f>'I kolokvijum'!O11</f>
        <v>0</v>
      </c>
      <c r="F11" s="6">
        <f>'II kolokvijum'!K11</f>
        <v>0</v>
      </c>
      <c r="G11" s="6"/>
      <c r="H11" s="5">
        <f t="shared" si="0"/>
        <v>0</v>
      </c>
      <c r="I11" s="8" t="str">
        <f t="shared" si="1"/>
        <v>F</v>
      </c>
    </row>
    <row r="12" spans="1:9" x14ac:dyDescent="0.3">
      <c r="A12" s="3" t="s">
        <v>48</v>
      </c>
      <c r="B12" s="3" t="s">
        <v>33</v>
      </c>
      <c r="C12" s="3" t="s">
        <v>49</v>
      </c>
      <c r="D12" s="3" t="s">
        <v>50</v>
      </c>
      <c r="E12" s="6">
        <f>'I kolokvijum'!O12</f>
        <v>0</v>
      </c>
      <c r="F12" s="6">
        <f>'II kolokvijum'!K12</f>
        <v>0</v>
      </c>
      <c r="G12" s="6"/>
      <c r="H12" s="5">
        <f t="shared" si="0"/>
        <v>0</v>
      </c>
      <c r="I12" s="8" t="str">
        <f t="shared" si="1"/>
        <v>F</v>
      </c>
    </row>
    <row r="13" spans="1:9" x14ac:dyDescent="0.3">
      <c r="A13" s="3" t="s">
        <v>51</v>
      </c>
      <c r="B13" s="3" t="s">
        <v>33</v>
      </c>
      <c r="C13" s="3" t="s">
        <v>52</v>
      </c>
      <c r="D13" s="3" t="s">
        <v>53</v>
      </c>
      <c r="E13" s="6">
        <f>'I kolokvijum'!O13</f>
        <v>20</v>
      </c>
      <c r="F13" s="6">
        <f>'II kolokvijum'!K13</f>
        <v>5</v>
      </c>
      <c r="G13" s="6"/>
      <c r="H13" s="5">
        <f t="shared" si="0"/>
        <v>25</v>
      </c>
      <c r="I13" s="8" t="str">
        <f t="shared" si="1"/>
        <v>F</v>
      </c>
    </row>
    <row r="14" spans="1:9" x14ac:dyDescent="0.3">
      <c r="A14" s="3" t="s">
        <v>54</v>
      </c>
      <c r="B14" s="3" t="s">
        <v>33</v>
      </c>
      <c r="C14" s="3" t="s">
        <v>55</v>
      </c>
      <c r="D14" s="3" t="s">
        <v>38</v>
      </c>
      <c r="E14" s="6">
        <f>'I kolokvijum'!O14</f>
        <v>0</v>
      </c>
      <c r="F14" s="6">
        <f>'II kolokvijum'!K14</f>
        <v>0</v>
      </c>
      <c r="G14" s="6"/>
      <c r="H14" s="5">
        <f t="shared" si="0"/>
        <v>0</v>
      </c>
      <c r="I14" s="8" t="str">
        <f t="shared" si="1"/>
        <v>F</v>
      </c>
    </row>
    <row r="15" spans="1:9" x14ac:dyDescent="0.3">
      <c r="A15" s="3" t="s">
        <v>56</v>
      </c>
      <c r="B15" s="3" t="s">
        <v>33</v>
      </c>
      <c r="C15" s="3" t="s">
        <v>57</v>
      </c>
      <c r="D15" s="3" t="s">
        <v>58</v>
      </c>
      <c r="E15" s="6">
        <f>'I kolokvijum'!O15</f>
        <v>0</v>
      </c>
      <c r="F15" s="6">
        <f>'II kolokvijum'!K15</f>
        <v>0</v>
      </c>
      <c r="G15" s="6"/>
      <c r="H15" s="5">
        <f t="shared" si="0"/>
        <v>0</v>
      </c>
      <c r="I15" s="8" t="str">
        <f t="shared" si="1"/>
        <v>F</v>
      </c>
    </row>
    <row r="16" spans="1:9" x14ac:dyDescent="0.3">
      <c r="A16" s="3" t="s">
        <v>59</v>
      </c>
      <c r="B16" s="3" t="s">
        <v>33</v>
      </c>
      <c r="C16" s="3" t="s">
        <v>60</v>
      </c>
      <c r="D16" s="3" t="s">
        <v>61</v>
      </c>
      <c r="E16" s="6">
        <f>'I kolokvijum'!O16</f>
        <v>0</v>
      </c>
      <c r="F16" s="6">
        <f>'II kolokvijum'!K16</f>
        <v>0</v>
      </c>
      <c r="G16" s="6"/>
      <c r="H16" s="5">
        <f t="shared" si="0"/>
        <v>0</v>
      </c>
      <c r="I16" s="8" t="str">
        <f t="shared" si="1"/>
        <v>F</v>
      </c>
    </row>
    <row r="17" spans="1:9" x14ac:dyDescent="0.3">
      <c r="A17" s="3" t="s">
        <v>62</v>
      </c>
      <c r="B17" s="3" t="s">
        <v>63</v>
      </c>
      <c r="C17" s="3" t="s">
        <v>64</v>
      </c>
      <c r="D17" s="3" t="s">
        <v>65</v>
      </c>
      <c r="E17" s="6">
        <f>'I kolokvijum'!O17</f>
        <v>0</v>
      </c>
      <c r="F17" s="6">
        <f>'II kolokvijum'!K17</f>
        <v>0</v>
      </c>
      <c r="G17" s="6"/>
      <c r="H17" s="5">
        <f t="shared" si="0"/>
        <v>0</v>
      </c>
      <c r="I17" s="8" t="str">
        <f t="shared" si="1"/>
        <v>F</v>
      </c>
    </row>
    <row r="18" spans="1:9" x14ac:dyDescent="0.3">
      <c r="A18" s="3" t="s">
        <v>19</v>
      </c>
      <c r="B18" s="3" t="s">
        <v>63</v>
      </c>
      <c r="C18" s="3" t="s">
        <v>66</v>
      </c>
      <c r="D18" s="3" t="s">
        <v>67</v>
      </c>
      <c r="E18" s="6">
        <f>'I kolokvijum'!O18</f>
        <v>7</v>
      </c>
      <c r="F18" s="6">
        <f>'II kolokvijum'!K18</f>
        <v>0</v>
      </c>
      <c r="G18" s="6"/>
      <c r="H18" s="5">
        <f t="shared" si="0"/>
        <v>7</v>
      </c>
      <c r="I18" s="8" t="str">
        <f t="shared" si="1"/>
        <v>F</v>
      </c>
    </row>
    <row r="19" spans="1:9" x14ac:dyDescent="0.3">
      <c r="A19" s="3" t="s">
        <v>68</v>
      </c>
      <c r="B19" s="3" t="s">
        <v>63</v>
      </c>
      <c r="C19" s="3" t="s">
        <v>69</v>
      </c>
      <c r="D19" s="3" t="s">
        <v>70</v>
      </c>
      <c r="E19" s="6">
        <f>'I kolokvijum'!O19</f>
        <v>0</v>
      </c>
      <c r="F19" s="6">
        <f>'II kolokvijum'!K19</f>
        <v>0</v>
      </c>
      <c r="G19" s="6"/>
      <c r="H19" s="5">
        <f t="shared" si="0"/>
        <v>0</v>
      </c>
      <c r="I19" s="8" t="str">
        <f t="shared" si="1"/>
        <v>F</v>
      </c>
    </row>
    <row r="20" spans="1:9" x14ac:dyDescent="0.3">
      <c r="A20" s="3" t="s">
        <v>48</v>
      </c>
      <c r="B20" s="3" t="s">
        <v>63</v>
      </c>
      <c r="C20" s="3" t="s">
        <v>71</v>
      </c>
      <c r="D20" s="3" t="s">
        <v>72</v>
      </c>
      <c r="E20" s="6">
        <f>'I kolokvijum'!O20</f>
        <v>11</v>
      </c>
      <c r="F20" s="6">
        <f>'II kolokvijum'!K20</f>
        <v>9</v>
      </c>
      <c r="G20" s="6"/>
      <c r="H20" s="5">
        <f t="shared" si="0"/>
        <v>20</v>
      </c>
      <c r="I20" s="8" t="str">
        <f t="shared" si="1"/>
        <v>F</v>
      </c>
    </row>
    <row r="21" spans="1:9" x14ac:dyDescent="0.3">
      <c r="A21" s="3" t="s">
        <v>73</v>
      </c>
      <c r="B21" s="3" t="s">
        <v>63</v>
      </c>
      <c r="C21" s="3" t="s">
        <v>74</v>
      </c>
      <c r="D21" s="3" t="s">
        <v>75</v>
      </c>
      <c r="E21" s="6">
        <f>'I kolokvijum'!O21</f>
        <v>0</v>
      </c>
      <c r="F21" s="6">
        <f>'II kolokvijum'!K21</f>
        <v>0</v>
      </c>
      <c r="G21" s="6"/>
      <c r="H21" s="5">
        <f t="shared" si="0"/>
        <v>0</v>
      </c>
      <c r="I21" s="8" t="str">
        <f t="shared" si="1"/>
        <v>F</v>
      </c>
    </row>
    <row r="22" spans="1:9" x14ac:dyDescent="0.3">
      <c r="A22" s="3" t="s">
        <v>51</v>
      </c>
      <c r="B22" s="3" t="s">
        <v>63</v>
      </c>
      <c r="C22" s="3" t="s">
        <v>76</v>
      </c>
      <c r="D22" s="3" t="s">
        <v>77</v>
      </c>
      <c r="E22" s="6">
        <f>'I kolokvijum'!O22</f>
        <v>11</v>
      </c>
      <c r="F22" s="6">
        <f>'II kolokvijum'!K22</f>
        <v>9</v>
      </c>
      <c r="G22" s="6"/>
      <c r="H22" s="5">
        <f t="shared" si="0"/>
        <v>20</v>
      </c>
      <c r="I22" s="8" t="str">
        <f t="shared" si="1"/>
        <v>F</v>
      </c>
    </row>
    <row r="23" spans="1:9" x14ac:dyDescent="0.3">
      <c r="A23" s="3" t="s">
        <v>45</v>
      </c>
      <c r="B23" s="3" t="s">
        <v>78</v>
      </c>
      <c r="C23" s="3" t="s">
        <v>79</v>
      </c>
      <c r="D23" s="3" t="s">
        <v>80</v>
      </c>
      <c r="E23" s="6">
        <f>'I kolokvijum'!O23</f>
        <v>0</v>
      </c>
      <c r="F23" s="6">
        <f>'II kolokvijum'!K23</f>
        <v>0</v>
      </c>
      <c r="G23" s="6"/>
      <c r="H23" s="5">
        <f t="shared" si="0"/>
        <v>0</v>
      </c>
      <c r="I23" s="8" t="str">
        <f t="shared" si="1"/>
        <v>F</v>
      </c>
    </row>
    <row r="24" spans="1:9" x14ac:dyDescent="0.3">
      <c r="A24" s="3" t="s">
        <v>25</v>
      </c>
      <c r="B24" s="3" t="s">
        <v>81</v>
      </c>
      <c r="C24" s="3" t="s">
        <v>82</v>
      </c>
      <c r="D24" s="3" t="s">
        <v>83</v>
      </c>
      <c r="E24" s="6">
        <f>'I kolokvijum'!O24</f>
        <v>10.5</v>
      </c>
      <c r="F24" s="6">
        <f>'II kolokvijum'!K24</f>
        <v>11</v>
      </c>
      <c r="G24" s="6"/>
      <c r="H24" s="5">
        <f t="shared" si="0"/>
        <v>21.5</v>
      </c>
      <c r="I24" s="8" t="str">
        <f t="shared" si="1"/>
        <v>F</v>
      </c>
    </row>
    <row r="25" spans="1:9" x14ac:dyDescent="0.3">
      <c r="A25" s="3" t="s">
        <v>32</v>
      </c>
      <c r="B25" s="3" t="s">
        <v>84</v>
      </c>
      <c r="C25" s="3" t="s">
        <v>85</v>
      </c>
      <c r="D25" s="3" t="s">
        <v>86</v>
      </c>
      <c r="E25" s="6">
        <f>'I kolokvijum'!O25</f>
        <v>0</v>
      </c>
      <c r="F25" s="6">
        <f>'II kolokvijum'!K25</f>
        <v>0</v>
      </c>
      <c r="G25" s="6"/>
      <c r="H25" s="5">
        <f t="shared" si="0"/>
        <v>0</v>
      </c>
      <c r="I25" s="8" t="str">
        <f t="shared" si="1"/>
        <v>F</v>
      </c>
    </row>
    <row r="26" spans="1:9" x14ac:dyDescent="0.3">
      <c r="A26" s="3" t="s">
        <v>87</v>
      </c>
      <c r="B26" s="3" t="s">
        <v>88</v>
      </c>
      <c r="C26" s="3" t="s">
        <v>40</v>
      </c>
      <c r="D26" s="3" t="s">
        <v>89</v>
      </c>
      <c r="E26" s="6">
        <f>'I kolokvijum'!O26</f>
        <v>0</v>
      </c>
      <c r="F26" s="6">
        <f>'II kolokvijum'!K26</f>
        <v>0</v>
      </c>
      <c r="G26" s="6"/>
      <c r="H26" s="5">
        <f t="shared" si="0"/>
        <v>0</v>
      </c>
      <c r="I26" s="8" t="str">
        <f t="shared" si="1"/>
        <v>F</v>
      </c>
    </row>
    <row r="27" spans="1:9" x14ac:dyDescent="0.3">
      <c r="A27" s="3" t="s">
        <v>19</v>
      </c>
      <c r="B27" s="3" t="s">
        <v>90</v>
      </c>
      <c r="C27" s="3" t="s">
        <v>91</v>
      </c>
      <c r="D27" s="3" t="s">
        <v>92</v>
      </c>
      <c r="E27" s="6">
        <f>'I kolokvijum'!O27</f>
        <v>0</v>
      </c>
      <c r="F27" s="6">
        <f>'II kolokvijum'!K27</f>
        <v>0</v>
      </c>
      <c r="G27" s="6"/>
      <c r="H27" s="5">
        <f t="shared" si="0"/>
        <v>0</v>
      </c>
      <c r="I27" s="8" t="str">
        <f t="shared" si="1"/>
        <v>F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kolokvijum</vt:lpstr>
      <vt:lpstr>II kolokvijum</vt:lpstr>
      <vt:lpstr>Ukupno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2015-06-05T18:17:20Z</dcterms:created>
  <dcterms:modified xsi:type="dcterms:W3CDTF">2022-06-29T20:47:52Z</dcterms:modified>
</cp:coreProperties>
</file>