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 tabRatio="809"/>
  </bookViews>
  <sheets>
    <sheet name="Matematika 2" sheetId="4" r:id="rId1"/>
    <sheet name="Matematika 4" sheetId="10" r:id="rId2"/>
    <sheet name="Matematika 3" sheetId="9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4"/>
  <c r="E17" i="10"/>
  <c r="M17" s="1"/>
  <c r="N17" s="1"/>
  <c r="E16"/>
  <c r="M16" s="1"/>
  <c r="N16" s="1"/>
  <c r="E15"/>
  <c r="M15" s="1"/>
  <c r="N15" s="1"/>
  <c r="N14"/>
  <c r="E14"/>
  <c r="M14" s="1"/>
  <c r="E13"/>
  <c r="M13" s="1"/>
  <c r="N13" s="1"/>
  <c r="E12"/>
  <c r="M12" s="1"/>
  <c r="N12" s="1"/>
  <c r="E11"/>
  <c r="M11" s="1"/>
  <c r="N11" s="1"/>
  <c r="E10"/>
  <c r="M10" s="1"/>
  <c r="N10" s="1"/>
  <c r="E9"/>
  <c r="M9" s="1"/>
  <c r="N9" s="1"/>
  <c r="N8"/>
  <c r="E8"/>
  <c r="M8" s="1"/>
  <c r="E7"/>
  <c r="M7" s="1"/>
  <c r="N7" s="1"/>
  <c r="N6"/>
  <c r="E6"/>
  <c r="M6" s="1"/>
  <c r="U5"/>
  <c r="T5"/>
  <c r="S5"/>
  <c r="M4"/>
  <c r="M28" i="4"/>
  <c r="M14"/>
  <c r="E13"/>
  <c r="M13" s="1"/>
  <c r="E12"/>
  <c r="M12" s="1"/>
  <c r="E11"/>
  <c r="M11" s="1"/>
  <c r="E10"/>
  <c r="M10" s="1"/>
  <c r="E9"/>
  <c r="M9" s="1"/>
  <c r="E8"/>
  <c r="M8" s="1"/>
  <c r="E7"/>
  <c r="M7" s="1"/>
  <c r="E6"/>
  <c r="M6" s="1"/>
  <c r="E6" i="9"/>
  <c r="M6" s="1"/>
  <c r="E14" i="4"/>
  <c r="E15"/>
  <c r="M15" s="1"/>
  <c r="E16"/>
  <c r="M16" s="1"/>
  <c r="E17"/>
  <c r="M17" s="1"/>
  <c r="E18"/>
  <c r="M18" s="1"/>
  <c r="E19"/>
  <c r="M19" s="1"/>
  <c r="E20"/>
  <c r="M20" s="1"/>
  <c r="E21"/>
  <c r="M21" s="1"/>
  <c r="E22"/>
  <c r="M22" s="1"/>
  <c r="E23"/>
  <c r="M23" s="1"/>
  <c r="E24"/>
  <c r="M24" s="1"/>
  <c r="E25"/>
  <c r="M25" s="1"/>
  <c r="E35" l="1"/>
  <c r="M35" s="1"/>
  <c r="E34"/>
  <c r="M34" s="1"/>
  <c r="E33"/>
  <c r="M33" s="1"/>
  <c r="E32"/>
  <c r="M32" s="1"/>
  <c r="E31"/>
  <c r="M31" s="1"/>
  <c r="E30"/>
  <c r="M30" s="1"/>
  <c r="U5" i="9" l="1"/>
  <c r="T5"/>
  <c r="S5"/>
  <c r="U29" i="4" l="1"/>
  <c r="T29"/>
  <c r="S29"/>
  <c r="T5"/>
  <c r="S5"/>
  <c r="N35" l="1"/>
  <c r="N34"/>
  <c r="N33"/>
  <c r="N32"/>
  <c r="N31"/>
  <c r="N6" i="9" l="1"/>
  <c r="M4"/>
  <c r="M4" i="4" l="1"/>
  <c r="N19"/>
  <c r="N18"/>
  <c r="N16"/>
  <c r="N30" l="1"/>
  <c r="N25"/>
  <c r="N24"/>
  <c r="N23"/>
  <c r="N22"/>
  <c r="N21"/>
  <c r="N20"/>
  <c r="N17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<sst xmlns="http://schemas.openxmlformats.org/spreadsheetml/2006/main" count="205" uniqueCount="96">
  <si>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</si>
  <si>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</si>
  <si>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</si>
  <si>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</si>
  <si>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</si>
  <si>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</si>
  <si>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</si>
  <si>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</si>
  <si>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</si>
  <si>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</si>
  <si>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</si>
  <si>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</si>
  <si>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</si>
  <si>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</si>
  <si>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</si>
  <si>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</si>
  <si>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</si>
  <si>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</si>
  <si>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</si>
  <si>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14/18</t>
  </si>
  <si>
    <t>Erzan Rexha</t>
  </si>
  <si>
    <t>15/18</t>
  </si>
  <si>
    <t>Marash Uliq</t>
  </si>
  <si>
    <t>3/17</t>
  </si>
  <si>
    <t>Genta Shabanoviq</t>
  </si>
  <si>
    <t>S</t>
  </si>
  <si>
    <t>11/17</t>
  </si>
  <si>
    <t>Almedina Hakshabanoviq</t>
  </si>
  <si>
    <t>P</t>
  </si>
  <si>
    <t>6/16</t>
  </si>
  <si>
    <t>12/16</t>
  </si>
  <si>
    <t>Aida Xhurretoviq</t>
  </si>
  <si>
    <t>11/15</t>
  </si>
  <si>
    <t>3/14</t>
  </si>
  <si>
    <t>10/10</t>
  </si>
  <si>
    <t>Emina Hakramaj</t>
  </si>
  <si>
    <t>11/09</t>
  </si>
  <si>
    <t>Bekim Kajosheviq</t>
  </si>
  <si>
    <t>40/04</t>
  </si>
  <si>
    <t>Hariz Nikoviq</t>
  </si>
  <si>
    <t>Min.Pikë</t>
  </si>
  <si>
    <t>6/19</t>
  </si>
  <si>
    <t>Mejreme Sukaliq</t>
  </si>
  <si>
    <t>7/19</t>
  </si>
  <si>
    <t>Ajdina Kajoshaj</t>
  </si>
  <si>
    <t>B1</t>
  </si>
  <si>
    <t>S2</t>
  </si>
  <si>
    <t>B2</t>
  </si>
  <si>
    <t>10/07</t>
  </si>
  <si>
    <t>S1</t>
  </si>
  <si>
    <t>Leon Lucoviq</t>
  </si>
  <si>
    <t>1/21</t>
  </si>
  <si>
    <t>2/21</t>
  </si>
  <si>
    <t>3/21</t>
  </si>
  <si>
    <t>4/21</t>
  </si>
  <si>
    <t>5/21</t>
  </si>
  <si>
    <t>6/21</t>
  </si>
  <si>
    <t>7/21</t>
  </si>
  <si>
    <t>8/21</t>
  </si>
  <si>
    <t>3/20</t>
  </si>
  <si>
    <t>6/20</t>
  </si>
  <si>
    <t>7/20</t>
  </si>
  <si>
    <t>8/20</t>
  </si>
  <si>
    <t>11/20</t>
  </si>
  <si>
    <t>12/20</t>
  </si>
  <si>
    <t>5/16</t>
  </si>
  <si>
    <t>Sihana Pelingu</t>
  </si>
  <si>
    <t>Almedina Rexha</t>
  </si>
  <si>
    <t>Rejhana Taipoviq</t>
  </si>
  <si>
    <t>Nadire Sukaliq</t>
  </si>
  <si>
    <t>Fatjona Gjeçbitriq</t>
  </si>
  <si>
    <t>Amir Gjokoviq</t>
  </si>
  <si>
    <t>Zyliha Ardolli</t>
  </si>
  <si>
    <t>Lindita Adoviq</t>
  </si>
  <si>
    <t>Elodije Markoviq</t>
  </si>
  <si>
    <t>Jetmire Curoviq</t>
  </si>
  <si>
    <t>Ajeta Orahovac</t>
  </si>
  <si>
    <t>Ilirijana Suloviq</t>
  </si>
  <si>
    <t>Gentiana Suliq</t>
  </si>
  <si>
    <t>Lindita Vulaj</t>
  </si>
  <si>
    <t>1/20</t>
  </si>
  <si>
    <t>10/06</t>
  </si>
  <si>
    <t>13/05</t>
  </si>
  <si>
    <t>Amella Kajoshaj</t>
  </si>
  <si>
    <t>Flamur Zagoviq</t>
  </si>
  <si>
    <t>Florinda Bushatliq</t>
  </si>
  <si>
    <t>Martina Bulakaj</t>
  </si>
  <si>
    <t>Asmira  Gjeçbitriq</t>
  </si>
  <si>
    <t>2/20</t>
  </si>
  <si>
    <t>Almira Canoviq</t>
  </si>
  <si>
    <t>2/12</t>
  </si>
  <si>
    <t>Marinela Lajçaj</t>
  </si>
  <si>
    <t>14/06</t>
  </si>
  <si>
    <t>Besnik Kovaçi</t>
  </si>
  <si>
    <t>Anton Bardhoviq</t>
  </si>
  <si>
    <t>Amanda Bardhoviq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</si>
</sst>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3" borderId="0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 applyBorder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0" borderId="39" xfId="0" applyNumberFormat="1" applyFont="1" applyBorder="1" applyAlignment="1" applyProtection="1">
      <alignment horizontal="center"/>
      <protection locked="0"/>
    </xf>
    <xf numFmtId="0" fontId="4" fillId="0" borderId="24" xfId="0" applyNumberFormat="1" applyFont="1" applyBorder="1" applyAlignment="1" applyProtection="1">
      <alignment horizontal="center"/>
      <protection locked="0"/>
    </xf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16" xfId="0" applyNumberFormat="1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0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V37"/>
  <sheetViews>
    <sheetView tabSelected="1" zoomScale="80" zoomScaleNormal="80" workbookViewId="0">
      <selection activeCell="C21" sqref="C21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.75" thickBot="1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6.5" thickBot="1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83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25</v>
      </c>
      <c r="U4" s="61" t="s">
        <v>28</v>
      </c>
      <c r="V4" s="56"/>
    </row>
    <row r="5" spans="1:22" ht="18.75" customHeight="1" thickBot="1">
      <c r="A5" s="55"/>
      <c r="B5" s="6" t="s">
        <v>0</v>
      </c>
      <c r="C5" s="7" t="s">
        <v>1</v>
      </c>
      <c r="D5" s="8" t="s">
        <v>2</v>
      </c>
      <c r="E5" s="67" t="s">
        <v>3</v>
      </c>
      <c r="F5" s="68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69" t="s">
        <v>9</v>
      </c>
      <c r="L5" s="70" t="s">
        <v>10</v>
      </c>
      <c r="M5" s="84" t="s">
        <v>11</v>
      </c>
      <c r="N5" s="71" t="s">
        <v>12</v>
      </c>
      <c r="O5" s="1"/>
      <c r="P5" s="14" t="s">
        <v>12</v>
      </c>
      <c r="Q5" s="15" t="s">
        <v>40</v>
      </c>
      <c r="R5" s="1"/>
      <c r="S5" s="62">
        <f>IF(COUNTIF($D$6:$D$25,CONCATENATE(S4,"1"))=0,"",COUNTIF($D$6:$D$25,CONCATENATE(S4,"1")))</f>
        <v>8</v>
      </c>
      <c r="T5" s="62" t="str">
        <f>IF(COUNTIF($D$6:$D$25,CONCATENATE(T4,"1"))=0,"",COUNTIF($D$6:$D$25,CONCATENATE(T4,"1")))</f>
        <v/>
      </c>
      <c r="U5" s="62">
        <f>IF(SUM(COUNTIF($D$6:$D$26,CONCATENATE(S4,"2")),COUNTIF($D$6:$D$26,CONCATENATE(T4,"2")))=0,"",SUM(COUNTIF($D$6:$D$26,CONCATENATE(S4,"2")),COUNTIF($D$6:$D$26,CONCATENATE(T4,"2"))))</f>
        <v>13</v>
      </c>
      <c r="V5" s="56"/>
    </row>
    <row r="6" spans="1:22">
      <c r="A6" s="55"/>
      <c r="B6" s="16" t="s">
        <v>51</v>
      </c>
      <c r="C6" s="17" t="s">
        <v>70</v>
      </c>
      <c r="D6" s="18" t="s">
        <v>45</v>
      </c>
      <c r="E6" s="46">
        <f t="shared" ref="E6:E13" si="0">IF(COUNT(G6,H6,I6,J6)=0,"",$E$4)</f>
        <v>3</v>
      </c>
      <c r="F6" s="47">
        <v>2.5</v>
      </c>
      <c r="G6" s="79">
        <v>4</v>
      </c>
      <c r="H6" s="48">
        <v>11</v>
      </c>
      <c r="I6" s="48">
        <v>6.5</v>
      </c>
      <c r="J6" s="48"/>
      <c r="K6" s="48">
        <v>17</v>
      </c>
      <c r="L6" s="88"/>
      <c r="M6" s="85">
        <f>IF(COUNT(E6:L6)=0,"",SUM(E6,F6,MAX(G6,I6),MAX(H6,J6),MAX(K6,L6)))</f>
        <v>40</v>
      </c>
      <c r="N6" s="72" t="str">
        <f t="shared" ref="N6:N25" si="1">IF(AND(K6="",L6=""),"",IF(M6&lt;$Q$6,"F",IF(M6&lt;$Q$7,"E",IF(M6&lt;$Q$8,"D",IF(M6&lt;$Q$9,"C",IF(M6&lt;$Q$10,"B",IF(M6&lt;=100,"A","")))))))</f>
        <v>E</v>
      </c>
      <c r="O6" s="1"/>
      <c r="P6" s="22" t="s">
        <v>14</v>
      </c>
      <c r="Q6" s="23">
        <v>40</v>
      </c>
      <c r="R6" s="1"/>
      <c r="S6" s="1"/>
      <c r="T6" s="1"/>
      <c r="U6" s="1"/>
      <c r="V6" s="56"/>
    </row>
    <row r="7" spans="1:22">
      <c r="A7" s="55"/>
      <c r="B7" s="24" t="s">
        <v>52</v>
      </c>
      <c r="C7" s="25" t="s">
        <v>71</v>
      </c>
      <c r="D7" s="26" t="s">
        <v>45</v>
      </c>
      <c r="E7" s="27">
        <f t="shared" si="0"/>
        <v>3</v>
      </c>
      <c r="F7" s="28">
        <v>2.5</v>
      </c>
      <c r="G7" s="80">
        <v>0.5</v>
      </c>
      <c r="H7" s="29">
        <v>0.5</v>
      </c>
      <c r="I7" s="29">
        <v>0</v>
      </c>
      <c r="J7" s="29"/>
      <c r="K7" s="29">
        <v>5</v>
      </c>
      <c r="L7" s="89"/>
      <c r="M7" s="86">
        <f t="shared" ref="M7:M25" si="2">IF(COUNT(E7:L7)=0,"",SUM(E7,F7,MAX(G7,I7),MAX(H7,J7),MAX(K7,L7)))</f>
        <v>11.5</v>
      </c>
      <c r="N7" s="73" t="str">
        <f t="shared" si="1"/>
        <v>F</v>
      </c>
      <c r="O7" s="1"/>
      <c r="P7" s="30" t="s">
        <v>15</v>
      </c>
      <c r="Q7" s="31">
        <v>52</v>
      </c>
      <c r="R7" s="1"/>
      <c r="S7" s="1"/>
      <c r="T7" s="1"/>
      <c r="U7" s="1"/>
      <c r="V7" s="56"/>
    </row>
    <row r="8" spans="1:22">
      <c r="A8" s="55"/>
      <c r="B8" s="24" t="s">
        <v>53</v>
      </c>
      <c r="C8" s="32" t="s">
        <v>87</v>
      </c>
      <c r="D8" s="33" t="s">
        <v>45</v>
      </c>
      <c r="E8" s="34">
        <f t="shared" si="0"/>
        <v>3</v>
      </c>
      <c r="F8" s="28">
        <v>2.5</v>
      </c>
      <c r="G8" s="80">
        <v>4.5</v>
      </c>
      <c r="H8" s="29">
        <v>6</v>
      </c>
      <c r="I8" s="29">
        <v>2.5</v>
      </c>
      <c r="J8" s="29"/>
      <c r="K8" s="29"/>
      <c r="L8" s="89"/>
      <c r="M8" s="86">
        <f t="shared" si="2"/>
        <v>16</v>
      </c>
      <c r="N8" s="73" t="str">
        <f t="shared" si="1"/>
        <v/>
      </c>
      <c r="O8" s="1"/>
      <c r="P8" s="30" t="s">
        <v>16</v>
      </c>
      <c r="Q8" s="31">
        <v>64</v>
      </c>
      <c r="R8" s="1"/>
      <c r="S8" s="1"/>
      <c r="T8" s="1"/>
      <c r="U8" s="1"/>
      <c r="V8" s="56"/>
    </row>
    <row r="9" spans="1:22">
      <c r="A9" s="55"/>
      <c r="B9" s="24" t="s">
        <v>54</v>
      </c>
      <c r="C9" s="32" t="s">
        <v>94</v>
      </c>
      <c r="D9" s="33" t="s">
        <v>45</v>
      </c>
      <c r="E9" s="34">
        <f t="shared" si="0"/>
        <v>3</v>
      </c>
      <c r="F9" s="28">
        <v>2.5</v>
      </c>
      <c r="G9" s="80">
        <v>3</v>
      </c>
      <c r="H9" s="29">
        <v>2</v>
      </c>
      <c r="I9" s="29"/>
      <c r="J9" s="29"/>
      <c r="K9" s="29">
        <v>1</v>
      </c>
      <c r="L9" s="89"/>
      <c r="M9" s="86">
        <f t="shared" si="2"/>
        <v>11.5</v>
      </c>
      <c r="N9" s="73" t="str">
        <f t="shared" si="1"/>
        <v>F</v>
      </c>
      <c r="O9" s="1"/>
      <c r="P9" s="30" t="s">
        <v>17</v>
      </c>
      <c r="Q9" s="31">
        <v>76</v>
      </c>
      <c r="R9" s="1"/>
      <c r="S9" s="1"/>
      <c r="T9" s="1"/>
      <c r="U9" s="1"/>
      <c r="V9" s="56"/>
    </row>
    <row r="10" spans="1:22" ht="15.75" thickBot="1">
      <c r="A10" s="55"/>
      <c r="B10" s="24" t="s">
        <v>55</v>
      </c>
      <c r="C10" s="32" t="s">
        <v>95</v>
      </c>
      <c r="D10" s="33" t="s">
        <v>45</v>
      </c>
      <c r="E10" s="34">
        <f t="shared" si="0"/>
        <v>3</v>
      </c>
      <c r="F10" s="28">
        <v>2.5</v>
      </c>
      <c r="G10" s="80">
        <v>3</v>
      </c>
      <c r="H10" s="29">
        <v>4</v>
      </c>
      <c r="I10" s="29"/>
      <c r="J10" s="29"/>
      <c r="K10" s="29">
        <v>5</v>
      </c>
      <c r="L10" s="89"/>
      <c r="M10" s="86">
        <f t="shared" si="2"/>
        <v>17.5</v>
      </c>
      <c r="N10" s="73" t="str">
        <f t="shared" si="1"/>
        <v>F</v>
      </c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>
      <c r="A11" s="55"/>
      <c r="B11" s="24" t="s">
        <v>56</v>
      </c>
      <c r="C11" s="32" t="s">
        <v>72</v>
      </c>
      <c r="D11" s="33" t="s">
        <v>45</v>
      </c>
      <c r="E11" s="34">
        <f t="shared" si="0"/>
        <v>3</v>
      </c>
      <c r="F11" s="28">
        <v>2.5</v>
      </c>
      <c r="G11" s="80">
        <v>4.5</v>
      </c>
      <c r="H11" s="29">
        <v>7.5</v>
      </c>
      <c r="I11" s="29">
        <v>5.5</v>
      </c>
      <c r="J11" s="29"/>
      <c r="K11" s="29">
        <v>22</v>
      </c>
      <c r="L11" s="89"/>
      <c r="M11" s="86">
        <f t="shared" si="2"/>
        <v>40.5</v>
      </c>
      <c r="N11" s="73" t="str">
        <f t="shared" si="1"/>
        <v>E</v>
      </c>
      <c r="O11" s="1"/>
      <c r="P11" s="1"/>
      <c r="Q11" s="1"/>
      <c r="R11" s="1"/>
      <c r="S11" s="1"/>
      <c r="T11" s="1"/>
      <c r="U11" s="1"/>
      <c r="V11" s="56"/>
    </row>
    <row r="12" spans="1:22">
      <c r="A12" s="55"/>
      <c r="B12" s="24" t="s">
        <v>57</v>
      </c>
      <c r="C12" s="32" t="s">
        <v>73</v>
      </c>
      <c r="D12" s="33" t="s">
        <v>45</v>
      </c>
      <c r="E12" s="34">
        <f t="shared" si="0"/>
        <v>3</v>
      </c>
      <c r="F12" s="28">
        <v>2.5</v>
      </c>
      <c r="G12" s="80">
        <v>3.5</v>
      </c>
      <c r="H12" s="29">
        <v>4.5</v>
      </c>
      <c r="I12" s="29"/>
      <c r="J12" s="29">
        <v>4</v>
      </c>
      <c r="K12" s="29">
        <v>7</v>
      </c>
      <c r="L12" s="89"/>
      <c r="M12" s="86">
        <f t="shared" si="2"/>
        <v>20.5</v>
      </c>
      <c r="N12" s="73" t="str">
        <f t="shared" si="1"/>
        <v>F</v>
      </c>
      <c r="O12" s="1"/>
      <c r="P12" s="1"/>
      <c r="Q12" s="1"/>
      <c r="R12" s="1"/>
      <c r="S12" s="1"/>
      <c r="T12" s="1"/>
      <c r="U12" s="1"/>
      <c r="V12" s="56"/>
    </row>
    <row r="13" spans="1:22">
      <c r="A13" s="55"/>
      <c r="B13" s="24" t="s">
        <v>58</v>
      </c>
      <c r="C13" s="32" t="s">
        <v>74</v>
      </c>
      <c r="D13" s="33" t="s">
        <v>45</v>
      </c>
      <c r="E13" s="34">
        <f t="shared" si="0"/>
        <v>3</v>
      </c>
      <c r="F13" s="28">
        <v>2.5</v>
      </c>
      <c r="G13" s="80">
        <v>0</v>
      </c>
      <c r="H13" s="29">
        <v>0.5</v>
      </c>
      <c r="I13" s="29"/>
      <c r="J13" s="29"/>
      <c r="K13" s="29">
        <v>2</v>
      </c>
      <c r="L13" s="89"/>
      <c r="M13" s="86">
        <f t="shared" si="2"/>
        <v>8</v>
      </c>
      <c r="N13" s="73" t="str">
        <f t="shared" si="1"/>
        <v>F</v>
      </c>
      <c r="O13" s="1"/>
      <c r="P13" s="1"/>
      <c r="Q13" s="1"/>
      <c r="R13" s="1"/>
      <c r="S13" s="1"/>
      <c r="T13" s="1"/>
      <c r="U13" s="1"/>
      <c r="V13" s="56"/>
    </row>
    <row r="14" spans="1:22">
      <c r="A14" s="55"/>
      <c r="B14" s="24" t="s">
        <v>80</v>
      </c>
      <c r="C14" s="32" t="s">
        <v>86</v>
      </c>
      <c r="D14" s="33" t="s">
        <v>47</v>
      </c>
      <c r="E14" s="34">
        <f t="shared" ref="E14:E24" si="3">IF(COUNT(G14,H14,I14,J14)=0,"",$E$4)</f>
        <v>3</v>
      </c>
      <c r="F14" s="28">
        <v>2.5</v>
      </c>
      <c r="G14" s="80">
        <v>5</v>
      </c>
      <c r="H14" s="29">
        <v>5</v>
      </c>
      <c r="I14" s="29"/>
      <c r="J14" s="29">
        <v>5.5</v>
      </c>
      <c r="K14" s="29">
        <v>21</v>
      </c>
      <c r="L14" s="89"/>
      <c r="M14" s="86">
        <f t="shared" si="2"/>
        <v>37</v>
      </c>
      <c r="N14" s="73" t="str">
        <f t="shared" si="1"/>
        <v>F</v>
      </c>
      <c r="O14" s="1"/>
      <c r="P14" s="1"/>
      <c r="Q14" s="1"/>
      <c r="R14" s="1"/>
      <c r="S14" s="1"/>
      <c r="T14" s="1"/>
      <c r="U14" s="1"/>
      <c r="V14" s="56"/>
    </row>
    <row r="15" spans="1:22">
      <c r="A15" s="55"/>
      <c r="B15" s="24" t="s">
        <v>88</v>
      </c>
      <c r="C15" s="32" t="s">
        <v>89</v>
      </c>
      <c r="D15" s="33" t="s">
        <v>47</v>
      </c>
      <c r="E15" s="34">
        <f t="shared" si="3"/>
        <v>3</v>
      </c>
      <c r="F15" s="28">
        <v>2.5</v>
      </c>
      <c r="G15" s="29">
        <v>0.5</v>
      </c>
      <c r="H15" s="29">
        <v>0</v>
      </c>
      <c r="I15" s="29">
        <v>1</v>
      </c>
      <c r="J15" s="29"/>
      <c r="K15" s="29"/>
      <c r="L15" s="89"/>
      <c r="M15" s="86">
        <f t="shared" si="2"/>
        <v>6.5</v>
      </c>
      <c r="N15" s="73" t="str">
        <f t="shared" si="1"/>
        <v/>
      </c>
      <c r="O15" s="1"/>
      <c r="P15" s="1"/>
      <c r="Q15" s="1"/>
      <c r="R15" s="1"/>
      <c r="S15" s="1"/>
      <c r="T15" s="1"/>
      <c r="U15" s="1"/>
      <c r="V15" s="56"/>
    </row>
    <row r="16" spans="1:22">
      <c r="A16" s="55"/>
      <c r="B16" s="24" t="s">
        <v>59</v>
      </c>
      <c r="C16" s="32" t="s">
        <v>75</v>
      </c>
      <c r="D16" s="33" t="s">
        <v>47</v>
      </c>
      <c r="E16" s="34">
        <f t="shared" si="3"/>
        <v>3</v>
      </c>
      <c r="F16" s="28">
        <v>2.5</v>
      </c>
      <c r="G16" s="29">
        <v>1</v>
      </c>
      <c r="H16" s="29">
        <v>1.5</v>
      </c>
      <c r="I16" s="29"/>
      <c r="J16" s="29">
        <v>4.5</v>
      </c>
      <c r="K16" s="29">
        <v>2</v>
      </c>
      <c r="L16" s="89"/>
      <c r="M16" s="86">
        <f t="shared" si="2"/>
        <v>13</v>
      </c>
      <c r="N16" s="73" t="str">
        <f t="shared" si="1"/>
        <v>F</v>
      </c>
      <c r="O16" s="1"/>
      <c r="P16" s="1"/>
      <c r="Q16" s="1"/>
      <c r="R16" s="1"/>
      <c r="S16" s="1"/>
      <c r="T16" s="1"/>
      <c r="U16" s="1"/>
      <c r="V16" s="56"/>
    </row>
    <row r="17" spans="1:22">
      <c r="A17" s="55"/>
      <c r="B17" s="24" t="s">
        <v>60</v>
      </c>
      <c r="C17" s="32" t="s">
        <v>66</v>
      </c>
      <c r="D17" s="33" t="s">
        <v>47</v>
      </c>
      <c r="E17" s="34" t="str">
        <f t="shared" si="3"/>
        <v/>
      </c>
      <c r="F17" s="28"/>
      <c r="G17" s="29"/>
      <c r="H17" s="29"/>
      <c r="I17" s="29"/>
      <c r="J17" s="29"/>
      <c r="K17" s="29"/>
      <c r="L17" s="89"/>
      <c r="M17" s="86" t="str">
        <f t="shared" si="2"/>
        <v/>
      </c>
      <c r="N17" s="73" t="str">
        <f t="shared" si="1"/>
        <v/>
      </c>
      <c r="O17" s="1"/>
      <c r="P17" s="1"/>
      <c r="Q17" s="1"/>
      <c r="R17" s="1"/>
      <c r="S17" s="1"/>
      <c r="T17" s="1"/>
      <c r="U17" s="1"/>
      <c r="V17" s="56"/>
    </row>
    <row r="18" spans="1:22">
      <c r="A18" s="55"/>
      <c r="B18" s="24" t="s">
        <v>61</v>
      </c>
      <c r="C18" s="32" t="s">
        <v>67</v>
      </c>
      <c r="D18" s="33" t="s">
        <v>46</v>
      </c>
      <c r="E18" s="34" t="str">
        <f t="shared" si="3"/>
        <v/>
      </c>
      <c r="F18" s="28"/>
      <c r="G18" s="29"/>
      <c r="H18" s="29"/>
      <c r="I18" s="29"/>
      <c r="J18" s="29"/>
      <c r="K18" s="29"/>
      <c r="L18" s="89"/>
      <c r="M18" s="86" t="str">
        <f t="shared" si="2"/>
        <v/>
      </c>
      <c r="N18" s="73" t="str">
        <f t="shared" si="1"/>
        <v/>
      </c>
      <c r="O18" s="1"/>
      <c r="P18" s="1"/>
      <c r="Q18" s="1"/>
      <c r="R18" s="1"/>
      <c r="S18" s="1"/>
      <c r="T18" s="1"/>
      <c r="U18" s="1"/>
      <c r="V18" s="56"/>
    </row>
    <row r="19" spans="1:22">
      <c r="A19" s="55"/>
      <c r="B19" s="24" t="s">
        <v>62</v>
      </c>
      <c r="C19" s="32" t="s">
        <v>68</v>
      </c>
      <c r="D19" s="33" t="s">
        <v>47</v>
      </c>
      <c r="E19" s="34">
        <f t="shared" si="3"/>
        <v>3</v>
      </c>
      <c r="F19" s="28">
        <v>2.5</v>
      </c>
      <c r="G19" s="80">
        <v>1</v>
      </c>
      <c r="H19" s="29">
        <v>0</v>
      </c>
      <c r="I19" s="29"/>
      <c r="J19" s="29"/>
      <c r="K19" s="29"/>
      <c r="L19" s="89"/>
      <c r="M19" s="86">
        <f t="shared" si="2"/>
        <v>6.5</v>
      </c>
      <c r="N19" s="73" t="str">
        <f t="shared" si="1"/>
        <v/>
      </c>
      <c r="O19" s="1"/>
      <c r="P19" s="1"/>
      <c r="Q19" s="1"/>
      <c r="R19" s="1"/>
      <c r="S19" s="1"/>
      <c r="T19" s="1"/>
      <c r="U19" s="1"/>
      <c r="V19" s="56"/>
    </row>
    <row r="20" spans="1:22">
      <c r="A20" s="55"/>
      <c r="B20" s="24" t="s">
        <v>63</v>
      </c>
      <c r="C20" s="32" t="s">
        <v>69</v>
      </c>
      <c r="D20" s="33" t="s">
        <v>47</v>
      </c>
      <c r="E20" s="34">
        <f t="shared" si="3"/>
        <v>3</v>
      </c>
      <c r="F20" s="28">
        <v>2.5</v>
      </c>
      <c r="G20" s="80">
        <v>1</v>
      </c>
      <c r="H20" s="29">
        <v>4</v>
      </c>
      <c r="I20" s="29"/>
      <c r="J20" s="29"/>
      <c r="K20" s="29"/>
      <c r="L20" s="89"/>
      <c r="M20" s="86">
        <f t="shared" si="2"/>
        <v>10.5</v>
      </c>
      <c r="N20" s="73" t="str">
        <f t="shared" si="1"/>
        <v/>
      </c>
      <c r="O20" s="1"/>
      <c r="P20" s="1"/>
      <c r="Q20" s="1"/>
      <c r="R20" s="1"/>
      <c r="S20" s="1"/>
      <c r="T20" s="1"/>
      <c r="U20" s="1"/>
      <c r="V20" s="56"/>
    </row>
    <row r="21" spans="1:22">
      <c r="A21" s="55"/>
      <c r="B21" s="24" t="s">
        <v>64</v>
      </c>
      <c r="C21" s="32" t="s">
        <v>76</v>
      </c>
      <c r="D21" s="33" t="s">
        <v>47</v>
      </c>
      <c r="E21" s="34">
        <f t="shared" si="3"/>
        <v>3</v>
      </c>
      <c r="F21" s="28">
        <v>2.5</v>
      </c>
      <c r="G21" s="29">
        <v>2.5</v>
      </c>
      <c r="H21" s="29">
        <v>4</v>
      </c>
      <c r="I21" s="29">
        <v>1.5</v>
      </c>
      <c r="J21" s="29"/>
      <c r="K21" s="29">
        <v>8</v>
      </c>
      <c r="L21" s="89"/>
      <c r="M21" s="86">
        <f t="shared" si="2"/>
        <v>20</v>
      </c>
      <c r="N21" s="73" t="str">
        <f t="shared" si="1"/>
        <v>F</v>
      </c>
      <c r="O21" s="1"/>
      <c r="P21" s="1"/>
      <c r="Q21" s="1"/>
      <c r="R21" s="1"/>
      <c r="S21" s="1"/>
      <c r="T21" s="1"/>
      <c r="U21" s="1"/>
      <c r="V21" s="56"/>
    </row>
    <row r="22" spans="1:22">
      <c r="A22" s="55"/>
      <c r="B22" s="24" t="s">
        <v>41</v>
      </c>
      <c r="C22" s="32" t="s">
        <v>42</v>
      </c>
      <c r="D22" s="33" t="s">
        <v>46</v>
      </c>
      <c r="E22" s="34">
        <f t="shared" si="3"/>
        <v>3</v>
      </c>
      <c r="F22" s="28">
        <v>2.5</v>
      </c>
      <c r="G22" s="29">
        <v>1</v>
      </c>
      <c r="H22" s="29">
        <v>1.5</v>
      </c>
      <c r="I22" s="29"/>
      <c r="J22" s="29"/>
      <c r="K22" s="29"/>
      <c r="L22" s="89"/>
      <c r="M22" s="86">
        <f t="shared" si="2"/>
        <v>8</v>
      </c>
      <c r="N22" s="73" t="str">
        <f t="shared" si="1"/>
        <v/>
      </c>
      <c r="O22" s="1"/>
      <c r="P22" s="1"/>
      <c r="Q22" s="1"/>
      <c r="R22" s="1"/>
      <c r="S22" s="1"/>
      <c r="T22" s="1"/>
      <c r="U22" s="1"/>
      <c r="V22" s="56"/>
    </row>
    <row r="23" spans="1:22">
      <c r="A23" s="55"/>
      <c r="B23" s="24" t="s">
        <v>43</v>
      </c>
      <c r="C23" s="32" t="s">
        <v>44</v>
      </c>
      <c r="D23" s="33" t="s">
        <v>46</v>
      </c>
      <c r="E23" s="34" t="str">
        <f t="shared" si="3"/>
        <v/>
      </c>
      <c r="F23" s="28"/>
      <c r="G23" s="29"/>
      <c r="H23" s="29"/>
      <c r="I23" s="29"/>
      <c r="J23" s="29"/>
      <c r="K23" s="29"/>
      <c r="L23" s="89"/>
      <c r="M23" s="86" t="str">
        <f t="shared" si="2"/>
        <v/>
      </c>
      <c r="N23" s="73" t="str">
        <f t="shared" si="1"/>
        <v/>
      </c>
      <c r="O23" s="1"/>
      <c r="P23" s="1"/>
      <c r="Q23" s="1"/>
      <c r="R23" s="1"/>
      <c r="S23" s="1"/>
      <c r="T23" s="1"/>
      <c r="U23" s="1"/>
      <c r="V23" s="56"/>
    </row>
    <row r="24" spans="1:22">
      <c r="A24" s="55"/>
      <c r="B24" s="24" t="s">
        <v>19</v>
      </c>
      <c r="C24" s="32" t="s">
        <v>20</v>
      </c>
      <c r="D24" s="33" t="s">
        <v>46</v>
      </c>
      <c r="E24" s="34" t="str">
        <f t="shared" si="3"/>
        <v/>
      </c>
      <c r="F24" s="28"/>
      <c r="G24" s="80"/>
      <c r="H24" s="29"/>
      <c r="I24" s="29"/>
      <c r="J24" s="29"/>
      <c r="K24" s="29"/>
      <c r="L24" s="89"/>
      <c r="M24" s="86" t="str">
        <f t="shared" si="2"/>
        <v/>
      </c>
      <c r="N24" s="73" t="str">
        <f t="shared" si="1"/>
        <v/>
      </c>
      <c r="O24" s="1"/>
      <c r="P24" s="1"/>
      <c r="Q24" s="1"/>
      <c r="R24" s="1"/>
      <c r="S24" s="1"/>
      <c r="T24" s="1"/>
      <c r="U24" s="1"/>
      <c r="V24" s="56"/>
    </row>
    <row r="25" spans="1:22" ht="15.75" thickBot="1">
      <c r="A25" s="55"/>
      <c r="B25" s="37" t="s">
        <v>21</v>
      </c>
      <c r="C25" s="38" t="s">
        <v>22</v>
      </c>
      <c r="D25" s="39" t="s">
        <v>46</v>
      </c>
      <c r="E25" s="40" t="str">
        <f>IF(COUNT(G25,H25,I25,J25)=0,"",$E$4)</f>
        <v/>
      </c>
      <c r="F25" s="41"/>
      <c r="G25" s="81"/>
      <c r="H25" s="42"/>
      <c r="I25" s="42"/>
      <c r="J25" s="42"/>
      <c r="K25" s="42"/>
      <c r="L25" s="90"/>
      <c r="M25" s="87" t="str">
        <f t="shared" si="2"/>
        <v/>
      </c>
      <c r="N25" s="74" t="str">
        <f t="shared" si="1"/>
        <v/>
      </c>
      <c r="O25" s="1"/>
      <c r="P25" s="1"/>
      <c r="Q25" s="1"/>
      <c r="R25" s="1"/>
      <c r="S25" s="1"/>
      <c r="T25" s="1"/>
      <c r="U25" s="1"/>
      <c r="V25" s="56"/>
    </row>
    <row r="26" spans="1:22" ht="15.75" thickBot="1">
      <c r="A26" s="55"/>
      <c r="B26" s="37" t="s">
        <v>23</v>
      </c>
      <c r="C26" s="38" t="s">
        <v>24</v>
      </c>
      <c r="D26" s="39" t="s">
        <v>46</v>
      </c>
      <c r="E26" s="40"/>
      <c r="F26" s="41"/>
      <c r="G26" s="81"/>
      <c r="H26" s="42"/>
      <c r="I26" s="42"/>
      <c r="J26" s="42"/>
      <c r="K26" s="42"/>
      <c r="L26" s="90"/>
      <c r="M26" s="87"/>
      <c r="N26" s="74"/>
      <c r="O26" s="1"/>
      <c r="P26" s="1"/>
      <c r="Q26" s="1"/>
      <c r="R26" s="1"/>
      <c r="S26" s="1"/>
      <c r="T26" s="1"/>
      <c r="U26" s="1"/>
      <c r="V26" s="56"/>
    </row>
    <row r="27" spans="1:22" ht="15.75" thickBot="1">
      <c r="A27" s="5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56"/>
    </row>
    <row r="28" spans="1:22" ht="16.5" thickBot="1">
      <c r="A28" s="55"/>
      <c r="B28" s="1"/>
      <c r="C28" s="1"/>
      <c r="D28" s="1"/>
      <c r="E28" s="2">
        <v>3</v>
      </c>
      <c r="F28" s="3">
        <v>3</v>
      </c>
      <c r="G28" s="3">
        <v>22</v>
      </c>
      <c r="H28" s="3">
        <v>22</v>
      </c>
      <c r="I28" s="3">
        <v>22</v>
      </c>
      <c r="J28" s="3">
        <v>22</v>
      </c>
      <c r="K28" s="3">
        <v>50</v>
      </c>
      <c r="L28" s="4">
        <v>50</v>
      </c>
      <c r="M28" s="51">
        <f>IF(COUNT(E28:L28)=0,"",SUM(E28,F28,MAX(G28,I28),MAX(H28,J28),MAX(K28,L28)))</f>
        <v>100</v>
      </c>
      <c r="N28" s="1"/>
      <c r="O28" s="1"/>
      <c r="P28" s="1"/>
      <c r="Q28" s="1"/>
      <c r="R28" s="1"/>
      <c r="S28" s="59" t="s">
        <v>13</v>
      </c>
      <c r="T28" s="60" t="s">
        <v>25</v>
      </c>
      <c r="U28" s="61" t="s">
        <v>28</v>
      </c>
      <c r="V28" s="56"/>
    </row>
    <row r="29" spans="1:22" ht="16.5" thickBot="1">
      <c r="A29" s="55"/>
      <c r="B29" s="13" t="s">
        <v>0</v>
      </c>
      <c r="C29" s="50" t="s">
        <v>1</v>
      </c>
      <c r="D29" s="49" t="s">
        <v>2</v>
      </c>
      <c r="E29" s="9" t="s">
        <v>3</v>
      </c>
      <c r="F29" s="10" t="s">
        <v>4</v>
      </c>
      <c r="G29" s="11" t="s">
        <v>5</v>
      </c>
      <c r="H29" s="11" t="s">
        <v>6</v>
      </c>
      <c r="I29" s="11" t="s">
        <v>7</v>
      </c>
      <c r="J29" s="11" t="s">
        <v>8</v>
      </c>
      <c r="K29" s="11" t="s">
        <v>9</v>
      </c>
      <c r="L29" s="12" t="s">
        <v>10</v>
      </c>
      <c r="M29" s="6" t="s">
        <v>11</v>
      </c>
      <c r="N29" s="71" t="s">
        <v>12</v>
      </c>
      <c r="O29" s="1"/>
      <c r="P29" s="1"/>
      <c r="Q29" s="1"/>
      <c r="R29" s="1"/>
      <c r="S29" s="62" t="str">
        <f>IF(COUNTIF($D$30:$D$35,CONCATENATE(S28,"1"))=0,"",COUNTIF($D$30:$D$35,CONCATENATE(S28,"1")))</f>
        <v/>
      </c>
      <c r="T29" s="62" t="str">
        <f>IF(COUNTIF($D$30:$D$35,CONCATENATE(T28,"1"))=0,"",COUNTIF($D$30:$D$35,CONCATENATE(T28,"1")))</f>
        <v/>
      </c>
      <c r="U29" s="62">
        <f>IF(SUM(COUNTIF($D$30:$D$35,CONCATENATE(S28,"2")),COUNTIF($D$30:$D$35,CONCATENATE(T28,"2")))=0,"",SUM(COUNTIF($D$30:$D$35,CONCATENATE(S28,"2")),COUNTIF($D$30:$D$35,CONCATENATE(T28,"2"))))</f>
        <v>6</v>
      </c>
      <c r="V29" s="56"/>
    </row>
    <row r="30" spans="1:22">
      <c r="A30" s="55"/>
      <c r="B30" s="43" t="s">
        <v>65</v>
      </c>
      <c r="C30" s="44" t="s">
        <v>77</v>
      </c>
      <c r="D30" s="45" t="s">
        <v>46</v>
      </c>
      <c r="E30" s="19" t="str">
        <f>IF(COUNT(G30,H30,I30,J30)=0,"",$E$28)</f>
        <v/>
      </c>
      <c r="F30" s="20"/>
      <c r="G30" s="82"/>
      <c r="H30" s="21"/>
      <c r="I30" s="21"/>
      <c r="J30" s="21"/>
      <c r="K30" s="21"/>
      <c r="L30" s="66"/>
      <c r="M30" s="51" t="str">
        <f t="shared" ref="M30:M35" si="4">IF(COUNT(E30:L30)=0,"",SUM(E30,F30,MAX(G30,I30),MAX(H30,J30),MAX(K30,L30)))</f>
        <v/>
      </c>
      <c r="N30" s="72" t="str">
        <f t="shared" ref="N30:N35" si="5">IF(AND(K30="",L30=""),"",IF(M30&lt;$Q$6,"F",IF(M30&lt;$Q$7,"E",IF(M30&lt;$Q$8,"D",IF(M30&lt;$Q$9,"C",IF(M30&lt;$Q$10,"B",IF(M30&lt;=100,"A","")))))))</f>
        <v/>
      </c>
      <c r="O30" s="1"/>
      <c r="P30" s="1"/>
      <c r="Q30" s="1"/>
      <c r="R30" s="1"/>
      <c r="S30" s="1"/>
      <c r="T30" s="1"/>
      <c r="U30" s="1"/>
      <c r="V30" s="56"/>
    </row>
    <row r="31" spans="1:22">
      <c r="A31" s="55"/>
      <c r="B31" s="24" t="s">
        <v>30</v>
      </c>
      <c r="C31" s="32" t="s">
        <v>31</v>
      </c>
      <c r="D31" s="33" t="s">
        <v>46</v>
      </c>
      <c r="E31" s="34">
        <f t="shared" ref="E31:E35" si="6">IF(COUNT(G31,H31,I31,J31)=0,"",$E$28)</f>
        <v>3</v>
      </c>
      <c r="F31" s="28">
        <v>2.5</v>
      </c>
      <c r="G31" s="80">
        <v>1.5</v>
      </c>
      <c r="H31" s="29">
        <v>3</v>
      </c>
      <c r="I31" s="29">
        <v>0</v>
      </c>
      <c r="J31" s="29"/>
      <c r="K31" s="29">
        <v>1</v>
      </c>
      <c r="L31" s="64"/>
      <c r="M31" s="75">
        <f t="shared" si="4"/>
        <v>11</v>
      </c>
      <c r="N31" s="77" t="str">
        <f t="shared" si="5"/>
        <v>F</v>
      </c>
      <c r="O31" s="1"/>
      <c r="P31" s="1"/>
      <c r="Q31" s="1"/>
      <c r="R31" s="1"/>
      <c r="S31" s="1"/>
      <c r="T31" s="1"/>
      <c r="U31" s="1"/>
      <c r="V31" s="56"/>
    </row>
    <row r="32" spans="1:22">
      <c r="A32" s="55"/>
      <c r="B32" s="24" t="s">
        <v>33</v>
      </c>
      <c r="C32" s="32" t="s">
        <v>79</v>
      </c>
      <c r="D32" s="33" t="s">
        <v>46</v>
      </c>
      <c r="E32" s="34" t="str">
        <f t="shared" si="6"/>
        <v/>
      </c>
      <c r="F32" s="28"/>
      <c r="G32" s="80"/>
      <c r="H32" s="29"/>
      <c r="I32" s="29"/>
      <c r="J32" s="29"/>
      <c r="K32" s="29"/>
      <c r="L32" s="64"/>
      <c r="M32" s="75" t="str">
        <f t="shared" si="4"/>
        <v/>
      </c>
      <c r="N32" s="77" t="str">
        <f t="shared" si="5"/>
        <v/>
      </c>
      <c r="O32" s="1"/>
      <c r="P32" s="1"/>
      <c r="Q32" s="1"/>
      <c r="R32" s="1"/>
      <c r="S32" s="1"/>
      <c r="T32" s="1"/>
      <c r="U32" s="1"/>
      <c r="V32" s="56"/>
    </row>
    <row r="33" spans="1:22">
      <c r="A33" s="55"/>
      <c r="B33" s="24" t="s">
        <v>34</v>
      </c>
      <c r="C33" s="32" t="s">
        <v>35</v>
      </c>
      <c r="D33" s="33" t="s">
        <v>46</v>
      </c>
      <c r="E33" s="34" t="str">
        <f t="shared" si="6"/>
        <v/>
      </c>
      <c r="F33" s="28"/>
      <c r="G33" s="80"/>
      <c r="H33" s="29"/>
      <c r="I33" s="29"/>
      <c r="J33" s="29"/>
      <c r="K33" s="29"/>
      <c r="L33" s="64"/>
      <c r="M33" s="75" t="str">
        <f t="shared" si="4"/>
        <v/>
      </c>
      <c r="N33" s="77" t="str">
        <f t="shared" si="5"/>
        <v/>
      </c>
      <c r="O33" s="1"/>
      <c r="P33" s="1"/>
      <c r="Q33" s="1"/>
      <c r="R33" s="1"/>
      <c r="S33" s="1"/>
      <c r="T33" s="1"/>
      <c r="U33" s="1"/>
      <c r="V33" s="56"/>
    </row>
    <row r="34" spans="1:22">
      <c r="A34" s="55"/>
      <c r="B34" s="24" t="s">
        <v>36</v>
      </c>
      <c r="C34" s="32" t="s">
        <v>37</v>
      </c>
      <c r="D34" s="33" t="s">
        <v>46</v>
      </c>
      <c r="E34" s="34" t="str">
        <f t="shared" si="6"/>
        <v/>
      </c>
      <c r="F34" s="28"/>
      <c r="G34" s="29"/>
      <c r="H34" s="29"/>
      <c r="I34" s="29"/>
      <c r="J34" s="29"/>
      <c r="K34" s="29"/>
      <c r="L34" s="64"/>
      <c r="M34" s="75" t="str">
        <f t="shared" si="4"/>
        <v/>
      </c>
      <c r="N34" s="77" t="str">
        <f t="shared" si="5"/>
        <v/>
      </c>
      <c r="O34" s="1"/>
      <c r="P34" s="1"/>
      <c r="Q34" s="1"/>
      <c r="R34" s="1"/>
      <c r="S34" s="1"/>
      <c r="T34" s="1"/>
      <c r="U34" s="1"/>
      <c r="V34" s="56"/>
    </row>
    <row r="35" spans="1:22" ht="15.75" thickBot="1">
      <c r="A35" s="55"/>
      <c r="B35" s="37" t="s">
        <v>38</v>
      </c>
      <c r="C35" s="38" t="s">
        <v>39</v>
      </c>
      <c r="D35" s="39" t="s">
        <v>46</v>
      </c>
      <c r="E35" s="40" t="str">
        <f t="shared" si="6"/>
        <v/>
      </c>
      <c r="F35" s="41"/>
      <c r="G35" s="42"/>
      <c r="H35" s="42"/>
      <c r="I35" s="42"/>
      <c r="J35" s="42"/>
      <c r="K35" s="42"/>
      <c r="L35" s="65"/>
      <c r="M35" s="76" t="str">
        <f t="shared" si="4"/>
        <v/>
      </c>
      <c r="N35" s="78" t="str">
        <f t="shared" si="5"/>
        <v/>
      </c>
      <c r="O35" s="1"/>
      <c r="P35" s="1"/>
      <c r="Q35" s="1"/>
      <c r="R35" s="1"/>
      <c r="S35" s="1"/>
      <c r="T35" s="1"/>
      <c r="U35" s="1"/>
      <c r="V35" s="56"/>
    </row>
    <row r="36" spans="1:22">
      <c r="A36" s="55"/>
      <c r="B36" s="5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56"/>
    </row>
    <row r="37" spans="1:22">
      <c r="A37" s="52"/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</row>
  </sheetData>
  <sheetProtection formatCells="0" formatColumns="0" formatRows="0" insertColumns="0" insertRows="0" insertHyperlinks="0" deleteColumns="0" deleteRows="0" sort="0" autoFilter="0" pivotTables="0"/>
  <conditionalFormatting sqref="C30:D35 C6:D25">
    <cfRule type="expression" dxfId="19" priority="7">
      <formula>OR($D6="B2",$D6="S2")</formula>
    </cfRule>
    <cfRule type="expression" dxfId="18" priority="8">
      <formula>$D6="S1"</formula>
    </cfRule>
    <cfRule type="expression" dxfId="17" priority="9">
      <formula>$D6="B1"</formula>
    </cfRule>
  </conditionalFormatting>
  <conditionalFormatting sqref="M28 M30:N35 M6:N25">
    <cfRule type="expression" dxfId="16" priority="6">
      <formula>AND(NOT($N6="F"),NOT($N6=""))</formula>
    </cfRule>
  </conditionalFormatting>
  <conditionalFormatting sqref="C26:D26">
    <cfRule type="expression" dxfId="15" priority="2">
      <formula>OR($D26="B2",$D26="S2")</formula>
    </cfRule>
    <cfRule type="expression" dxfId="14" priority="3">
      <formula>$D26="S1"</formula>
    </cfRule>
    <cfRule type="expression" dxfId="13" priority="4">
      <formula>$D26="B1"</formula>
    </cfRule>
  </conditionalFormatting>
  <conditionalFormatting sqref="M26:N26">
    <cfRule type="expression" dxfId="12" priority="1">
      <formula>AND(NOT($N26="F"),NOT($N26=""))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V21"/>
  <sheetViews>
    <sheetView zoomScale="80" zoomScaleNormal="80" workbookViewId="0">
      <selection activeCell="K8" sqref="K8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.75" thickBot="1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6.5" thickBot="1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25</v>
      </c>
      <c r="U4" s="61" t="s">
        <v>28</v>
      </c>
      <c r="V4" s="56"/>
    </row>
    <row r="5" spans="1:22" ht="18.75" customHeight="1" thickBot="1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1" t="s">
        <v>12</v>
      </c>
      <c r="O5" s="1"/>
      <c r="P5" s="14" t="s">
        <v>12</v>
      </c>
      <c r="Q5" s="15" t="s">
        <v>40</v>
      </c>
      <c r="R5" s="1"/>
      <c r="S5" s="62" t="str">
        <f>IF(COUNTIF($D$6:$D$17,CONCATENATE(S4,"1"))=0,"",COUNTIF($D$6:$D$17,CONCATENATE(S4,"1")))</f>
        <v/>
      </c>
      <c r="T5" s="62">
        <f>IF(COUNTIF($D$6:$D$17,CONCATENATE(T4,"1"))=0,"",COUNTIF($D$6:$D$17,CONCATENATE(T4,"1")))</f>
        <v>3</v>
      </c>
      <c r="U5" s="62">
        <f>IF(SUM(COUNTIF($D$6:$D$17,CONCATENATE(S4,"2")),COUNTIF($D$6:$D$17,CONCATENATE(T4,"2")))=0,"",SUM(COUNTIF($D$6:$D$17,CONCATENATE(S4,"2")),COUNTIF($D$6:$D$17,CONCATENATE(T4,"2"))))</f>
        <v>9</v>
      </c>
      <c r="V5" s="56"/>
    </row>
    <row r="6" spans="1:22">
      <c r="A6" s="55"/>
      <c r="B6" s="16" t="s">
        <v>65</v>
      </c>
      <c r="C6" s="17" t="s">
        <v>77</v>
      </c>
      <c r="D6" s="18" t="s">
        <v>49</v>
      </c>
      <c r="E6" s="46">
        <f>IF(COUNT(G6,H6,I6,J6)=0,"",$E$4)</f>
        <v>3</v>
      </c>
      <c r="F6" s="47"/>
      <c r="G6" s="79">
        <v>0</v>
      </c>
      <c r="H6" s="48">
        <v>0</v>
      </c>
      <c r="I6" s="48"/>
      <c r="J6" s="48"/>
      <c r="K6" s="48"/>
      <c r="L6" s="63"/>
      <c r="M6" s="51">
        <f>IF(COUNT(E6:L6)=0,"",SUM(E6,F6,MAX(G6,I6),MAX(H6,J6),MAX(K6,L6)))</f>
        <v>3</v>
      </c>
      <c r="N6" s="72" t="str">
        <f t="shared" ref="N6:N17" si="0">IF(AND(K6="",L6=""),"",IF(M6&lt;$Q$6,"F",IF(M6&lt;$Q$7,"E",IF(M6&lt;$Q$8,"D",IF(M6&lt;$Q$9,"C",IF(M6&lt;$Q$10,"B",IF(M6&lt;=100,"A","")))))))</f>
        <v/>
      </c>
      <c r="O6" s="1"/>
      <c r="P6" s="22" t="s">
        <v>14</v>
      </c>
      <c r="Q6" s="23">
        <v>40</v>
      </c>
      <c r="R6" s="1"/>
      <c r="S6" s="1"/>
      <c r="T6" s="1"/>
      <c r="U6" s="1"/>
      <c r="V6" s="56"/>
    </row>
    <row r="7" spans="1:22">
      <c r="A7" s="55"/>
      <c r="B7" s="24" t="s">
        <v>29</v>
      </c>
      <c r="C7" s="25" t="s">
        <v>85</v>
      </c>
      <c r="D7" s="26" t="s">
        <v>46</v>
      </c>
      <c r="E7" s="27">
        <f t="shared" ref="E7:E17" si="1">IF(COUNT(G7,H7,I7,J7)=0,"",$E$4)</f>
        <v>3</v>
      </c>
      <c r="F7" s="28"/>
      <c r="G7" s="80">
        <v>6.5</v>
      </c>
      <c r="H7" s="29">
        <v>3</v>
      </c>
      <c r="I7" s="29"/>
      <c r="J7" s="29"/>
      <c r="K7" s="29">
        <v>15</v>
      </c>
      <c r="L7" s="64"/>
      <c r="M7" s="75">
        <f t="shared" ref="M7:M17" si="2">IF(COUNT(E7:L7)=0,"",SUM(E7,F7,MAX(G7,I7),MAX(H7,J7),MAX(K7,L7)))</f>
        <v>27.5</v>
      </c>
      <c r="N7" s="73" t="str">
        <f t="shared" si="0"/>
        <v>F</v>
      </c>
      <c r="O7" s="1"/>
      <c r="P7" s="30" t="s">
        <v>15</v>
      </c>
      <c r="Q7" s="31">
        <v>52</v>
      </c>
      <c r="R7" s="1"/>
      <c r="S7" s="1"/>
      <c r="T7" s="1"/>
      <c r="U7" s="1"/>
      <c r="V7" s="56"/>
    </row>
    <row r="8" spans="1:22">
      <c r="A8" s="55"/>
      <c r="B8" s="24" t="s">
        <v>30</v>
      </c>
      <c r="C8" s="32" t="s">
        <v>31</v>
      </c>
      <c r="D8" s="33" t="s">
        <v>49</v>
      </c>
      <c r="E8" s="34">
        <f t="shared" si="1"/>
        <v>3</v>
      </c>
      <c r="F8" s="28"/>
      <c r="G8" s="80">
        <v>0</v>
      </c>
      <c r="H8" s="29">
        <v>0</v>
      </c>
      <c r="I8" s="29"/>
      <c r="J8" s="29"/>
      <c r="K8" s="29"/>
      <c r="L8" s="64"/>
      <c r="M8" s="75">
        <f t="shared" si="2"/>
        <v>3</v>
      </c>
      <c r="N8" s="73" t="str">
        <f t="shared" si="0"/>
        <v/>
      </c>
      <c r="O8" s="1"/>
      <c r="P8" s="30" t="s">
        <v>16</v>
      </c>
      <c r="Q8" s="31">
        <v>64</v>
      </c>
      <c r="R8" s="1"/>
      <c r="S8" s="1"/>
      <c r="T8" s="1"/>
      <c r="U8" s="1"/>
      <c r="V8" s="56"/>
    </row>
    <row r="9" spans="1:22">
      <c r="A9" s="55"/>
      <c r="B9" s="24" t="s">
        <v>32</v>
      </c>
      <c r="C9" s="32" t="s">
        <v>78</v>
      </c>
      <c r="D9" s="33" t="s">
        <v>49</v>
      </c>
      <c r="E9" s="34">
        <f t="shared" si="1"/>
        <v>3</v>
      </c>
      <c r="F9" s="28">
        <v>1.5</v>
      </c>
      <c r="G9" s="80">
        <v>0</v>
      </c>
      <c r="H9" s="29">
        <v>5</v>
      </c>
      <c r="I9" s="29">
        <v>6</v>
      </c>
      <c r="J9" s="29"/>
      <c r="K9" s="29">
        <v>20</v>
      </c>
      <c r="L9" s="64"/>
      <c r="M9" s="75">
        <f t="shared" si="2"/>
        <v>35.5</v>
      </c>
      <c r="N9" s="73" t="str">
        <f t="shared" si="0"/>
        <v>F</v>
      </c>
      <c r="O9" s="1"/>
      <c r="P9" s="30" t="s">
        <v>17</v>
      </c>
      <c r="Q9" s="31">
        <v>76</v>
      </c>
      <c r="R9" s="1"/>
      <c r="S9" s="1"/>
      <c r="T9" s="1"/>
      <c r="U9" s="1"/>
      <c r="V9" s="56"/>
    </row>
    <row r="10" spans="1:22" ht="15.75" thickBot="1">
      <c r="A10" s="55"/>
      <c r="B10" s="24" t="s">
        <v>90</v>
      </c>
      <c r="C10" s="32" t="s">
        <v>91</v>
      </c>
      <c r="D10" s="33" t="s">
        <v>46</v>
      </c>
      <c r="E10" s="34">
        <f t="shared" si="1"/>
        <v>3</v>
      </c>
      <c r="F10" s="28">
        <v>2</v>
      </c>
      <c r="G10" s="80">
        <v>5</v>
      </c>
      <c r="H10" s="29">
        <v>5</v>
      </c>
      <c r="I10" s="29"/>
      <c r="J10" s="29"/>
      <c r="K10" s="29">
        <v>0</v>
      </c>
      <c r="L10" s="64"/>
      <c r="M10" s="75">
        <f t="shared" si="2"/>
        <v>15</v>
      </c>
      <c r="N10" s="73" t="str">
        <f t="shared" si="0"/>
        <v>F</v>
      </c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>
      <c r="A11" s="55"/>
      <c r="B11" s="24" t="s">
        <v>34</v>
      </c>
      <c r="C11" s="32" t="s">
        <v>35</v>
      </c>
      <c r="D11" s="33" t="s">
        <v>46</v>
      </c>
      <c r="E11" s="34" t="str">
        <f t="shared" si="1"/>
        <v/>
      </c>
      <c r="F11" s="28"/>
      <c r="G11" s="80"/>
      <c r="H11" s="29"/>
      <c r="I11" s="29"/>
      <c r="J11" s="29"/>
      <c r="K11" s="29"/>
      <c r="L11" s="64"/>
      <c r="M11" s="75" t="str">
        <f t="shared" si="2"/>
        <v/>
      </c>
      <c r="N11" s="73" t="str">
        <f t="shared" si="0"/>
        <v/>
      </c>
      <c r="O11" s="1"/>
      <c r="P11" s="1"/>
      <c r="Q11" s="1"/>
      <c r="R11" s="1"/>
      <c r="S11" s="1"/>
      <c r="T11" s="1"/>
      <c r="U11" s="1"/>
      <c r="V11" s="56"/>
    </row>
    <row r="12" spans="1:22">
      <c r="A12" s="55"/>
      <c r="B12" s="24" t="s">
        <v>36</v>
      </c>
      <c r="C12" s="32" t="s">
        <v>37</v>
      </c>
      <c r="D12" s="33" t="s">
        <v>46</v>
      </c>
      <c r="E12" s="34" t="str">
        <f t="shared" si="1"/>
        <v/>
      </c>
      <c r="F12" s="28"/>
      <c r="G12" s="80"/>
      <c r="H12" s="29"/>
      <c r="I12" s="29"/>
      <c r="J12" s="29"/>
      <c r="K12" s="29"/>
      <c r="L12" s="64"/>
      <c r="M12" s="75" t="str">
        <f t="shared" si="2"/>
        <v/>
      </c>
      <c r="N12" s="73" t="str">
        <f t="shared" si="0"/>
        <v/>
      </c>
      <c r="O12" s="1"/>
      <c r="P12" s="1"/>
      <c r="Q12" s="1"/>
      <c r="R12" s="1"/>
      <c r="S12" s="1"/>
      <c r="T12" s="1"/>
      <c r="U12" s="1"/>
      <c r="V12" s="56"/>
    </row>
    <row r="13" spans="1:22">
      <c r="A13" s="55"/>
      <c r="B13" s="24" t="s">
        <v>48</v>
      </c>
      <c r="C13" s="32" t="s">
        <v>50</v>
      </c>
      <c r="D13" s="33" t="s">
        <v>46</v>
      </c>
      <c r="E13" s="34" t="str">
        <f t="shared" si="1"/>
        <v/>
      </c>
      <c r="F13" s="28"/>
      <c r="G13" s="80"/>
      <c r="H13" s="29"/>
      <c r="I13" s="29"/>
      <c r="J13" s="29"/>
      <c r="K13" s="29"/>
      <c r="L13" s="64"/>
      <c r="M13" s="75" t="str">
        <f t="shared" si="2"/>
        <v/>
      </c>
      <c r="N13" s="73" t="str">
        <f t="shared" si="0"/>
        <v/>
      </c>
      <c r="O13" s="1"/>
      <c r="P13" s="1"/>
      <c r="Q13" s="1"/>
      <c r="R13" s="1"/>
      <c r="S13" s="1"/>
      <c r="T13" s="1"/>
      <c r="U13" s="1"/>
      <c r="V13" s="56"/>
    </row>
    <row r="14" spans="1:22">
      <c r="A14" s="55"/>
      <c r="B14" s="24" t="s">
        <v>81</v>
      </c>
      <c r="C14" s="32" t="s">
        <v>83</v>
      </c>
      <c r="D14" s="33" t="s">
        <v>46</v>
      </c>
      <c r="E14" s="34" t="str">
        <f t="shared" si="1"/>
        <v/>
      </c>
      <c r="F14" s="28"/>
      <c r="G14" s="80"/>
      <c r="H14" s="29"/>
      <c r="I14" s="29"/>
      <c r="J14" s="29"/>
      <c r="K14" s="29"/>
      <c r="L14" s="64"/>
      <c r="M14" s="75" t="str">
        <f t="shared" si="2"/>
        <v/>
      </c>
      <c r="N14" s="73" t="str">
        <f t="shared" si="0"/>
        <v/>
      </c>
      <c r="O14" s="1"/>
      <c r="P14" s="1"/>
      <c r="Q14" s="1"/>
      <c r="R14" s="1"/>
      <c r="S14" s="1"/>
      <c r="T14" s="1"/>
      <c r="U14" s="1"/>
      <c r="V14" s="56"/>
    </row>
    <row r="15" spans="1:22">
      <c r="A15" s="55"/>
      <c r="B15" s="24" t="s">
        <v>92</v>
      </c>
      <c r="C15" s="32" t="s">
        <v>93</v>
      </c>
      <c r="D15" s="33" t="s">
        <v>46</v>
      </c>
      <c r="E15" s="34" t="str">
        <f t="shared" si="1"/>
        <v/>
      </c>
      <c r="F15" s="28"/>
      <c r="G15" s="29"/>
      <c r="H15" s="29"/>
      <c r="I15" s="29"/>
      <c r="J15" s="29"/>
      <c r="K15" s="29"/>
      <c r="L15" s="64"/>
      <c r="M15" s="75" t="str">
        <f t="shared" si="2"/>
        <v/>
      </c>
      <c r="N15" s="73" t="str">
        <f t="shared" si="0"/>
        <v/>
      </c>
      <c r="O15" s="1"/>
      <c r="P15" s="1"/>
      <c r="Q15" s="1"/>
      <c r="R15" s="1"/>
      <c r="S15" s="1"/>
      <c r="T15" s="1"/>
      <c r="U15" s="1"/>
      <c r="V15" s="56"/>
    </row>
    <row r="16" spans="1:22">
      <c r="A16" s="55"/>
      <c r="B16" s="24" t="s">
        <v>82</v>
      </c>
      <c r="C16" s="32" t="s">
        <v>84</v>
      </c>
      <c r="D16" s="33" t="s">
        <v>46</v>
      </c>
      <c r="E16" s="34" t="str">
        <f t="shared" si="1"/>
        <v/>
      </c>
      <c r="F16" s="28"/>
      <c r="G16" s="80"/>
      <c r="H16" s="29"/>
      <c r="I16" s="29"/>
      <c r="J16" s="29"/>
      <c r="K16" s="29"/>
      <c r="L16" s="64"/>
      <c r="M16" s="75" t="str">
        <f t="shared" si="2"/>
        <v/>
      </c>
      <c r="N16" s="73" t="str">
        <f t="shared" si="0"/>
        <v/>
      </c>
      <c r="O16" s="1"/>
      <c r="P16" s="1"/>
      <c r="Q16" s="1"/>
      <c r="R16" s="1"/>
      <c r="S16" s="1"/>
      <c r="T16" s="1"/>
      <c r="U16" s="1"/>
      <c r="V16" s="56"/>
    </row>
    <row r="17" spans="1:22" ht="15.75" thickBot="1">
      <c r="A17" s="55"/>
      <c r="B17" s="37" t="s">
        <v>38</v>
      </c>
      <c r="C17" s="38" t="s">
        <v>39</v>
      </c>
      <c r="D17" s="39" t="s">
        <v>46</v>
      </c>
      <c r="E17" s="40" t="str">
        <f t="shared" si="1"/>
        <v/>
      </c>
      <c r="F17" s="41"/>
      <c r="G17" s="81"/>
      <c r="H17" s="42"/>
      <c r="I17" s="42"/>
      <c r="J17" s="42"/>
      <c r="K17" s="42"/>
      <c r="L17" s="65"/>
      <c r="M17" s="76" t="str">
        <f t="shared" si="2"/>
        <v/>
      </c>
      <c r="N17" s="74" t="str">
        <f t="shared" si="0"/>
        <v/>
      </c>
      <c r="O17" s="1"/>
      <c r="P17" s="1"/>
      <c r="Q17" s="1"/>
      <c r="R17" s="1"/>
      <c r="S17" s="1"/>
      <c r="T17" s="1"/>
      <c r="U17" s="1"/>
      <c r="V17" s="56"/>
    </row>
    <row r="18" spans="1:22">
      <c r="A18" s="5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56"/>
    </row>
    <row r="19" spans="1:22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56"/>
    </row>
    <row r="20" spans="1:22">
      <c r="A20" s="55"/>
      <c r="B20" s="5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56"/>
    </row>
    <row r="21" spans="1:22">
      <c r="A21" s="52"/>
      <c r="B21" s="5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</row>
  </sheetData>
  <sheetProtection formatCells="0" formatColumns="0" formatRows="0" insertColumns="0" insertRows="0" insertHyperlinks="0" deleteColumns="0" deleteRows="0" sort="0" autoFilter="0" pivotTables="0"/>
  <conditionalFormatting sqref="C6:D10 C17:D17 C19:D19">
    <cfRule type="expression" dxfId="11" priority="6">
      <formula>OR($D6="B2",$D6="S2")</formula>
    </cfRule>
    <cfRule type="expression" dxfId="10" priority="7">
      <formula>$D6="S1"</formula>
    </cfRule>
    <cfRule type="expression" dxfId="9" priority="8">
      <formula>$D6="B1"</formula>
    </cfRule>
  </conditionalFormatting>
  <conditionalFormatting sqref="M6:N10 M17:N17 M19:N19">
    <cfRule type="expression" dxfId="8" priority="5">
      <formula>AND(NOT($N6="F"),NOT($N6=""))</formula>
    </cfRule>
  </conditionalFormatting>
  <conditionalFormatting sqref="C11:D16">
    <cfRule type="expression" dxfId="7" priority="2">
      <formula>OR($D11="B2",$D11="S2")</formula>
    </cfRule>
    <cfRule type="expression" dxfId="6" priority="3">
      <formula>$D11="S1"</formula>
    </cfRule>
    <cfRule type="expression" dxfId="5" priority="4">
      <formula>$D11="B1"</formula>
    </cfRule>
  </conditionalFormatting>
  <conditionalFormatting sqref="M11:N16">
    <cfRule type="expression" dxfId="4" priority="1">
      <formula>AND(NOT($N11="F"),NOT($N11=""))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V13"/>
  <sheetViews>
    <sheetView zoomScale="80" zoomScaleNormal="80" workbookViewId="0">
      <selection activeCell="K7" sqref="K7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6"/>
    </row>
    <row r="3" spans="1:22" ht="15.75" thickBot="1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6"/>
    </row>
    <row r="4" spans="1:22" ht="16.5" thickBot="1">
      <c r="A4" s="55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9" t="s">
        <v>13</v>
      </c>
      <c r="T4" s="60" t="s">
        <v>25</v>
      </c>
      <c r="U4" s="61" t="s">
        <v>28</v>
      </c>
      <c r="V4" s="56"/>
    </row>
    <row r="5" spans="1:22" ht="18.75" customHeight="1" thickBot="1">
      <c r="A5" s="5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1" t="s">
        <v>12</v>
      </c>
      <c r="O5" s="1"/>
      <c r="P5" s="14" t="s">
        <v>12</v>
      </c>
      <c r="Q5" s="15" t="s">
        <v>40</v>
      </c>
      <c r="R5" s="1"/>
      <c r="S5" s="62" t="str">
        <f>IF(COUNTIF($D$6:$D$11,CONCATENATE(S4,"1"))=0,"",COUNTIF($D$6:$D$11,CONCATENATE(S4,"1")))</f>
        <v/>
      </c>
      <c r="T5" s="62" t="str">
        <f>IF(COUNTIF($D$6:$D$11,CONCATENATE(T4,"1"))=0,"",COUNTIF($D$6:$D$11,CONCATENATE(T4,"1")))</f>
        <v/>
      </c>
      <c r="U5" s="62">
        <f>IF(SUM(COUNTIF($D$6:$D$11,CONCATENATE(S4,"2")),COUNTIF($D$6:$D$11,CONCATENATE(T4,"2")))=0,"",SUM(COUNTIF($D$6:$D$11,CONCATENATE(S4,"2")),COUNTIF($D$6:$D$11,CONCATENATE(T4,"2"))))</f>
        <v>1</v>
      </c>
      <c r="V5" s="56"/>
    </row>
    <row r="6" spans="1:22">
      <c r="A6" s="55"/>
      <c r="B6" s="16" t="s">
        <v>26</v>
      </c>
      <c r="C6" s="17" t="s">
        <v>27</v>
      </c>
      <c r="D6" s="18" t="s">
        <v>47</v>
      </c>
      <c r="E6" s="46">
        <f>IF(COUNT(G6,H6,I6,J6)=0,"",$E$4)</f>
        <v>3</v>
      </c>
      <c r="F6" s="47">
        <v>2.5</v>
      </c>
      <c r="G6" s="79">
        <v>4.5</v>
      </c>
      <c r="H6" s="48">
        <v>7.5</v>
      </c>
      <c r="I6" s="48">
        <v>2</v>
      </c>
      <c r="J6" s="48"/>
      <c r="K6" s="48">
        <v>11</v>
      </c>
      <c r="L6" s="63"/>
      <c r="M6" s="51">
        <f>IF(COUNT(E6:L6)=0,"",SUM(E6,F6,MAX(G6,I6),MAX(H6,J6),MAX(K6,L6)))</f>
        <v>28.5</v>
      </c>
      <c r="N6" s="72" t="str">
        <f t="shared" ref="N6" si="0">IF(AND(K6="",L6=""),"",IF(M6&lt;$Q$6,"F",IF(M6&lt;$Q$7,"E",IF(M6&lt;$Q$8,"D",IF(M6&lt;$Q$9,"C",IF(M6&lt;$Q$10,"B",IF(M6&lt;=100,"A","")))))))</f>
        <v>F</v>
      </c>
      <c r="O6" s="1"/>
      <c r="P6" s="22" t="s">
        <v>14</v>
      </c>
      <c r="Q6" s="23">
        <v>40</v>
      </c>
      <c r="R6" s="1"/>
      <c r="S6" s="1"/>
      <c r="T6" s="1"/>
      <c r="U6" s="1"/>
      <c r="V6" s="56"/>
    </row>
    <row r="7" spans="1:22">
      <c r="A7" s="5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0" t="s">
        <v>15</v>
      </c>
      <c r="Q7" s="31">
        <v>52</v>
      </c>
      <c r="R7" s="1"/>
      <c r="S7" s="1"/>
      <c r="T7" s="1"/>
      <c r="U7" s="1"/>
      <c r="V7" s="56"/>
    </row>
    <row r="8" spans="1:22">
      <c r="A8" s="5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0" t="s">
        <v>16</v>
      </c>
      <c r="Q8" s="31">
        <v>64</v>
      </c>
      <c r="R8" s="1"/>
      <c r="S8" s="1"/>
      <c r="T8" s="1"/>
      <c r="U8" s="1"/>
      <c r="V8" s="56"/>
    </row>
    <row r="9" spans="1:22">
      <c r="A9" s="5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0" t="s">
        <v>17</v>
      </c>
      <c r="Q9" s="31">
        <v>76</v>
      </c>
      <c r="R9" s="1"/>
      <c r="S9" s="1"/>
      <c r="T9" s="1"/>
      <c r="U9" s="1"/>
      <c r="V9" s="56"/>
    </row>
    <row r="10" spans="1:22" ht="15.75" thickBot="1">
      <c r="A10" s="5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5" t="s">
        <v>18</v>
      </c>
      <c r="Q10" s="36">
        <v>88</v>
      </c>
      <c r="R10" s="1"/>
      <c r="S10" s="1"/>
      <c r="T10" s="1"/>
      <c r="U10" s="1"/>
      <c r="V10" s="56"/>
    </row>
    <row r="11" spans="1:22">
      <c r="A11" s="5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56"/>
    </row>
    <row r="12" spans="1:22">
      <c r="A12" s="55"/>
      <c r="B12" s="5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6"/>
    </row>
    <row r="13" spans="1:22">
      <c r="A13" s="52"/>
      <c r="B13" s="58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</row>
  </sheetData>
  <sheetProtection formatCells="0" formatColumns="0" formatRows="0" insertColumns="0" insertRows="0" insertHyperlinks="0" deleteColumns="0" deleteRows="0" sort="0" autoFilter="0" pivotTables="0"/>
  <conditionalFormatting sqref="C6:D6">
    <cfRule type="expression" dxfId="3" priority="13">
      <formula>OR($D6="B2",$D6="S2")</formula>
    </cfRule>
    <cfRule type="expression" dxfId="2" priority="14">
      <formula>$D6="S1"</formula>
    </cfRule>
    <cfRule type="expression" dxfId="1" priority="15">
      <formula>$D6="B1"</formula>
    </cfRule>
  </conditionalFormatting>
  <conditionalFormatting sqref="M6:N6">
    <cfRule type="expression" dxfId="0" priority="1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Matematika 2</vt:lpstr>
      <vt:lpstr>Matematika 4</vt:lpstr>
      <vt:lpstr>Matematika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2022-06-15T06:44:55Z</dcterms:modified>
</cp:coreProperties>
</file>