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19425" windowHeight="10425" tabRatio="809"/>
  </bookViews>
  <sheets>
    <sheet name="Matematika 1" sheetId="4" r:id="rId1"/>
    <sheet name="Matematika 3" sheetId="9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9"/>
  <c r="M31"/>
  <c r="M30"/>
  <c r="M29"/>
  <c r="M28"/>
  <c r="M27"/>
  <c r="M26"/>
  <c r="M25"/>
  <c r="M24"/>
  <c r="M23"/>
  <c r="M22"/>
  <c r="M17"/>
  <c r="M16"/>
  <c r="N16" s="1"/>
  <c r="M15"/>
  <c r="N15" s="1"/>
  <c r="M14"/>
  <c r="N14" s="1"/>
  <c r="M13"/>
  <c r="M12"/>
  <c r="N12" s="1"/>
  <c r="M11"/>
  <c r="N11" s="1"/>
  <c r="M10"/>
  <c r="M9"/>
  <c r="M8"/>
  <c r="M7"/>
  <c r="M6"/>
  <c r="M32" i="4"/>
  <c r="M39"/>
  <c r="M38"/>
  <c r="M37"/>
  <c r="M36"/>
  <c r="M35"/>
  <c r="M34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E16" i="9"/>
  <c r="E15"/>
  <c r="E14"/>
  <c r="N13"/>
  <c r="E13"/>
  <c r="E12"/>
  <c r="E11"/>
  <c r="N28" i="4"/>
  <c r="E28"/>
  <c r="N27"/>
  <c r="E27"/>
  <c r="N26"/>
  <c r="E26"/>
  <c r="N25"/>
  <c r="E25"/>
  <c r="E13"/>
  <c r="E12"/>
  <c r="E11"/>
  <c r="E10"/>
  <c r="E9"/>
  <c r="E8"/>
  <c r="E7"/>
  <c r="E6"/>
  <c r="E17" i="9"/>
  <c r="E10"/>
  <c r="E9"/>
  <c r="E8"/>
  <c r="E7"/>
  <c r="E6"/>
  <c r="E14" i="4"/>
  <c r="E15"/>
  <c r="E16"/>
  <c r="E17"/>
  <c r="E18"/>
  <c r="E19"/>
  <c r="E20"/>
  <c r="E21"/>
  <c r="E22"/>
  <c r="E23"/>
  <c r="E24"/>
  <c r="E29"/>
  <c r="E39" l="1"/>
  <c r="E38"/>
  <c r="E37"/>
  <c r="E36"/>
  <c r="E35"/>
  <c r="E34"/>
  <c r="E31" i="9"/>
  <c r="E30"/>
  <c r="E29"/>
  <c r="E28"/>
  <c r="E27"/>
  <c r="E26"/>
  <c r="E25"/>
  <c r="E24"/>
  <c r="E23"/>
  <c r="E22"/>
  <c r="U21" l="1"/>
  <c r="T21"/>
  <c r="S21"/>
  <c r="U5"/>
  <c r="T5"/>
  <c r="S5"/>
  <c r="U33" i="4" l="1"/>
  <c r="T33"/>
  <c r="S33"/>
  <c r="U5"/>
  <c r="T5"/>
  <c r="S5"/>
  <c r="N31" i="9" l="1"/>
  <c r="N30"/>
  <c r="N29"/>
  <c r="N28"/>
  <c r="N27"/>
  <c r="N26"/>
  <c r="N25"/>
  <c r="N39" i="4"/>
  <c r="N38"/>
  <c r="N37"/>
  <c r="N36"/>
  <c r="N35"/>
  <c r="N24" i="9" l="1"/>
  <c r="N23"/>
  <c r="N22"/>
  <c r="N17"/>
  <c r="N10"/>
  <c r="N9"/>
  <c r="N8"/>
  <c r="N7"/>
  <c r="N6"/>
  <c r="M4"/>
  <c r="M4" i="4" l="1"/>
  <c r="N19"/>
  <c r="N18"/>
  <c r="N16"/>
  <c r="N34" l="1"/>
  <c r="N29"/>
  <c r="N24"/>
  <c r="N23"/>
  <c r="N22"/>
  <c r="N21"/>
  <c r="N20"/>
  <c r="N17"/>
  <c r="N15"/>
  <c r="N14"/>
  <c r="N13"/>
  <c r="N12"/>
  <c r="N11"/>
  <c r="N10"/>
  <c r="N9"/>
  <c r="N8"/>
  <c r="N7"/>
  <c r="N6"/>
</calcChain>
</file>

<file path=xl/sharedStrings.xml><?xml version="1.0" encoding="utf-8"?>
<sst xmlns="http://schemas.openxmlformats.org/spreadsheetml/2006/main" count="234" uniqueCount="120">
  <si>
    <t>Nr.id</t>
  </si>
  <si>
    <t>Studenti\ja</t>
  </si>
  <si>
    <t>Vid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</si>
  <si>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</si>
  <si>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</si>
  <si>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</si>
  <si>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</si>
  <si>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</si>
  <si>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</si>
  <si>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</si>
  <si>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</si>
  <si>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</si>
  <si>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</si>
  <si>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B</t>
  </si>
  <si>
    <t>Min.E</t>
  </si>
  <si>
    <t>Min.D</t>
  </si>
  <si>
    <t>Min.C</t>
  </si>
  <si>
    <t>4/18</t>
  </si>
  <si>
    <t>Nehrudina Ficiq</t>
  </si>
  <si>
    <t>Min.B</t>
  </si>
  <si>
    <t>5/18</t>
  </si>
  <si>
    <t>Hana Subrahimoviq</t>
  </si>
  <si>
    <t>Min.A</t>
  </si>
  <si>
    <t>8/18</t>
  </si>
  <si>
    <t>Besara Beqiraj</t>
  </si>
  <si>
    <t>10/18</t>
  </si>
  <si>
    <t>Ljorita Ljuljanoviq</t>
  </si>
  <si>
    <t>12/18</t>
  </si>
  <si>
    <t>Samira Ljuljanoviq</t>
  </si>
  <si>
    <t>14/18</t>
  </si>
  <si>
    <t>Erzan Rexha</t>
  </si>
  <si>
    <t>15/18</t>
  </si>
  <si>
    <t>Marash Uliq</t>
  </si>
  <si>
    <t>17/18</t>
  </si>
  <si>
    <t>3/17</t>
  </si>
  <si>
    <t>Genta Shabanoviq</t>
  </si>
  <si>
    <t>S</t>
  </si>
  <si>
    <t>8/17</t>
  </si>
  <si>
    <t>Liridona Shabanoviq</t>
  </si>
  <si>
    <t>11/17</t>
  </si>
  <si>
    <t>Almedina Hakshabanoviq</t>
  </si>
  <si>
    <t>P</t>
  </si>
  <si>
    <t>6/16</t>
  </si>
  <si>
    <t>12/16</t>
  </si>
  <si>
    <t>Aida Xhurretoviq</t>
  </si>
  <si>
    <t>11/15</t>
  </si>
  <si>
    <t>3/14</t>
  </si>
  <si>
    <t>10/10</t>
  </si>
  <si>
    <t>Emina Hakramaj</t>
  </si>
  <si>
    <t>11/09</t>
  </si>
  <si>
    <t>Bekim Kajosheviq</t>
  </si>
  <si>
    <t>40/04</t>
  </si>
  <si>
    <t>Hariz Nikoviq</t>
  </si>
  <si>
    <t>Min.Pikë</t>
  </si>
  <si>
    <t>3/19</t>
  </si>
  <si>
    <t>Fahreta Ljuljanaj</t>
  </si>
  <si>
    <t>5/19</t>
  </si>
  <si>
    <t>6/19</t>
  </si>
  <si>
    <t>Mejreme Sukaliq</t>
  </si>
  <si>
    <t>7/19</t>
  </si>
  <si>
    <t>Ajdina Kajoshaj</t>
  </si>
  <si>
    <t>B1</t>
  </si>
  <si>
    <t>S2</t>
  </si>
  <si>
    <t>B2</t>
  </si>
  <si>
    <t>10/07</t>
  </si>
  <si>
    <t>S1</t>
  </si>
  <si>
    <t>Leon Lucoviq</t>
  </si>
  <si>
    <t>1/21</t>
  </si>
  <si>
    <t>2/21</t>
  </si>
  <si>
    <t>3/21</t>
  </si>
  <si>
    <t>4/21</t>
  </si>
  <si>
    <t>5/21</t>
  </si>
  <si>
    <t>6/21</t>
  </si>
  <si>
    <t>7/21</t>
  </si>
  <si>
    <t>8/21</t>
  </si>
  <si>
    <t>3/20</t>
  </si>
  <si>
    <t>6/20</t>
  </si>
  <si>
    <t>7/20</t>
  </si>
  <si>
    <t>8/20</t>
  </si>
  <si>
    <t>11/20</t>
  </si>
  <si>
    <t>12/20</t>
  </si>
  <si>
    <t>5/16</t>
  </si>
  <si>
    <t>Sihana Pelingu</t>
  </si>
  <si>
    <t>Almedina Rexha</t>
  </si>
  <si>
    <t>Rejhana Taipoviq</t>
  </si>
  <si>
    <t>Nadire Sukaliq</t>
  </si>
  <si>
    <t>Fatjona Gjeçbitriq</t>
  </si>
  <si>
    <t>Amir Gjokoviq</t>
  </si>
  <si>
    <t>Asmira Gjeçbitriq</t>
  </si>
  <si>
    <t>Anton Barloviq</t>
  </si>
  <si>
    <t>Amanda Barloviq</t>
  </si>
  <si>
    <t>Zyliha Ardolli</t>
  </si>
  <si>
    <t>Lindita Adoviq</t>
  </si>
  <si>
    <t>Elodije Markoviq</t>
  </si>
  <si>
    <t>Jetmire Curoviq</t>
  </si>
  <si>
    <t>Ajeta Orahovac</t>
  </si>
  <si>
    <t>Ilirijana Suloviq</t>
  </si>
  <si>
    <t>Gentiana Suliq</t>
  </si>
  <si>
    <t>Lindita Vulaj</t>
  </si>
  <si>
    <t>1/20</t>
  </si>
  <si>
    <t>4/20</t>
  </si>
  <si>
    <t>9/20</t>
  </si>
  <si>
    <t>10/20</t>
  </si>
  <si>
    <t>13/20</t>
  </si>
  <si>
    <t>14/20</t>
  </si>
  <si>
    <t>15/20</t>
  </si>
  <si>
    <t>10/06</t>
  </si>
  <si>
    <t>13/05</t>
  </si>
  <si>
    <t>Marija Ljajçaj</t>
  </si>
  <si>
    <t>Amella Kajoshaj</t>
  </si>
  <si>
    <t>Flamur Zagoviq</t>
  </si>
  <si>
    <t>Florinda Bushatliq</t>
  </si>
  <si>
    <t>Teuta Uruçi</t>
  </si>
  <si>
    <t>Amina Nikoviq</t>
  </si>
  <si>
    <t>Beisa Haxhimuratoviq</t>
  </si>
  <si>
    <t>Edita Ljuljanoviq</t>
  </si>
  <si>
    <t>Leonida Hoxhiq</t>
  </si>
  <si>
    <t>Armina Gjokoviq</t>
  </si>
  <si>
    <t>Nikoleta Dediq</t>
  </si>
  <si>
    <t>Martina Bulakaj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</si>
</sst>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3" borderId="0" xfId="0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/>
      <protection hidden="1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4" borderId="20" xfId="0" applyNumberFormat="1" applyFont="1" applyFill="1" applyBorder="1" applyAlignment="1">
      <alignment horizontal="center" vertical="center"/>
    </xf>
    <xf numFmtId="49" fontId="1" fillId="4" borderId="21" xfId="0" applyNumberFormat="1" applyFont="1" applyFill="1" applyBorder="1" applyAlignment="1">
      <alignment horizontal="center" vertical="center"/>
    </xf>
    <xf numFmtId="0" fontId="4" fillId="0" borderId="22" xfId="0" applyNumberFormat="1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1" fillId="4" borderId="26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hidden="1"/>
    </xf>
    <xf numFmtId="0" fontId="1" fillId="4" borderId="2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/>
      <protection locked="0"/>
    </xf>
    <xf numFmtId="0" fontId="4" fillId="0" borderId="34" xfId="0" applyFont="1" applyBorder="1" applyAlignment="1" applyProtection="1">
      <alignment horizontal="center"/>
      <protection locked="0"/>
    </xf>
    <xf numFmtId="49" fontId="1" fillId="0" borderId="35" xfId="0" applyNumberFormat="1" applyFont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hidden="1"/>
    </xf>
    <xf numFmtId="0" fontId="4" fillId="0" borderId="39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49" fontId="1" fillId="0" borderId="41" xfId="0" applyNumberFormat="1" applyFont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4" fillId="0" borderId="44" xfId="0" applyFont="1" applyBorder="1" applyAlignment="1" applyProtection="1">
      <alignment horizontal="center" vertical="center"/>
      <protection hidden="1"/>
    </xf>
    <xf numFmtId="0" fontId="4" fillId="0" borderId="45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1" fillId="4" borderId="46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/>
      <protection hidden="1"/>
    </xf>
    <xf numFmtId="0" fontId="0" fillId="2" borderId="21" xfId="0" applyFill="1" applyBorder="1"/>
    <xf numFmtId="0" fontId="0" fillId="2" borderId="20" xfId="0" applyFill="1" applyBorder="1"/>
    <xf numFmtId="0" fontId="0" fillId="2" borderId="23" xfId="0" applyFill="1" applyBorder="1"/>
    <xf numFmtId="0" fontId="0" fillId="3" borderId="48" xfId="0" applyFill="1" applyBorder="1"/>
    <xf numFmtId="0" fontId="0" fillId="3" borderId="49" xfId="0" applyFill="1" applyBorder="1"/>
    <xf numFmtId="49" fontId="0" fillId="3" borderId="0" xfId="0" applyNumberFormat="1" applyFill="1" applyBorder="1"/>
    <xf numFmtId="49" fontId="0" fillId="2" borderId="20" xfId="0" applyNumberFormat="1" applyFill="1" applyBorder="1"/>
    <xf numFmtId="0" fontId="6" fillId="5" borderId="24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4" fillId="0" borderId="50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0" fontId="4" fillId="0" borderId="43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1" fillId="4" borderId="51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5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5" fillId="0" borderId="55" xfId="0" applyFont="1" applyBorder="1" applyAlignment="1" applyProtection="1">
      <alignment horizontal="center"/>
      <protection hidden="1"/>
    </xf>
    <xf numFmtId="0" fontId="5" fillId="0" borderId="56" xfId="0" applyFont="1" applyBorder="1" applyAlignment="1" applyProtection="1">
      <alignment horizontal="center"/>
      <protection hidden="1"/>
    </xf>
    <xf numFmtId="0" fontId="5" fillId="0" borderId="57" xfId="0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5" fillId="0" borderId="56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1" fillId="4" borderId="50" xfId="0" applyFont="1" applyFill="1" applyBorder="1" applyAlignment="1">
      <alignment horizontal="center" vertical="center"/>
    </xf>
    <xf numFmtId="0" fontId="4" fillId="0" borderId="45" xfId="0" applyNumberFormat="1" applyFont="1" applyBorder="1" applyAlignment="1" applyProtection="1">
      <alignment horizontal="center"/>
      <protection locked="0"/>
    </xf>
    <xf numFmtId="0" fontId="4" fillId="0" borderId="24" xfId="0" applyNumberFormat="1" applyFont="1" applyBorder="1" applyAlignment="1" applyProtection="1">
      <alignment horizontal="center"/>
      <protection locked="0"/>
    </xf>
    <xf numFmtId="0" fontId="4" fillId="0" borderId="28" xfId="0" applyNumberFormat="1" applyFont="1" applyBorder="1" applyAlignment="1" applyProtection="1">
      <alignment horizontal="center"/>
      <protection locked="0"/>
    </xf>
    <xf numFmtId="0" fontId="4" fillId="0" borderId="16" xfId="0" applyNumberFormat="1" applyFont="1" applyBorder="1" applyAlignment="1" applyProtection="1">
      <alignment horizontal="center"/>
      <protection locked="0"/>
    </xf>
    <xf numFmtId="0" fontId="4" fillId="0" borderId="18" xfId="0" applyNumberFormat="1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hidden="1"/>
    </xf>
    <xf numFmtId="0" fontId="1" fillId="4" borderId="54" xfId="0" applyFont="1" applyFill="1" applyBorder="1" applyAlignment="1">
      <alignment horizontal="center" vertical="center"/>
    </xf>
    <xf numFmtId="0" fontId="2" fillId="0" borderId="55" xfId="0" applyFont="1" applyBorder="1" applyAlignment="1" applyProtection="1">
      <alignment horizontal="center"/>
      <protection hidden="1"/>
    </xf>
    <xf numFmtId="0" fontId="2" fillId="0" borderId="56" xfId="0" applyFont="1" applyBorder="1" applyAlignment="1" applyProtection="1">
      <alignment horizontal="center"/>
      <protection hidden="1"/>
    </xf>
    <xf numFmtId="0" fontId="2" fillId="0" borderId="57" xfId="0" applyFont="1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40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13">
    <dxf>
      <fill>
        <patternFill>
          <bgColor rgb="FF66FFFF"/>
        </patternFill>
      </fill>
    </dxf>
    <dxf>
      <fill>
        <patternFill>
          <bgColor theme="5" tint="0.59996337778862885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colors>
    <mruColors>
      <color rgb="FF003300"/>
      <color rgb="FF800000"/>
      <color rgb="FF006600"/>
      <color rgb="FF66FF3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V41"/>
  <sheetViews>
    <sheetView tabSelected="1" zoomScale="60" zoomScaleNormal="60" workbookViewId="0">
      <selection activeCell="K12" sqref="K12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1" spans="1:22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1"/>
    </row>
    <row r="2" spans="1:22">
      <c r="A2" s="6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63"/>
    </row>
    <row r="3" spans="1:22" ht="15.75" thickBot="1">
      <c r="A3" s="6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63"/>
    </row>
    <row r="4" spans="1:22" ht="16.5" thickBot="1">
      <c r="A4" s="62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50</v>
      </c>
      <c r="L4" s="4">
        <v>50</v>
      </c>
      <c r="M4" s="93">
        <f>IF(COUNT(E4:L4)=0,"",SUM(E4,F4,MAX(G4,I4),MAX(H4,J4),MAX(K4,L4)))</f>
        <v>100</v>
      </c>
      <c r="N4" s="1"/>
      <c r="O4" s="1"/>
      <c r="P4" s="1"/>
      <c r="Q4" s="1"/>
      <c r="R4" s="1"/>
      <c r="S4" s="66" t="s">
        <v>13</v>
      </c>
      <c r="T4" s="67" t="s">
        <v>36</v>
      </c>
      <c r="U4" s="68" t="s">
        <v>41</v>
      </c>
      <c r="V4" s="63"/>
    </row>
    <row r="5" spans="1:22" ht="18.75" customHeight="1" thickBot="1">
      <c r="A5" s="62"/>
      <c r="B5" s="6" t="s">
        <v>0</v>
      </c>
      <c r="C5" s="7" t="s">
        <v>1</v>
      </c>
      <c r="D5" s="8" t="s">
        <v>2</v>
      </c>
      <c r="E5" s="75" t="s">
        <v>3</v>
      </c>
      <c r="F5" s="76" t="s">
        <v>4</v>
      </c>
      <c r="G5" s="77" t="s">
        <v>5</v>
      </c>
      <c r="H5" s="77" t="s">
        <v>6</v>
      </c>
      <c r="I5" s="77" t="s">
        <v>7</v>
      </c>
      <c r="J5" s="77" t="s">
        <v>8</v>
      </c>
      <c r="K5" s="77" t="s">
        <v>9</v>
      </c>
      <c r="L5" s="78" t="s">
        <v>10</v>
      </c>
      <c r="M5" s="94" t="s">
        <v>11</v>
      </c>
      <c r="N5" s="79" t="s">
        <v>12</v>
      </c>
      <c r="O5" s="1"/>
      <c r="P5" s="15" t="s">
        <v>12</v>
      </c>
      <c r="Q5" s="16" t="s">
        <v>53</v>
      </c>
      <c r="R5" s="1"/>
      <c r="S5" s="69">
        <f>IF(COUNTIF($D$6:$D$29,CONCATENATE(S4,"1"))=0,"",COUNTIF($D$6:$D$29,CONCATENATE(S4,"1")))</f>
        <v>8</v>
      </c>
      <c r="T5" s="69" t="str">
        <f>IF(COUNTIF($D$6:$D$29,CONCATENATE(T4,"1"))=0,"",COUNTIF($D$6:$D$29,CONCATENATE(T4,"1")))</f>
        <v/>
      </c>
      <c r="U5" s="69">
        <f>IF(SUM(COUNTIF($D$6:$D$29,CONCATENATE(S4,"2")),COUNTIF($D$6:$D$29,CONCATENATE(T4,"2")))=0,"",SUM(COUNTIF($D$6:$D$29,CONCATENATE(S4,"2")),COUNTIF($D$6:$D$29,CONCATENATE(T4,"2"))))</f>
        <v>16</v>
      </c>
      <c r="V5" s="63"/>
    </row>
    <row r="6" spans="1:22">
      <c r="A6" s="62"/>
      <c r="B6" s="17" t="s">
        <v>67</v>
      </c>
      <c r="C6" s="18" t="s">
        <v>86</v>
      </c>
      <c r="D6" s="19" t="s">
        <v>61</v>
      </c>
      <c r="E6" s="53">
        <f t="shared" ref="E6:E13" si="0">IF(COUNT(G6,H6,I6,J6)=0,"",$E$4)</f>
        <v>3</v>
      </c>
      <c r="F6" s="54">
        <v>2.5</v>
      </c>
      <c r="G6" s="88">
        <v>9</v>
      </c>
      <c r="H6" s="55">
        <v>6.5</v>
      </c>
      <c r="I6" s="55"/>
      <c r="J6" s="55"/>
      <c r="K6" s="55">
        <v>22.5</v>
      </c>
      <c r="L6" s="98"/>
      <c r="M6" s="95">
        <f>IF(COUNT(E6:L6)=0,"",SUM(E6,F6,MAX(G6,I6),MAX(H6,J6),MAX(K6,L6)))</f>
        <v>43.5</v>
      </c>
      <c r="N6" s="80" t="str">
        <f t="shared" ref="N6:N29" si="1">IF(AND(K6="",L6=""),"",IF(M6&lt;$Q$6,"F",IF(M6&lt;$Q$7,"E",IF(M6&lt;$Q$8,"D",IF(M6&lt;$Q$9,"C",IF(M6&lt;$Q$10,"B",IF(M6&lt;=100,"A","")))))))</f>
        <v>E</v>
      </c>
      <c r="O6" s="1"/>
      <c r="P6" s="23" t="s">
        <v>14</v>
      </c>
      <c r="Q6" s="24">
        <v>40</v>
      </c>
      <c r="R6" s="1"/>
      <c r="S6" s="1"/>
      <c r="T6" s="1"/>
      <c r="U6" s="1"/>
      <c r="V6" s="63"/>
    </row>
    <row r="7" spans="1:22">
      <c r="A7" s="62"/>
      <c r="B7" s="25" t="s">
        <v>68</v>
      </c>
      <c r="C7" s="26" t="s">
        <v>87</v>
      </c>
      <c r="D7" s="27" t="s">
        <v>61</v>
      </c>
      <c r="E7" s="28">
        <f t="shared" si="0"/>
        <v>3</v>
      </c>
      <c r="F7" s="29">
        <v>2.5</v>
      </c>
      <c r="G7" s="89">
        <v>3</v>
      </c>
      <c r="H7" s="30">
        <v>1</v>
      </c>
      <c r="I7" s="30">
        <v>0</v>
      </c>
      <c r="J7" s="30"/>
      <c r="K7" s="30">
        <v>5</v>
      </c>
      <c r="L7" s="99"/>
      <c r="M7" s="96">
        <f t="shared" ref="M7:M29" si="2">IF(COUNT(E7:L7)=0,"",SUM(E7,F7,MAX(G7,I7),MAX(H7,J7),MAX(K7,L7)))</f>
        <v>14.5</v>
      </c>
      <c r="N7" s="81" t="str">
        <f t="shared" si="1"/>
        <v>F</v>
      </c>
      <c r="O7" s="1"/>
      <c r="P7" s="31" t="s">
        <v>15</v>
      </c>
      <c r="Q7" s="32">
        <v>52</v>
      </c>
      <c r="R7" s="1"/>
      <c r="S7" s="1"/>
      <c r="T7" s="1"/>
      <c r="U7" s="1"/>
      <c r="V7" s="63"/>
    </row>
    <row r="8" spans="1:22">
      <c r="A8" s="62"/>
      <c r="B8" s="25" t="s">
        <v>69</v>
      </c>
      <c r="C8" s="33" t="s">
        <v>88</v>
      </c>
      <c r="D8" s="34" t="s">
        <v>61</v>
      </c>
      <c r="E8" s="35">
        <f t="shared" si="0"/>
        <v>3</v>
      </c>
      <c r="F8" s="29">
        <v>2.5</v>
      </c>
      <c r="G8" s="89">
        <v>3.5</v>
      </c>
      <c r="H8" s="30">
        <v>3</v>
      </c>
      <c r="I8" s="30">
        <v>4</v>
      </c>
      <c r="J8" s="30"/>
      <c r="K8" s="30">
        <v>16</v>
      </c>
      <c r="L8" s="99"/>
      <c r="M8" s="96">
        <f t="shared" si="2"/>
        <v>28.5</v>
      </c>
      <c r="N8" s="81" t="str">
        <f t="shared" si="1"/>
        <v>F</v>
      </c>
      <c r="O8" s="1"/>
      <c r="P8" s="31" t="s">
        <v>16</v>
      </c>
      <c r="Q8" s="32">
        <v>64</v>
      </c>
      <c r="R8" s="1"/>
      <c r="S8" s="1"/>
      <c r="T8" s="1"/>
      <c r="U8" s="1"/>
      <c r="V8" s="63"/>
    </row>
    <row r="9" spans="1:22">
      <c r="A9" s="62"/>
      <c r="B9" s="25" t="s">
        <v>70</v>
      </c>
      <c r="C9" s="33" t="s">
        <v>89</v>
      </c>
      <c r="D9" s="34" t="s">
        <v>61</v>
      </c>
      <c r="E9" s="35">
        <f t="shared" si="0"/>
        <v>3</v>
      </c>
      <c r="F9" s="29">
        <v>2.5</v>
      </c>
      <c r="G9" s="89">
        <v>1.5</v>
      </c>
      <c r="H9" s="30">
        <v>1.5</v>
      </c>
      <c r="I9" s="30">
        <v>0.5</v>
      </c>
      <c r="J9" s="30"/>
      <c r="K9" s="30">
        <v>2</v>
      </c>
      <c r="L9" s="99"/>
      <c r="M9" s="96">
        <f t="shared" si="2"/>
        <v>10.5</v>
      </c>
      <c r="N9" s="81" t="str">
        <f t="shared" si="1"/>
        <v>F</v>
      </c>
      <c r="O9" s="1"/>
      <c r="P9" s="31" t="s">
        <v>19</v>
      </c>
      <c r="Q9" s="32">
        <v>76</v>
      </c>
      <c r="R9" s="1"/>
      <c r="S9" s="1"/>
      <c r="T9" s="1"/>
      <c r="U9" s="1"/>
      <c r="V9" s="63"/>
    </row>
    <row r="10" spans="1:22" ht="15.75" thickBot="1">
      <c r="A10" s="62"/>
      <c r="B10" s="25" t="s">
        <v>71</v>
      </c>
      <c r="C10" s="33" t="s">
        <v>90</v>
      </c>
      <c r="D10" s="34" t="s">
        <v>61</v>
      </c>
      <c r="E10" s="35">
        <f t="shared" si="0"/>
        <v>3</v>
      </c>
      <c r="F10" s="29">
        <v>2.5</v>
      </c>
      <c r="G10" s="89">
        <v>4</v>
      </c>
      <c r="H10" s="30">
        <v>0</v>
      </c>
      <c r="I10" s="30">
        <v>1</v>
      </c>
      <c r="J10" s="30"/>
      <c r="K10" s="30">
        <v>5</v>
      </c>
      <c r="L10" s="99"/>
      <c r="M10" s="96">
        <f t="shared" si="2"/>
        <v>14.5</v>
      </c>
      <c r="N10" s="81" t="str">
        <f t="shared" si="1"/>
        <v>F</v>
      </c>
      <c r="O10" s="1"/>
      <c r="P10" s="36" t="s">
        <v>22</v>
      </c>
      <c r="Q10" s="37">
        <v>88</v>
      </c>
      <c r="R10" s="1"/>
      <c r="S10" s="1"/>
      <c r="T10" s="1"/>
      <c r="U10" s="1"/>
      <c r="V10" s="63"/>
    </row>
    <row r="11" spans="1:22">
      <c r="A11" s="62"/>
      <c r="B11" s="25" t="s">
        <v>72</v>
      </c>
      <c r="C11" s="33" t="s">
        <v>91</v>
      </c>
      <c r="D11" s="34" t="s">
        <v>61</v>
      </c>
      <c r="E11" s="35">
        <f t="shared" si="0"/>
        <v>3</v>
      </c>
      <c r="F11" s="29">
        <v>2.5</v>
      </c>
      <c r="G11" s="89">
        <v>8</v>
      </c>
      <c r="H11" s="30">
        <v>7</v>
      </c>
      <c r="I11" s="30"/>
      <c r="J11" s="30"/>
      <c r="K11" s="30">
        <v>22</v>
      </c>
      <c r="L11" s="99"/>
      <c r="M11" s="96">
        <f t="shared" si="2"/>
        <v>42.5</v>
      </c>
      <c r="N11" s="81" t="str">
        <f t="shared" si="1"/>
        <v>E</v>
      </c>
      <c r="O11" s="1"/>
      <c r="P11" s="1"/>
      <c r="Q11" s="1"/>
      <c r="R11" s="1"/>
      <c r="S11" s="1"/>
      <c r="T11" s="1"/>
      <c r="U11" s="1"/>
      <c r="V11" s="63"/>
    </row>
    <row r="12" spans="1:22">
      <c r="A12" s="62"/>
      <c r="B12" s="25" t="s">
        <v>73</v>
      </c>
      <c r="C12" s="33" t="s">
        <v>92</v>
      </c>
      <c r="D12" s="34" t="s">
        <v>61</v>
      </c>
      <c r="E12" s="35">
        <f t="shared" si="0"/>
        <v>3</v>
      </c>
      <c r="F12" s="29">
        <v>2.5</v>
      </c>
      <c r="G12" s="89">
        <v>5</v>
      </c>
      <c r="H12" s="30">
        <v>4.5</v>
      </c>
      <c r="I12" s="30">
        <v>6</v>
      </c>
      <c r="J12" s="30"/>
      <c r="K12" s="30">
        <v>15</v>
      </c>
      <c r="L12" s="99"/>
      <c r="M12" s="96">
        <f t="shared" si="2"/>
        <v>31</v>
      </c>
      <c r="N12" s="81" t="str">
        <f t="shared" si="1"/>
        <v>F</v>
      </c>
      <c r="O12" s="1"/>
      <c r="P12" s="1"/>
      <c r="Q12" s="1"/>
      <c r="R12" s="1"/>
      <c r="S12" s="1"/>
      <c r="T12" s="1"/>
      <c r="U12" s="1"/>
      <c r="V12" s="63"/>
    </row>
    <row r="13" spans="1:22">
      <c r="A13" s="62"/>
      <c r="B13" s="25" t="s">
        <v>74</v>
      </c>
      <c r="C13" s="33" t="s">
        <v>93</v>
      </c>
      <c r="D13" s="34" t="s">
        <v>61</v>
      </c>
      <c r="E13" s="35">
        <f t="shared" si="0"/>
        <v>3</v>
      </c>
      <c r="F13" s="29">
        <v>2.5</v>
      </c>
      <c r="G13" s="89">
        <v>1</v>
      </c>
      <c r="H13" s="30">
        <v>2</v>
      </c>
      <c r="I13" s="30">
        <v>1</v>
      </c>
      <c r="J13" s="30"/>
      <c r="K13" s="30">
        <v>8</v>
      </c>
      <c r="L13" s="99"/>
      <c r="M13" s="96">
        <f t="shared" si="2"/>
        <v>16.5</v>
      </c>
      <c r="N13" s="81" t="str">
        <f t="shared" si="1"/>
        <v>F</v>
      </c>
      <c r="O13" s="1"/>
      <c r="P13" s="1"/>
      <c r="Q13" s="1"/>
      <c r="R13" s="1"/>
      <c r="S13" s="1"/>
      <c r="T13" s="1"/>
      <c r="U13" s="1"/>
      <c r="V13" s="63"/>
    </row>
    <row r="14" spans="1:22">
      <c r="A14" s="62"/>
      <c r="B14" s="25" t="s">
        <v>75</v>
      </c>
      <c r="C14" s="33" t="s">
        <v>94</v>
      </c>
      <c r="D14" s="34" t="s">
        <v>63</v>
      </c>
      <c r="E14" s="35">
        <f t="shared" ref="E14:E24" si="3">IF(COUNT(G14,H14,I14,J14)=0,"",$E$4)</f>
        <v>3</v>
      </c>
      <c r="F14" s="29">
        <v>2.5</v>
      </c>
      <c r="G14" s="89">
        <v>4.5</v>
      </c>
      <c r="H14" s="30">
        <v>4</v>
      </c>
      <c r="I14" s="30"/>
      <c r="J14" s="30"/>
      <c r="K14" s="30">
        <v>7</v>
      </c>
      <c r="L14" s="99"/>
      <c r="M14" s="96">
        <f t="shared" si="2"/>
        <v>21</v>
      </c>
      <c r="N14" s="81" t="str">
        <f t="shared" si="1"/>
        <v>F</v>
      </c>
      <c r="O14" s="1"/>
      <c r="P14" s="1"/>
      <c r="Q14" s="1"/>
      <c r="R14" s="1"/>
      <c r="S14" s="1"/>
      <c r="T14" s="1"/>
      <c r="U14" s="1"/>
      <c r="V14" s="63"/>
    </row>
    <row r="15" spans="1:22">
      <c r="A15" s="62"/>
      <c r="B15" s="25" t="s">
        <v>76</v>
      </c>
      <c r="C15" s="33" t="s">
        <v>82</v>
      </c>
      <c r="D15" s="34" t="s">
        <v>63</v>
      </c>
      <c r="E15" s="35" t="str">
        <f t="shared" si="3"/>
        <v/>
      </c>
      <c r="F15" s="29"/>
      <c r="G15" s="30"/>
      <c r="H15" s="30"/>
      <c r="I15" s="30"/>
      <c r="J15" s="30"/>
      <c r="K15" s="30"/>
      <c r="L15" s="99"/>
      <c r="M15" s="96" t="str">
        <f t="shared" si="2"/>
        <v/>
      </c>
      <c r="N15" s="81" t="str">
        <f t="shared" si="1"/>
        <v/>
      </c>
      <c r="O15" s="1"/>
      <c r="P15" s="1"/>
      <c r="Q15" s="1"/>
      <c r="R15" s="1"/>
      <c r="S15" s="1"/>
      <c r="T15" s="1"/>
      <c r="U15" s="1"/>
      <c r="V15" s="63"/>
    </row>
    <row r="16" spans="1:22">
      <c r="A16" s="62"/>
      <c r="B16" s="25" t="s">
        <v>77</v>
      </c>
      <c r="C16" s="33" t="s">
        <v>83</v>
      </c>
      <c r="D16" s="34" t="s">
        <v>62</v>
      </c>
      <c r="E16" s="35" t="str">
        <f t="shared" si="3"/>
        <v/>
      </c>
      <c r="F16" s="29"/>
      <c r="G16" s="30"/>
      <c r="H16" s="30"/>
      <c r="I16" s="30"/>
      <c r="J16" s="30"/>
      <c r="K16" s="30"/>
      <c r="L16" s="99"/>
      <c r="M16" s="96" t="str">
        <f t="shared" si="2"/>
        <v/>
      </c>
      <c r="N16" s="81" t="str">
        <f t="shared" si="1"/>
        <v/>
      </c>
      <c r="O16" s="1"/>
      <c r="P16" s="1"/>
      <c r="Q16" s="1"/>
      <c r="R16" s="1"/>
      <c r="S16" s="1"/>
      <c r="T16" s="1"/>
      <c r="U16" s="1"/>
      <c r="V16" s="63"/>
    </row>
    <row r="17" spans="1:22">
      <c r="A17" s="62"/>
      <c r="B17" s="25" t="s">
        <v>78</v>
      </c>
      <c r="C17" s="33" t="s">
        <v>84</v>
      </c>
      <c r="D17" s="34" t="s">
        <v>63</v>
      </c>
      <c r="E17" s="35" t="str">
        <f t="shared" si="3"/>
        <v/>
      </c>
      <c r="F17" s="29"/>
      <c r="G17" s="30"/>
      <c r="H17" s="30"/>
      <c r="I17" s="30"/>
      <c r="J17" s="30"/>
      <c r="K17" s="30"/>
      <c r="L17" s="99"/>
      <c r="M17" s="96" t="str">
        <f t="shared" si="2"/>
        <v/>
      </c>
      <c r="N17" s="81" t="str">
        <f t="shared" si="1"/>
        <v/>
      </c>
      <c r="O17" s="1"/>
      <c r="P17" s="1"/>
      <c r="Q17" s="1"/>
      <c r="R17" s="1"/>
      <c r="S17" s="1"/>
      <c r="T17" s="1"/>
      <c r="U17" s="1"/>
      <c r="V17" s="63"/>
    </row>
    <row r="18" spans="1:22">
      <c r="A18" s="62"/>
      <c r="B18" s="25" t="s">
        <v>79</v>
      </c>
      <c r="C18" s="33" t="s">
        <v>85</v>
      </c>
      <c r="D18" s="34" t="s">
        <v>63</v>
      </c>
      <c r="E18" s="35" t="str">
        <f t="shared" si="3"/>
        <v/>
      </c>
      <c r="F18" s="29"/>
      <c r="G18" s="30"/>
      <c r="H18" s="30"/>
      <c r="I18" s="30"/>
      <c r="J18" s="30"/>
      <c r="K18" s="30"/>
      <c r="L18" s="99"/>
      <c r="M18" s="96" t="str">
        <f t="shared" si="2"/>
        <v/>
      </c>
      <c r="N18" s="81" t="str">
        <f t="shared" si="1"/>
        <v/>
      </c>
      <c r="O18" s="1"/>
      <c r="P18" s="1"/>
      <c r="Q18" s="1"/>
      <c r="R18" s="1"/>
      <c r="S18" s="1"/>
      <c r="T18" s="1"/>
      <c r="U18" s="1"/>
      <c r="V18" s="63"/>
    </row>
    <row r="19" spans="1:22">
      <c r="A19" s="62"/>
      <c r="B19" s="25" t="s">
        <v>80</v>
      </c>
      <c r="C19" s="33" t="s">
        <v>95</v>
      </c>
      <c r="D19" s="34" t="s">
        <v>63</v>
      </c>
      <c r="E19" s="35">
        <f t="shared" si="3"/>
        <v>3</v>
      </c>
      <c r="F19" s="29">
        <v>2.5</v>
      </c>
      <c r="G19" s="89">
        <v>6.5</v>
      </c>
      <c r="H19" s="30">
        <v>5</v>
      </c>
      <c r="I19" s="30"/>
      <c r="J19" s="30">
        <v>0.5</v>
      </c>
      <c r="K19" s="30">
        <v>12.5</v>
      </c>
      <c r="L19" s="99"/>
      <c r="M19" s="96">
        <f t="shared" si="2"/>
        <v>29.5</v>
      </c>
      <c r="N19" s="81" t="str">
        <f t="shared" si="1"/>
        <v>F</v>
      </c>
      <c r="O19" s="1"/>
      <c r="P19" s="1"/>
      <c r="Q19" s="1"/>
      <c r="R19" s="1"/>
      <c r="S19" s="1"/>
      <c r="T19" s="1"/>
      <c r="U19" s="1"/>
      <c r="V19" s="63"/>
    </row>
    <row r="20" spans="1:22">
      <c r="A20" s="62"/>
      <c r="B20" s="25" t="s">
        <v>54</v>
      </c>
      <c r="C20" s="33" t="s">
        <v>55</v>
      </c>
      <c r="D20" s="34" t="s">
        <v>63</v>
      </c>
      <c r="E20" s="35">
        <f t="shared" si="3"/>
        <v>3</v>
      </c>
      <c r="F20" s="29">
        <v>2.5</v>
      </c>
      <c r="G20" s="89">
        <v>1.5</v>
      </c>
      <c r="H20" s="30">
        <v>4</v>
      </c>
      <c r="I20" s="30">
        <v>0.5</v>
      </c>
      <c r="J20" s="30"/>
      <c r="K20" s="30"/>
      <c r="L20" s="99"/>
      <c r="M20" s="96">
        <f t="shared" si="2"/>
        <v>11</v>
      </c>
      <c r="N20" s="81" t="str">
        <f t="shared" si="1"/>
        <v/>
      </c>
      <c r="O20" s="1"/>
      <c r="P20" s="1"/>
      <c r="Q20" s="1"/>
      <c r="R20" s="1"/>
      <c r="S20" s="1"/>
      <c r="T20" s="1"/>
      <c r="U20" s="1"/>
      <c r="V20" s="63"/>
    </row>
    <row r="21" spans="1:22">
      <c r="A21" s="62"/>
      <c r="B21" s="25" t="s">
        <v>57</v>
      </c>
      <c r="C21" s="33" t="s">
        <v>58</v>
      </c>
      <c r="D21" s="34" t="s">
        <v>62</v>
      </c>
      <c r="E21" s="35" t="str">
        <f t="shared" si="3"/>
        <v/>
      </c>
      <c r="F21" s="29"/>
      <c r="G21" s="30"/>
      <c r="H21" s="30"/>
      <c r="I21" s="30"/>
      <c r="J21" s="30"/>
      <c r="K21" s="30"/>
      <c r="L21" s="99"/>
      <c r="M21" s="96" t="str">
        <f t="shared" si="2"/>
        <v/>
      </c>
      <c r="N21" s="81" t="str">
        <f t="shared" si="1"/>
        <v/>
      </c>
      <c r="O21" s="1"/>
      <c r="P21" s="1"/>
      <c r="Q21" s="1"/>
      <c r="R21" s="1"/>
      <c r="S21" s="1"/>
      <c r="T21" s="1"/>
      <c r="U21" s="1"/>
      <c r="V21" s="63"/>
    </row>
    <row r="22" spans="1:22">
      <c r="A22" s="62"/>
      <c r="B22" s="25" t="s">
        <v>59</v>
      </c>
      <c r="C22" s="33" t="s">
        <v>60</v>
      </c>
      <c r="D22" s="34" t="s">
        <v>62</v>
      </c>
      <c r="E22" s="35">
        <f t="shared" si="3"/>
        <v>3</v>
      </c>
      <c r="F22" s="29">
        <v>2.5</v>
      </c>
      <c r="G22" s="30"/>
      <c r="H22" s="30">
        <v>0</v>
      </c>
      <c r="I22" s="30"/>
      <c r="J22" s="30"/>
      <c r="K22" s="30"/>
      <c r="L22" s="99"/>
      <c r="M22" s="96">
        <f t="shared" si="2"/>
        <v>5.5</v>
      </c>
      <c r="N22" s="81" t="str">
        <f t="shared" si="1"/>
        <v/>
      </c>
      <c r="O22" s="1"/>
      <c r="P22" s="1"/>
      <c r="Q22" s="1"/>
      <c r="R22" s="1"/>
      <c r="S22" s="1"/>
      <c r="T22" s="1"/>
      <c r="U22" s="1"/>
      <c r="V22" s="63"/>
    </row>
    <row r="23" spans="1:22">
      <c r="A23" s="62"/>
      <c r="B23" s="25" t="s">
        <v>17</v>
      </c>
      <c r="C23" s="33" t="s">
        <v>18</v>
      </c>
      <c r="D23" s="34" t="s">
        <v>62</v>
      </c>
      <c r="E23" s="35" t="str">
        <f t="shared" si="3"/>
        <v/>
      </c>
      <c r="F23" s="29"/>
      <c r="G23" s="30"/>
      <c r="H23" s="30"/>
      <c r="I23" s="30"/>
      <c r="J23" s="30"/>
      <c r="K23" s="30"/>
      <c r="L23" s="99"/>
      <c r="M23" s="96" t="str">
        <f t="shared" si="2"/>
        <v/>
      </c>
      <c r="N23" s="81" t="str">
        <f t="shared" si="1"/>
        <v/>
      </c>
      <c r="O23" s="1"/>
      <c r="P23" s="1"/>
      <c r="Q23" s="1"/>
      <c r="R23" s="1"/>
      <c r="S23" s="1"/>
      <c r="T23" s="1"/>
      <c r="U23" s="1"/>
      <c r="V23" s="63"/>
    </row>
    <row r="24" spans="1:22">
      <c r="A24" s="62"/>
      <c r="B24" s="25" t="s">
        <v>23</v>
      </c>
      <c r="C24" s="33" t="s">
        <v>24</v>
      </c>
      <c r="D24" s="34" t="s">
        <v>62</v>
      </c>
      <c r="E24" s="35">
        <f t="shared" si="3"/>
        <v>3</v>
      </c>
      <c r="F24" s="29"/>
      <c r="G24" s="89">
        <v>3</v>
      </c>
      <c r="H24" s="30"/>
      <c r="I24" s="30">
        <v>2</v>
      </c>
      <c r="J24" s="30"/>
      <c r="K24" s="30">
        <v>5</v>
      </c>
      <c r="L24" s="99"/>
      <c r="M24" s="96">
        <f t="shared" si="2"/>
        <v>11</v>
      </c>
      <c r="N24" s="81" t="str">
        <f t="shared" si="1"/>
        <v>F</v>
      </c>
      <c r="O24" s="1"/>
      <c r="P24" s="1"/>
      <c r="Q24" s="1"/>
      <c r="R24" s="1"/>
      <c r="S24" s="1"/>
      <c r="T24" s="1"/>
      <c r="U24" s="1"/>
      <c r="V24" s="63"/>
    </row>
    <row r="25" spans="1:22">
      <c r="A25" s="62"/>
      <c r="B25" s="25" t="s">
        <v>25</v>
      </c>
      <c r="C25" s="33" t="s">
        <v>26</v>
      </c>
      <c r="D25" s="34" t="s">
        <v>62</v>
      </c>
      <c r="E25" s="35">
        <f t="shared" ref="E25:E28" si="4">IF(COUNT(G25,H25,I25,J25)=0,"",$E$4)</f>
        <v>3</v>
      </c>
      <c r="F25" s="29"/>
      <c r="G25" s="89">
        <v>0</v>
      </c>
      <c r="H25" s="30"/>
      <c r="I25" s="30"/>
      <c r="J25" s="30"/>
      <c r="K25" s="30"/>
      <c r="L25" s="99"/>
      <c r="M25" s="96">
        <f t="shared" si="2"/>
        <v>3</v>
      </c>
      <c r="N25" s="81" t="str">
        <f t="shared" si="1"/>
        <v/>
      </c>
      <c r="O25" s="1"/>
      <c r="P25" s="1"/>
      <c r="Q25" s="1"/>
      <c r="R25" s="1"/>
      <c r="S25" s="1"/>
      <c r="T25" s="1"/>
      <c r="U25" s="1"/>
      <c r="V25" s="63"/>
    </row>
    <row r="26" spans="1:22">
      <c r="A26" s="62"/>
      <c r="B26" s="25" t="s">
        <v>27</v>
      </c>
      <c r="C26" s="33" t="s">
        <v>28</v>
      </c>
      <c r="D26" s="34" t="s">
        <v>62</v>
      </c>
      <c r="E26" s="35">
        <f t="shared" si="4"/>
        <v>3</v>
      </c>
      <c r="F26" s="29"/>
      <c r="G26" s="89">
        <v>0</v>
      </c>
      <c r="H26" s="30"/>
      <c r="I26" s="30"/>
      <c r="J26" s="30"/>
      <c r="K26" s="30"/>
      <c r="L26" s="99"/>
      <c r="M26" s="96">
        <f t="shared" si="2"/>
        <v>3</v>
      </c>
      <c r="N26" s="81" t="str">
        <f t="shared" si="1"/>
        <v/>
      </c>
      <c r="O26" s="1"/>
      <c r="P26" s="1"/>
      <c r="Q26" s="1"/>
      <c r="R26" s="1"/>
      <c r="S26" s="1"/>
      <c r="T26" s="1"/>
      <c r="U26" s="1"/>
      <c r="V26" s="63"/>
    </row>
    <row r="27" spans="1:22">
      <c r="A27" s="62"/>
      <c r="B27" s="25" t="s">
        <v>29</v>
      </c>
      <c r="C27" s="33" t="s">
        <v>30</v>
      </c>
      <c r="D27" s="34" t="s">
        <v>62</v>
      </c>
      <c r="E27" s="35" t="str">
        <f t="shared" si="4"/>
        <v/>
      </c>
      <c r="F27" s="29"/>
      <c r="G27" s="30"/>
      <c r="H27" s="30"/>
      <c r="I27" s="30"/>
      <c r="J27" s="30"/>
      <c r="K27" s="30"/>
      <c r="L27" s="99"/>
      <c r="M27" s="96" t="str">
        <f t="shared" si="2"/>
        <v/>
      </c>
      <c r="N27" s="81" t="str">
        <f t="shared" si="1"/>
        <v/>
      </c>
      <c r="O27" s="1"/>
      <c r="P27" s="1"/>
      <c r="Q27" s="1"/>
      <c r="R27" s="1"/>
      <c r="S27" s="1"/>
      <c r="T27" s="1"/>
      <c r="U27" s="1"/>
      <c r="V27" s="63"/>
    </row>
    <row r="28" spans="1:22">
      <c r="A28" s="62"/>
      <c r="B28" s="25" t="s">
        <v>31</v>
      </c>
      <c r="C28" s="33" t="s">
        <v>32</v>
      </c>
      <c r="D28" s="34" t="s">
        <v>62</v>
      </c>
      <c r="E28" s="35" t="str">
        <f t="shared" si="4"/>
        <v/>
      </c>
      <c r="F28" s="29"/>
      <c r="G28" s="30"/>
      <c r="H28" s="30"/>
      <c r="I28" s="30"/>
      <c r="J28" s="30"/>
      <c r="K28" s="30"/>
      <c r="L28" s="99"/>
      <c r="M28" s="96" t="str">
        <f t="shared" si="2"/>
        <v/>
      </c>
      <c r="N28" s="81" t="str">
        <f t="shared" si="1"/>
        <v/>
      </c>
      <c r="O28" s="1"/>
      <c r="P28" s="1"/>
      <c r="Q28" s="1"/>
      <c r="R28" s="1"/>
      <c r="S28" s="1"/>
      <c r="T28" s="1"/>
      <c r="U28" s="1"/>
      <c r="V28" s="63"/>
    </row>
    <row r="29" spans="1:22" ht="15.75" thickBot="1">
      <c r="A29" s="62"/>
      <c r="B29" s="44" t="s">
        <v>34</v>
      </c>
      <c r="C29" s="45" t="s">
        <v>35</v>
      </c>
      <c r="D29" s="46" t="s">
        <v>62</v>
      </c>
      <c r="E29" s="47">
        <f>IF(COUNT(G29,H29,I29,J29)=0,"",$E$4)</f>
        <v>3</v>
      </c>
      <c r="F29" s="48"/>
      <c r="G29" s="90">
        <v>4</v>
      </c>
      <c r="H29" s="49"/>
      <c r="I29" s="49"/>
      <c r="J29" s="49"/>
      <c r="K29" s="49">
        <v>3</v>
      </c>
      <c r="L29" s="100"/>
      <c r="M29" s="97">
        <f t="shared" si="2"/>
        <v>10</v>
      </c>
      <c r="N29" s="82" t="str">
        <f t="shared" si="1"/>
        <v>F</v>
      </c>
      <c r="O29" s="1"/>
      <c r="P29" s="1"/>
      <c r="Q29" s="1"/>
      <c r="R29" s="1"/>
      <c r="S29" s="1"/>
      <c r="T29" s="1"/>
      <c r="U29" s="1"/>
      <c r="V29" s="63"/>
    </row>
    <row r="30" spans="1:22">
      <c r="A30" s="6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63"/>
    </row>
    <row r="31" spans="1:22" ht="15.75" thickBot="1">
      <c r="A31" s="6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63"/>
    </row>
    <row r="32" spans="1:22" ht="16.5" thickBot="1">
      <c r="A32" s="62"/>
      <c r="B32" s="1"/>
      <c r="C32" s="1"/>
      <c r="D32" s="1"/>
      <c r="E32" s="2">
        <v>3</v>
      </c>
      <c r="F32" s="3">
        <v>3</v>
      </c>
      <c r="G32" s="3">
        <v>22</v>
      </c>
      <c r="H32" s="3">
        <v>22</v>
      </c>
      <c r="I32" s="3">
        <v>22</v>
      </c>
      <c r="J32" s="3">
        <v>22</v>
      </c>
      <c r="K32" s="3">
        <v>50</v>
      </c>
      <c r="L32" s="4">
        <v>50</v>
      </c>
      <c r="M32" s="58">
        <f>IF(COUNT(E32:L32)=0,"",SUM(E32,F32,MAX(G32,I32),MAX(H32,J32),MAX(K32,L32)))</f>
        <v>100</v>
      </c>
      <c r="N32" s="1"/>
      <c r="O32" s="1"/>
      <c r="P32" s="1"/>
      <c r="Q32" s="1"/>
      <c r="R32" s="1"/>
      <c r="S32" s="66" t="s">
        <v>13</v>
      </c>
      <c r="T32" s="67" t="s">
        <v>36</v>
      </c>
      <c r="U32" s="68" t="s">
        <v>41</v>
      </c>
      <c r="V32" s="63"/>
    </row>
    <row r="33" spans="1:22" ht="16.5" thickBot="1">
      <c r="A33" s="62"/>
      <c r="B33" s="13" t="s">
        <v>0</v>
      </c>
      <c r="C33" s="57" t="s">
        <v>1</v>
      </c>
      <c r="D33" s="56" t="s">
        <v>2</v>
      </c>
      <c r="E33" s="9" t="s">
        <v>3</v>
      </c>
      <c r="F33" s="10" t="s">
        <v>4</v>
      </c>
      <c r="G33" s="11" t="s">
        <v>5</v>
      </c>
      <c r="H33" s="11" t="s">
        <v>6</v>
      </c>
      <c r="I33" s="11" t="s">
        <v>7</v>
      </c>
      <c r="J33" s="11" t="s">
        <v>8</v>
      </c>
      <c r="K33" s="11" t="s">
        <v>9</v>
      </c>
      <c r="L33" s="12" t="s">
        <v>10</v>
      </c>
      <c r="M33" s="6" t="s">
        <v>11</v>
      </c>
      <c r="N33" s="79" t="s">
        <v>12</v>
      </c>
      <c r="O33" s="1"/>
      <c r="P33" s="1"/>
      <c r="Q33" s="1"/>
      <c r="R33" s="1"/>
      <c r="S33" s="69" t="str">
        <f>IF(COUNTIF($D$34:$D$39,CONCATENATE(S32,"1"))=0,"",COUNTIF($D$34:$D$39,CONCATENATE(S32,"1")))</f>
        <v/>
      </c>
      <c r="T33" s="69" t="str">
        <f>IF(COUNTIF($D$34:$D$39,CONCATENATE(T32,"1"))=0,"",COUNTIF($D$34:$D$39,CONCATENATE(T32,"1")))</f>
        <v/>
      </c>
      <c r="U33" s="69">
        <f>IF(SUM(COUNTIF($D$34:$D$39,CONCATENATE(S32,"2")),COUNTIF($D$34:$D$39,CONCATENATE(T32,"2")))=0,"",SUM(COUNTIF($D$34:$D$39,CONCATENATE(S32,"2")),COUNTIF($D$34:$D$39,CONCATENATE(T32,"2"))))</f>
        <v>6</v>
      </c>
      <c r="V33" s="63"/>
    </row>
    <row r="34" spans="1:22">
      <c r="A34" s="62"/>
      <c r="B34" s="50" t="s">
        <v>81</v>
      </c>
      <c r="C34" s="51" t="s">
        <v>96</v>
      </c>
      <c r="D34" s="52" t="s">
        <v>62</v>
      </c>
      <c r="E34" s="20">
        <f>IF(COUNT(G34,H34,I34,J34)=0,"",$E$32)</f>
        <v>3</v>
      </c>
      <c r="F34" s="21"/>
      <c r="G34" s="91">
        <v>1.5</v>
      </c>
      <c r="H34" s="22"/>
      <c r="I34" s="22"/>
      <c r="J34" s="22"/>
      <c r="K34" s="22"/>
      <c r="L34" s="73"/>
      <c r="M34" s="58">
        <f t="shared" ref="M34:M39" si="5">IF(COUNT(E34:L34)=0,"",SUM(E34,F34,MAX(G34,I34),MAX(H34,J34),MAX(K34,L34)))</f>
        <v>4.5</v>
      </c>
      <c r="N34" s="80" t="str">
        <f t="shared" ref="N34:N39" si="6">IF(AND(K34="",L34=""),"",IF(M34&lt;$Q$6,"F",IF(M34&lt;$Q$7,"E",IF(M34&lt;$Q$8,"D",IF(M34&lt;$Q$9,"C",IF(M34&lt;$Q$10,"B",IF(M34&lt;=100,"A","")))))))</f>
        <v/>
      </c>
      <c r="O34" s="1"/>
      <c r="P34" s="1"/>
      <c r="Q34" s="1"/>
      <c r="R34" s="1"/>
      <c r="S34" s="1"/>
      <c r="T34" s="1"/>
      <c r="U34" s="1"/>
      <c r="V34" s="63"/>
    </row>
    <row r="35" spans="1:22">
      <c r="A35" s="62"/>
      <c r="B35" s="25" t="s">
        <v>43</v>
      </c>
      <c r="C35" s="33" t="s">
        <v>44</v>
      </c>
      <c r="D35" s="34" t="s">
        <v>62</v>
      </c>
      <c r="E35" s="35">
        <f t="shared" ref="E35:E39" si="7">IF(COUNT(G35,H35,I35,J35)=0,"",$E$32)</f>
        <v>3</v>
      </c>
      <c r="F35" s="29">
        <v>2</v>
      </c>
      <c r="G35" s="89">
        <v>2</v>
      </c>
      <c r="H35" s="30">
        <v>3.5</v>
      </c>
      <c r="I35" s="30"/>
      <c r="J35" s="30"/>
      <c r="K35" s="30">
        <v>15</v>
      </c>
      <c r="L35" s="71"/>
      <c r="M35" s="83">
        <f t="shared" si="5"/>
        <v>25.5</v>
      </c>
      <c r="N35" s="85" t="str">
        <f t="shared" si="6"/>
        <v>F</v>
      </c>
      <c r="O35" s="1"/>
      <c r="P35" s="1"/>
      <c r="Q35" s="1"/>
      <c r="R35" s="1"/>
      <c r="S35" s="1"/>
      <c r="T35" s="1"/>
      <c r="U35" s="1"/>
      <c r="V35" s="63"/>
    </row>
    <row r="36" spans="1:22">
      <c r="A36" s="62"/>
      <c r="B36" s="25" t="s">
        <v>45</v>
      </c>
      <c r="C36" s="33" t="s">
        <v>97</v>
      </c>
      <c r="D36" s="34" t="s">
        <v>62</v>
      </c>
      <c r="E36" s="35">
        <f t="shared" si="7"/>
        <v>3</v>
      </c>
      <c r="F36" s="29">
        <v>2</v>
      </c>
      <c r="G36" s="89">
        <v>7.5</v>
      </c>
      <c r="H36" s="30">
        <v>8</v>
      </c>
      <c r="I36" s="30"/>
      <c r="J36" s="30"/>
      <c r="K36" s="30"/>
      <c r="L36" s="71"/>
      <c r="M36" s="83">
        <f t="shared" si="5"/>
        <v>20.5</v>
      </c>
      <c r="N36" s="85" t="str">
        <f t="shared" si="6"/>
        <v/>
      </c>
      <c r="O36" s="1"/>
      <c r="P36" s="1"/>
      <c r="Q36" s="1"/>
      <c r="R36" s="1"/>
      <c r="S36" s="1"/>
      <c r="T36" s="1"/>
      <c r="U36" s="1"/>
      <c r="V36" s="63"/>
    </row>
    <row r="37" spans="1:22">
      <c r="A37" s="62"/>
      <c r="B37" s="25" t="s">
        <v>46</v>
      </c>
      <c r="C37" s="33" t="s">
        <v>98</v>
      </c>
      <c r="D37" s="34" t="s">
        <v>62</v>
      </c>
      <c r="E37" s="35">
        <f t="shared" si="7"/>
        <v>3</v>
      </c>
      <c r="F37" s="29">
        <v>2</v>
      </c>
      <c r="G37" s="89">
        <v>0</v>
      </c>
      <c r="H37" s="30">
        <v>0</v>
      </c>
      <c r="I37" s="30">
        <v>3.5</v>
      </c>
      <c r="J37" s="30"/>
      <c r="K37" s="30">
        <v>5</v>
      </c>
      <c r="L37" s="71"/>
      <c r="M37" s="83">
        <f t="shared" si="5"/>
        <v>13.5</v>
      </c>
      <c r="N37" s="85" t="str">
        <f t="shared" si="6"/>
        <v>F</v>
      </c>
      <c r="O37" s="1"/>
      <c r="P37" s="1"/>
      <c r="Q37" s="1"/>
      <c r="R37" s="1"/>
      <c r="S37" s="1"/>
      <c r="T37" s="1"/>
      <c r="U37" s="1"/>
      <c r="V37" s="63"/>
    </row>
    <row r="38" spans="1:22">
      <c r="A38" s="62"/>
      <c r="B38" s="25" t="s">
        <v>49</v>
      </c>
      <c r="C38" s="33" t="s">
        <v>50</v>
      </c>
      <c r="D38" s="34" t="s">
        <v>62</v>
      </c>
      <c r="E38" s="35" t="str">
        <f t="shared" si="7"/>
        <v/>
      </c>
      <c r="F38" s="29"/>
      <c r="G38" s="30"/>
      <c r="H38" s="30"/>
      <c r="I38" s="30"/>
      <c r="J38" s="30"/>
      <c r="K38" s="30"/>
      <c r="L38" s="71"/>
      <c r="M38" s="83" t="str">
        <f t="shared" si="5"/>
        <v/>
      </c>
      <c r="N38" s="85" t="str">
        <f t="shared" si="6"/>
        <v/>
      </c>
      <c r="O38" s="1"/>
      <c r="P38" s="1"/>
      <c r="Q38" s="1"/>
      <c r="R38" s="1"/>
      <c r="S38" s="1"/>
      <c r="T38" s="1"/>
      <c r="U38" s="1"/>
      <c r="V38" s="63"/>
    </row>
    <row r="39" spans="1:22" ht="15.75" thickBot="1">
      <c r="A39" s="62"/>
      <c r="B39" s="44" t="s">
        <v>51</v>
      </c>
      <c r="C39" s="45" t="s">
        <v>52</v>
      </c>
      <c r="D39" s="46" t="s">
        <v>62</v>
      </c>
      <c r="E39" s="47" t="str">
        <f t="shared" si="7"/>
        <v/>
      </c>
      <c r="F39" s="48"/>
      <c r="G39" s="49"/>
      <c r="H39" s="49"/>
      <c r="I39" s="49"/>
      <c r="J39" s="49"/>
      <c r="K39" s="49"/>
      <c r="L39" s="72"/>
      <c r="M39" s="84" t="str">
        <f t="shared" si="5"/>
        <v/>
      </c>
      <c r="N39" s="86" t="str">
        <f t="shared" si="6"/>
        <v/>
      </c>
      <c r="O39" s="1"/>
      <c r="P39" s="1"/>
      <c r="Q39" s="1"/>
      <c r="R39" s="1"/>
      <c r="S39" s="1"/>
      <c r="T39" s="1"/>
      <c r="U39" s="1"/>
      <c r="V39" s="63"/>
    </row>
    <row r="40" spans="1:22">
      <c r="A40" s="62"/>
      <c r="B40" s="64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63"/>
    </row>
    <row r="41" spans="1:22">
      <c r="A41" s="59"/>
      <c r="B41" s="65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1"/>
    </row>
  </sheetData>
  <sheetProtection formatCells="0" formatColumns="0" formatRows="0" insertColumns="0" insertRows="0" insertHyperlinks="0" deleteColumns="0" deleteRows="0" sort="0" autoFilter="0" pivotTables="0"/>
  <conditionalFormatting sqref="C6:D29 C34:D39">
    <cfRule type="expression" dxfId="12" priority="3">
      <formula>OR($D6="B2",$D6="S2")</formula>
    </cfRule>
    <cfRule type="expression" dxfId="11" priority="4">
      <formula>$D6="S1"</formula>
    </cfRule>
    <cfRule type="expression" dxfId="10" priority="5">
      <formula>$D6="B1"</formula>
    </cfRule>
  </conditionalFormatting>
  <conditionalFormatting sqref="M32 M6:N29 M34:N39">
    <cfRule type="expression" dxfId="9" priority="2">
      <formula>AND(NOT($N6="F"),NOT($N6=""))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V33"/>
  <sheetViews>
    <sheetView topLeftCell="A10" workbookViewId="0">
      <selection activeCell="K15" sqref="K15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1" spans="1:22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1"/>
    </row>
    <row r="2" spans="1:22">
      <c r="A2" s="6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63"/>
    </row>
    <row r="3" spans="1:22" ht="15.75" thickBot="1">
      <c r="A3" s="6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63"/>
    </row>
    <row r="4" spans="1:22" ht="16.5" thickBot="1">
      <c r="A4" s="62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50</v>
      </c>
      <c r="L4" s="4">
        <v>50</v>
      </c>
      <c r="M4" s="5">
        <f>IF(COUNT(E4:L4)=0,"",SUM(E4,F4,MAX(G4,I4),MAX(H4,J4),MAX(K4,L4)))</f>
        <v>100</v>
      </c>
      <c r="N4" s="1"/>
      <c r="O4" s="1"/>
      <c r="P4" s="1"/>
      <c r="Q4" s="1"/>
      <c r="R4" s="1"/>
      <c r="S4" s="66" t="s">
        <v>13</v>
      </c>
      <c r="T4" s="67" t="s">
        <v>36</v>
      </c>
      <c r="U4" s="68" t="s">
        <v>41</v>
      </c>
      <c r="V4" s="63"/>
    </row>
    <row r="5" spans="1:22" ht="18.75" customHeight="1" thickBot="1">
      <c r="A5" s="62"/>
      <c r="B5" s="6" t="s">
        <v>0</v>
      </c>
      <c r="C5" s="7" t="s">
        <v>1</v>
      </c>
      <c r="D5" s="8" t="s">
        <v>2</v>
      </c>
      <c r="E5" s="9" t="s">
        <v>3</v>
      </c>
      <c r="F5" s="10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2" t="s">
        <v>10</v>
      </c>
      <c r="M5" s="6" t="s">
        <v>11</v>
      </c>
      <c r="N5" s="79" t="s">
        <v>12</v>
      </c>
      <c r="O5" s="1"/>
      <c r="P5" s="15" t="s">
        <v>12</v>
      </c>
      <c r="Q5" s="16" t="s">
        <v>53</v>
      </c>
      <c r="R5" s="1"/>
      <c r="S5" s="69">
        <f>IF(COUNTIF($D$6:$D$17,CONCATENATE(S4,"1"))=0,"",COUNTIF($D$6:$D$17,CONCATENATE(S4,"1")))</f>
        <v>7</v>
      </c>
      <c r="T5" s="69">
        <f>IF(COUNTIF($D$6:$D$17,CONCATENATE(T4,"1"))=0,"",COUNTIF($D$6:$D$17,CONCATENATE(T4,"1")))</f>
        <v>1</v>
      </c>
      <c r="U5" s="69">
        <f>IF(SUM(COUNTIF($D$6:$D$17,CONCATENATE(S4,"2")),COUNTIF($D$6:$D$17,CONCATENATE(T4,"2")))=0,"",SUM(COUNTIF($D$6:$D$17,CONCATENATE(S4,"2")),COUNTIF($D$6:$D$17,CONCATENATE(T4,"2"))))</f>
        <v>4</v>
      </c>
      <c r="V5" s="63"/>
    </row>
    <row r="6" spans="1:22">
      <c r="A6" s="62"/>
      <c r="B6" s="17" t="s">
        <v>99</v>
      </c>
      <c r="C6" s="18" t="s">
        <v>119</v>
      </c>
      <c r="D6" s="19" t="s">
        <v>61</v>
      </c>
      <c r="E6" s="53">
        <f>IF(COUNT(G6,H6,I6,J6)=0,"",$E$4)</f>
        <v>3</v>
      </c>
      <c r="F6" s="54">
        <v>2</v>
      </c>
      <c r="G6" s="88">
        <v>7</v>
      </c>
      <c r="H6" s="55">
        <v>8</v>
      </c>
      <c r="I6" s="55"/>
      <c r="J6" s="55"/>
      <c r="K6" s="55">
        <v>15</v>
      </c>
      <c r="L6" s="70"/>
      <c r="M6" s="58">
        <f>IF(COUNT(E6:L6)=0,"",SUM(E6,F6,MAX(G6,I6),MAX(H6,J6),MAX(K6,L6)))</f>
        <v>35</v>
      </c>
      <c r="N6" s="80" t="str">
        <f t="shared" ref="N6:N17" si="0">IF(AND(K6="",L6=""),"",IF(M6&lt;$Q$6,"F",IF(M6&lt;$Q$7,"E",IF(M6&lt;$Q$8,"D",IF(M6&lt;$Q$9,"C",IF(M6&lt;$Q$10,"B",IF(M6&lt;=100,"A","")))))))</f>
        <v>F</v>
      </c>
      <c r="O6" s="1"/>
      <c r="P6" s="23" t="s">
        <v>14</v>
      </c>
      <c r="Q6" s="24">
        <v>40</v>
      </c>
      <c r="R6" s="1"/>
      <c r="S6" s="1"/>
      <c r="T6" s="1"/>
      <c r="U6" s="1"/>
      <c r="V6" s="63"/>
    </row>
    <row r="7" spans="1:22">
      <c r="A7" s="62"/>
      <c r="B7" s="25" t="s">
        <v>100</v>
      </c>
      <c r="C7" s="26" t="s">
        <v>118</v>
      </c>
      <c r="D7" s="27" t="s">
        <v>61</v>
      </c>
      <c r="E7" s="28">
        <f t="shared" ref="E7:E17" si="1">IF(COUNT(G7,H7,I7,J7)=0,"",$E$4)</f>
        <v>3</v>
      </c>
      <c r="F7" s="29">
        <v>2</v>
      </c>
      <c r="G7" s="89">
        <v>8</v>
      </c>
      <c r="H7" s="30">
        <v>2.5</v>
      </c>
      <c r="I7" s="30"/>
      <c r="J7" s="30">
        <v>4.5</v>
      </c>
      <c r="K7" s="30">
        <v>20</v>
      </c>
      <c r="L7" s="71"/>
      <c r="M7" s="83">
        <f t="shared" ref="M7:M17" si="2">IF(COUNT(E7:L7)=0,"",SUM(E7,F7,MAX(G7,I7),MAX(H7,J7),MAX(K7,L7)))</f>
        <v>37.5</v>
      </c>
      <c r="N7" s="81" t="str">
        <f t="shared" si="0"/>
        <v>F</v>
      </c>
      <c r="O7" s="1"/>
      <c r="P7" s="31" t="s">
        <v>15</v>
      </c>
      <c r="Q7" s="32">
        <v>52</v>
      </c>
      <c r="R7" s="1"/>
      <c r="S7" s="1"/>
      <c r="T7" s="1"/>
      <c r="U7" s="1"/>
      <c r="V7" s="63"/>
    </row>
    <row r="8" spans="1:22">
      <c r="A8" s="62"/>
      <c r="B8" s="25" t="s">
        <v>101</v>
      </c>
      <c r="C8" s="33" t="s">
        <v>117</v>
      </c>
      <c r="D8" s="34" t="s">
        <v>61</v>
      </c>
      <c r="E8" s="35">
        <f t="shared" si="1"/>
        <v>3</v>
      </c>
      <c r="F8" s="29">
        <v>2.5</v>
      </c>
      <c r="G8" s="89">
        <v>4.5</v>
      </c>
      <c r="H8" s="30">
        <v>3</v>
      </c>
      <c r="I8" s="30"/>
      <c r="J8" s="30">
        <v>7</v>
      </c>
      <c r="K8" s="30"/>
      <c r="L8" s="71"/>
      <c r="M8" s="83">
        <f t="shared" si="2"/>
        <v>17</v>
      </c>
      <c r="N8" s="81" t="str">
        <f t="shared" si="0"/>
        <v/>
      </c>
      <c r="O8" s="1"/>
      <c r="P8" s="31" t="s">
        <v>16</v>
      </c>
      <c r="Q8" s="32">
        <v>64</v>
      </c>
      <c r="R8" s="1"/>
      <c r="S8" s="1"/>
      <c r="T8" s="1"/>
      <c r="U8" s="1"/>
      <c r="V8" s="63"/>
    </row>
    <row r="9" spans="1:22">
      <c r="A9" s="62"/>
      <c r="B9" s="25" t="s">
        <v>102</v>
      </c>
      <c r="C9" s="33" t="s">
        <v>116</v>
      </c>
      <c r="D9" s="34" t="s">
        <v>61</v>
      </c>
      <c r="E9" s="35">
        <f t="shared" si="1"/>
        <v>3</v>
      </c>
      <c r="F9" s="29">
        <v>2.5</v>
      </c>
      <c r="G9" s="89">
        <v>6</v>
      </c>
      <c r="H9" s="30">
        <v>10</v>
      </c>
      <c r="I9" s="30"/>
      <c r="J9" s="30"/>
      <c r="K9" s="30">
        <v>28</v>
      </c>
      <c r="L9" s="71"/>
      <c r="M9" s="83">
        <f t="shared" si="2"/>
        <v>49.5</v>
      </c>
      <c r="N9" s="81" t="str">
        <f t="shared" si="0"/>
        <v>E</v>
      </c>
      <c r="O9" s="1"/>
      <c r="P9" s="31" t="s">
        <v>19</v>
      </c>
      <c r="Q9" s="32">
        <v>76</v>
      </c>
      <c r="R9" s="1"/>
      <c r="S9" s="1"/>
      <c r="T9" s="1"/>
      <c r="U9" s="1"/>
      <c r="V9" s="63"/>
    </row>
    <row r="10" spans="1:22" ht="15.75" thickBot="1">
      <c r="A10" s="62"/>
      <c r="B10" s="25" t="s">
        <v>103</v>
      </c>
      <c r="C10" s="33" t="s">
        <v>115</v>
      </c>
      <c r="D10" s="34" t="s">
        <v>61</v>
      </c>
      <c r="E10" s="35">
        <f t="shared" si="1"/>
        <v>3</v>
      </c>
      <c r="F10" s="29">
        <v>2.5</v>
      </c>
      <c r="G10" s="89">
        <v>10.5</v>
      </c>
      <c r="H10" s="30">
        <v>14</v>
      </c>
      <c r="I10" s="30"/>
      <c r="J10" s="30"/>
      <c r="K10" s="30">
        <v>22</v>
      </c>
      <c r="L10" s="71"/>
      <c r="M10" s="83">
        <f t="shared" si="2"/>
        <v>52</v>
      </c>
      <c r="N10" s="81" t="str">
        <f t="shared" si="0"/>
        <v>D</v>
      </c>
      <c r="O10" s="1"/>
      <c r="P10" s="36" t="s">
        <v>22</v>
      </c>
      <c r="Q10" s="37">
        <v>88</v>
      </c>
      <c r="R10" s="1"/>
      <c r="S10" s="1"/>
      <c r="T10" s="1"/>
      <c r="U10" s="1"/>
      <c r="V10" s="63"/>
    </row>
    <row r="11" spans="1:22">
      <c r="A11" s="62"/>
      <c r="B11" s="25" t="s">
        <v>104</v>
      </c>
      <c r="C11" s="33" t="s">
        <v>114</v>
      </c>
      <c r="D11" s="34" t="s">
        <v>61</v>
      </c>
      <c r="E11" s="35">
        <f t="shared" ref="E11:E16" si="3">IF(COUNT(G11,H11,I11,J11)=0,"",$E$4)</f>
        <v>3</v>
      </c>
      <c r="F11" s="29">
        <v>2.5</v>
      </c>
      <c r="G11" s="89">
        <v>6</v>
      </c>
      <c r="H11" s="30">
        <v>8.5</v>
      </c>
      <c r="I11" s="30"/>
      <c r="J11" s="30"/>
      <c r="K11" s="30">
        <v>20</v>
      </c>
      <c r="L11" s="71"/>
      <c r="M11" s="83">
        <f t="shared" si="2"/>
        <v>40</v>
      </c>
      <c r="N11" s="81" t="str">
        <f t="shared" si="0"/>
        <v>E</v>
      </c>
      <c r="O11" s="1"/>
      <c r="P11" s="1"/>
      <c r="Q11" s="1"/>
      <c r="R11" s="1"/>
      <c r="S11" s="1"/>
      <c r="T11" s="1"/>
      <c r="U11" s="1"/>
      <c r="V11" s="63"/>
    </row>
    <row r="12" spans="1:22">
      <c r="A12" s="62"/>
      <c r="B12" s="25" t="s">
        <v>105</v>
      </c>
      <c r="C12" s="33" t="s">
        <v>113</v>
      </c>
      <c r="D12" s="34" t="s">
        <v>61</v>
      </c>
      <c r="E12" s="35">
        <f t="shared" si="3"/>
        <v>3</v>
      </c>
      <c r="F12" s="29">
        <v>2.5</v>
      </c>
      <c r="G12" s="89">
        <v>5</v>
      </c>
      <c r="H12" s="30">
        <v>3</v>
      </c>
      <c r="I12" s="30"/>
      <c r="J12" s="30">
        <v>7</v>
      </c>
      <c r="K12" s="30">
        <v>10</v>
      </c>
      <c r="L12" s="71"/>
      <c r="M12" s="83">
        <f t="shared" si="2"/>
        <v>27.5</v>
      </c>
      <c r="N12" s="81" t="str">
        <f t="shared" si="0"/>
        <v>F</v>
      </c>
      <c r="O12" s="1"/>
      <c r="P12" s="1"/>
      <c r="Q12" s="1"/>
      <c r="R12" s="1"/>
      <c r="S12" s="1"/>
      <c r="T12" s="1"/>
      <c r="U12" s="1"/>
      <c r="V12" s="63"/>
    </row>
    <row r="13" spans="1:22">
      <c r="A13" s="62"/>
      <c r="B13" s="25" t="s">
        <v>56</v>
      </c>
      <c r="C13" s="33" t="s">
        <v>112</v>
      </c>
      <c r="D13" s="34" t="s">
        <v>63</v>
      </c>
      <c r="E13" s="35">
        <f t="shared" si="3"/>
        <v>3</v>
      </c>
      <c r="F13" s="29">
        <v>2.5</v>
      </c>
      <c r="G13" s="89">
        <v>6.5</v>
      </c>
      <c r="H13" s="30">
        <v>3</v>
      </c>
      <c r="I13" s="30"/>
      <c r="J13" s="30"/>
      <c r="K13" s="30">
        <v>18</v>
      </c>
      <c r="L13" s="71"/>
      <c r="M13" s="83">
        <f t="shared" si="2"/>
        <v>33</v>
      </c>
      <c r="N13" s="81" t="str">
        <f t="shared" si="0"/>
        <v>F</v>
      </c>
      <c r="O13" s="1"/>
      <c r="P13" s="1"/>
      <c r="Q13" s="1"/>
      <c r="R13" s="1"/>
      <c r="S13" s="1"/>
      <c r="T13" s="1"/>
      <c r="U13" s="1"/>
      <c r="V13" s="63"/>
    </row>
    <row r="14" spans="1:22">
      <c r="A14" s="62"/>
      <c r="B14" s="25" t="s">
        <v>20</v>
      </c>
      <c r="C14" s="33" t="s">
        <v>21</v>
      </c>
      <c r="D14" s="34" t="s">
        <v>62</v>
      </c>
      <c r="E14" s="35">
        <f t="shared" si="3"/>
        <v>3</v>
      </c>
      <c r="F14" s="29">
        <v>2</v>
      </c>
      <c r="G14" s="89">
        <v>4.5</v>
      </c>
      <c r="H14" s="30">
        <v>6.5</v>
      </c>
      <c r="I14" s="30"/>
      <c r="J14" s="30"/>
      <c r="K14" s="30">
        <v>8</v>
      </c>
      <c r="L14" s="71"/>
      <c r="M14" s="83">
        <f t="shared" si="2"/>
        <v>24</v>
      </c>
      <c r="N14" s="81" t="str">
        <f t="shared" si="0"/>
        <v>F</v>
      </c>
      <c r="O14" s="1"/>
      <c r="P14" s="1"/>
      <c r="Q14" s="1"/>
      <c r="R14" s="1"/>
      <c r="S14" s="1"/>
      <c r="T14" s="1"/>
      <c r="U14" s="1"/>
      <c r="V14" s="63"/>
    </row>
    <row r="15" spans="1:22">
      <c r="A15" s="62"/>
      <c r="B15" s="25" t="s">
        <v>33</v>
      </c>
      <c r="C15" s="33" t="s">
        <v>108</v>
      </c>
      <c r="D15" s="34" t="s">
        <v>62</v>
      </c>
      <c r="E15" s="35">
        <f t="shared" si="3"/>
        <v>3</v>
      </c>
      <c r="F15" s="29"/>
      <c r="G15" s="30"/>
      <c r="H15" s="30">
        <v>0</v>
      </c>
      <c r="I15" s="30"/>
      <c r="J15" s="30">
        <v>1.5</v>
      </c>
      <c r="K15" s="30">
        <v>18</v>
      </c>
      <c r="L15" s="71"/>
      <c r="M15" s="83">
        <f t="shared" si="2"/>
        <v>22.5</v>
      </c>
      <c r="N15" s="81" t="str">
        <f t="shared" si="0"/>
        <v>F</v>
      </c>
      <c r="O15" s="1"/>
      <c r="P15" s="1"/>
      <c r="Q15" s="1"/>
      <c r="R15" s="1"/>
      <c r="S15" s="1"/>
      <c r="T15" s="1"/>
      <c r="U15" s="1"/>
      <c r="V15" s="63"/>
    </row>
    <row r="16" spans="1:22">
      <c r="A16" s="62"/>
      <c r="B16" s="25" t="s">
        <v>37</v>
      </c>
      <c r="C16" s="33" t="s">
        <v>38</v>
      </c>
      <c r="D16" s="34" t="s">
        <v>65</v>
      </c>
      <c r="E16" s="35">
        <f t="shared" si="3"/>
        <v>3</v>
      </c>
      <c r="F16" s="29">
        <v>2</v>
      </c>
      <c r="G16" s="89">
        <v>5</v>
      </c>
      <c r="H16" s="30">
        <v>7</v>
      </c>
      <c r="I16" s="30"/>
      <c r="J16" s="30"/>
      <c r="K16" s="30">
        <v>23</v>
      </c>
      <c r="L16" s="71"/>
      <c r="M16" s="83">
        <f t="shared" si="2"/>
        <v>40</v>
      </c>
      <c r="N16" s="81" t="str">
        <f t="shared" si="0"/>
        <v>E</v>
      </c>
      <c r="O16" s="1"/>
      <c r="P16" s="1"/>
      <c r="Q16" s="1"/>
      <c r="R16" s="1"/>
      <c r="S16" s="1"/>
      <c r="T16" s="1"/>
      <c r="U16" s="1"/>
      <c r="V16" s="63"/>
    </row>
    <row r="17" spans="1:22" ht="15.75" thickBot="1">
      <c r="A17" s="62"/>
      <c r="B17" s="44" t="s">
        <v>39</v>
      </c>
      <c r="C17" s="45" t="s">
        <v>40</v>
      </c>
      <c r="D17" s="46" t="s">
        <v>63</v>
      </c>
      <c r="E17" s="47">
        <f t="shared" si="1"/>
        <v>3</v>
      </c>
      <c r="F17" s="48">
        <v>2.5</v>
      </c>
      <c r="G17" s="90">
        <v>1.5</v>
      </c>
      <c r="H17" s="49">
        <v>1</v>
      </c>
      <c r="I17" s="49">
        <v>0</v>
      </c>
      <c r="J17" s="49"/>
      <c r="K17" s="49">
        <v>5</v>
      </c>
      <c r="L17" s="72"/>
      <c r="M17" s="84">
        <f t="shared" si="2"/>
        <v>13</v>
      </c>
      <c r="N17" s="82" t="str">
        <f t="shared" si="0"/>
        <v>F</v>
      </c>
      <c r="O17" s="1"/>
      <c r="P17" s="1"/>
      <c r="Q17" s="1"/>
      <c r="R17" s="1"/>
      <c r="S17" s="1"/>
      <c r="T17" s="1"/>
      <c r="U17" s="1"/>
      <c r="V17" s="63"/>
    </row>
    <row r="18" spans="1:22">
      <c r="A18" s="6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63"/>
    </row>
    <row r="19" spans="1:22" ht="15.75" thickBot="1">
      <c r="A19" s="6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63"/>
    </row>
    <row r="20" spans="1:22" ht="16.5" thickBot="1">
      <c r="A20" s="62"/>
      <c r="B20" s="1"/>
      <c r="C20" s="1"/>
      <c r="D20" s="1"/>
      <c r="E20" s="2">
        <v>3</v>
      </c>
      <c r="F20" s="3">
        <v>3</v>
      </c>
      <c r="G20" s="3">
        <v>22</v>
      </c>
      <c r="H20" s="3">
        <v>22</v>
      </c>
      <c r="I20" s="3">
        <v>22</v>
      </c>
      <c r="J20" s="3">
        <v>22</v>
      </c>
      <c r="K20" s="3">
        <v>50</v>
      </c>
      <c r="L20" s="4">
        <v>50</v>
      </c>
      <c r="M20" s="58">
        <f>IF(COUNT(E20:L20)=0,"",SUM(E20,F20,MAX(G20,I20),MAX(H20,J20),MAX(K20,L20)))</f>
        <v>100</v>
      </c>
      <c r="N20" s="1"/>
      <c r="O20" s="1"/>
      <c r="P20" s="1"/>
      <c r="Q20" s="1"/>
      <c r="R20" s="1"/>
      <c r="S20" s="66" t="s">
        <v>13</v>
      </c>
      <c r="T20" s="67" t="s">
        <v>36</v>
      </c>
      <c r="U20" s="68" t="s">
        <v>41</v>
      </c>
      <c r="V20" s="63"/>
    </row>
    <row r="21" spans="1:22" ht="16.5" thickBot="1">
      <c r="A21" s="62"/>
      <c r="B21" s="13" t="s">
        <v>0</v>
      </c>
      <c r="C21" s="57" t="s">
        <v>1</v>
      </c>
      <c r="D21" s="56" t="s">
        <v>2</v>
      </c>
      <c r="E21" s="9" t="s">
        <v>3</v>
      </c>
      <c r="F21" s="10" t="s">
        <v>4</v>
      </c>
      <c r="G21" s="11" t="s">
        <v>5</v>
      </c>
      <c r="H21" s="11" t="s">
        <v>6</v>
      </c>
      <c r="I21" s="11" t="s">
        <v>7</v>
      </c>
      <c r="J21" s="11" t="s">
        <v>8</v>
      </c>
      <c r="K21" s="11" t="s">
        <v>9</v>
      </c>
      <c r="L21" s="12" t="s">
        <v>10</v>
      </c>
      <c r="M21" s="6" t="s">
        <v>11</v>
      </c>
      <c r="N21" s="14" t="s">
        <v>12</v>
      </c>
      <c r="O21" s="1"/>
      <c r="P21" s="1"/>
      <c r="Q21" s="1"/>
      <c r="R21" s="1"/>
      <c r="S21" s="69" t="str">
        <f>IF(COUNTIF($D$22:$D$31,CONCATENATE(S20,"1"))=0,"",COUNTIF($D$22:$D$31,CONCATENATE(S20,"1")))</f>
        <v/>
      </c>
      <c r="T21" s="69">
        <f>IF(COUNTIF($D$22:$D$31,CONCATENATE(T20,"1"))=0,"",COUNTIF($D$22:$D$31,CONCATENATE(T20,"1")))</f>
        <v>2</v>
      </c>
      <c r="U21" s="69">
        <f>IF(SUM(COUNTIF($D$22:$D$31,CONCATENATE(S20,"2")),COUNTIF($D$22:$D$31,CONCATENATE(T20,"2")))=0,"",SUM(COUNTIF($D$22:$D$31,CONCATENATE(S20,"2")),COUNTIF($D$22:$D$31,CONCATENATE(T20,"2"))))</f>
        <v>8</v>
      </c>
      <c r="V21" s="63"/>
    </row>
    <row r="22" spans="1:22">
      <c r="A22" s="62"/>
      <c r="B22" s="17" t="s">
        <v>81</v>
      </c>
      <c r="C22" s="18" t="s">
        <v>96</v>
      </c>
      <c r="D22" s="87" t="s">
        <v>65</v>
      </c>
      <c r="E22" s="53">
        <f>IF(COUNT(G22,H22,I22,J22)=0,"",$E$20)</f>
        <v>3</v>
      </c>
      <c r="F22" s="54">
        <v>2</v>
      </c>
      <c r="G22" s="92">
        <v>0</v>
      </c>
      <c r="H22" s="55"/>
      <c r="I22" s="55">
        <v>0.5</v>
      </c>
      <c r="J22" s="55"/>
      <c r="K22" s="55">
        <v>6</v>
      </c>
      <c r="L22" s="70"/>
      <c r="M22" s="58">
        <f t="shared" ref="M22:M31" si="4">IF(COUNT(E22:L22)=0,"",SUM(E22,F22,MAX(G22,I22),MAX(H22,J22),MAX(K22,L22)))</f>
        <v>11.5</v>
      </c>
      <c r="N22" s="80" t="str">
        <f t="shared" ref="N22:N31" si="5">IF(AND(K22="",L22=""),"",IF(M22&lt;$Q$6,"F",IF(M22&lt;$Q$7,"E",IF(M22&lt;$Q$8,"D",IF(M22&lt;$Q$9,"C",IF(M22&lt;$Q$10,"B",IF(M22&lt;=100,"A","")))))))</f>
        <v>F</v>
      </c>
      <c r="O22" s="1"/>
      <c r="P22" s="1"/>
      <c r="Q22" s="1"/>
      <c r="R22" s="1"/>
      <c r="S22" s="1"/>
      <c r="T22" s="1"/>
      <c r="U22" s="1"/>
      <c r="V22" s="63"/>
    </row>
    <row r="23" spans="1:22">
      <c r="A23" s="62"/>
      <c r="B23" s="25" t="s">
        <v>42</v>
      </c>
      <c r="C23" s="33" t="s">
        <v>111</v>
      </c>
      <c r="D23" s="34" t="s">
        <v>62</v>
      </c>
      <c r="E23" s="35">
        <f t="shared" ref="E23:E31" si="6">IF(COUNT(G23,H23,I23,J23)=0,"",$E$20)</f>
        <v>3</v>
      </c>
      <c r="F23" s="29">
        <v>2</v>
      </c>
      <c r="G23" s="89">
        <v>0</v>
      </c>
      <c r="H23" s="30"/>
      <c r="I23" s="30"/>
      <c r="J23" s="30">
        <v>3</v>
      </c>
      <c r="K23" s="30">
        <v>12</v>
      </c>
      <c r="L23" s="71"/>
      <c r="M23" s="83">
        <f t="shared" si="4"/>
        <v>20</v>
      </c>
      <c r="N23" s="85" t="str">
        <f t="shared" si="5"/>
        <v>F</v>
      </c>
      <c r="O23" s="1"/>
      <c r="P23" s="1"/>
      <c r="Q23" s="1"/>
      <c r="R23" s="1"/>
      <c r="S23" s="1"/>
      <c r="T23" s="1"/>
      <c r="U23" s="1"/>
      <c r="V23" s="63"/>
    </row>
    <row r="24" spans="1:22">
      <c r="A24" s="62"/>
      <c r="B24" s="25" t="s">
        <v>43</v>
      </c>
      <c r="C24" s="33" t="s">
        <v>44</v>
      </c>
      <c r="D24" s="34" t="s">
        <v>65</v>
      </c>
      <c r="E24" s="35">
        <f t="shared" si="6"/>
        <v>3</v>
      </c>
      <c r="F24" s="29">
        <v>2</v>
      </c>
      <c r="G24" s="89">
        <v>0</v>
      </c>
      <c r="H24" s="30">
        <v>0</v>
      </c>
      <c r="I24" s="30">
        <v>0</v>
      </c>
      <c r="J24" s="30"/>
      <c r="K24" s="30"/>
      <c r="L24" s="71"/>
      <c r="M24" s="83">
        <f t="shared" si="4"/>
        <v>5</v>
      </c>
      <c r="N24" s="85" t="str">
        <f t="shared" si="5"/>
        <v/>
      </c>
      <c r="O24" s="1"/>
      <c r="P24" s="1"/>
      <c r="Q24" s="1"/>
      <c r="R24" s="1"/>
      <c r="S24" s="1"/>
      <c r="T24" s="1"/>
      <c r="U24" s="1"/>
      <c r="V24" s="63"/>
    </row>
    <row r="25" spans="1:22">
      <c r="A25" s="62"/>
      <c r="B25" s="25" t="s">
        <v>45</v>
      </c>
      <c r="C25" s="33" t="s">
        <v>97</v>
      </c>
      <c r="D25" s="34" t="s">
        <v>62</v>
      </c>
      <c r="E25" s="35">
        <f t="shared" si="6"/>
        <v>3</v>
      </c>
      <c r="F25" s="29">
        <v>2</v>
      </c>
      <c r="G25" s="89">
        <v>8</v>
      </c>
      <c r="H25" s="30">
        <v>7</v>
      </c>
      <c r="I25" s="30"/>
      <c r="J25" s="30"/>
      <c r="K25" s="30">
        <v>16</v>
      </c>
      <c r="L25" s="71"/>
      <c r="M25" s="83">
        <f t="shared" si="4"/>
        <v>36</v>
      </c>
      <c r="N25" s="85" t="str">
        <f t="shared" si="5"/>
        <v>F</v>
      </c>
      <c r="O25" s="1"/>
      <c r="P25" s="1"/>
      <c r="Q25" s="1"/>
      <c r="R25" s="1"/>
      <c r="S25" s="1"/>
      <c r="T25" s="1"/>
      <c r="U25" s="1"/>
      <c r="V25" s="63"/>
    </row>
    <row r="26" spans="1:22">
      <c r="A26" s="62"/>
      <c r="B26" s="25" t="s">
        <v>47</v>
      </c>
      <c r="C26" s="33" t="s">
        <v>48</v>
      </c>
      <c r="D26" s="34" t="s">
        <v>62</v>
      </c>
      <c r="E26" s="35">
        <f t="shared" si="6"/>
        <v>3</v>
      </c>
      <c r="F26" s="29">
        <v>2</v>
      </c>
      <c r="G26" s="89">
        <v>0.5</v>
      </c>
      <c r="H26" s="30">
        <v>3</v>
      </c>
      <c r="I26" s="30">
        <v>0</v>
      </c>
      <c r="J26" s="30"/>
      <c r="K26" s="30"/>
      <c r="L26" s="71"/>
      <c r="M26" s="83">
        <f t="shared" si="4"/>
        <v>8.5</v>
      </c>
      <c r="N26" s="85" t="str">
        <f t="shared" si="5"/>
        <v/>
      </c>
      <c r="O26" s="1"/>
      <c r="P26" s="1"/>
      <c r="Q26" s="1"/>
      <c r="R26" s="1"/>
      <c r="S26" s="1"/>
      <c r="T26" s="1"/>
      <c r="U26" s="1"/>
      <c r="V26" s="63"/>
    </row>
    <row r="27" spans="1:22">
      <c r="A27" s="62"/>
      <c r="B27" s="25" t="s">
        <v>49</v>
      </c>
      <c r="C27" s="33" t="s">
        <v>50</v>
      </c>
      <c r="D27" s="34" t="s">
        <v>62</v>
      </c>
      <c r="E27" s="35" t="str">
        <f t="shared" si="6"/>
        <v/>
      </c>
      <c r="F27" s="29"/>
      <c r="G27" s="30"/>
      <c r="H27" s="30"/>
      <c r="I27" s="30"/>
      <c r="J27" s="30"/>
      <c r="K27" s="30"/>
      <c r="L27" s="71"/>
      <c r="M27" s="83" t="str">
        <f t="shared" si="4"/>
        <v/>
      </c>
      <c r="N27" s="85" t="str">
        <f t="shared" si="5"/>
        <v/>
      </c>
      <c r="O27" s="1"/>
      <c r="P27" s="1"/>
      <c r="Q27" s="1"/>
      <c r="R27" s="1"/>
      <c r="S27" s="1"/>
      <c r="T27" s="1"/>
      <c r="U27" s="1"/>
      <c r="V27" s="63"/>
    </row>
    <row r="28" spans="1:22">
      <c r="A28" s="62"/>
      <c r="B28" s="38" t="s">
        <v>64</v>
      </c>
      <c r="C28" s="39" t="s">
        <v>66</v>
      </c>
      <c r="D28" s="40" t="s">
        <v>62</v>
      </c>
      <c r="E28" s="41" t="str">
        <f t="shared" si="6"/>
        <v/>
      </c>
      <c r="F28" s="42"/>
      <c r="G28" s="43"/>
      <c r="H28" s="43"/>
      <c r="I28" s="43"/>
      <c r="J28" s="43"/>
      <c r="K28" s="43"/>
      <c r="L28" s="74"/>
      <c r="M28" s="83" t="str">
        <f t="shared" si="4"/>
        <v/>
      </c>
      <c r="N28" s="85" t="str">
        <f t="shared" si="5"/>
        <v/>
      </c>
      <c r="O28" s="1"/>
      <c r="P28" s="1"/>
      <c r="Q28" s="1"/>
      <c r="R28" s="1"/>
      <c r="S28" s="1"/>
      <c r="T28" s="1"/>
      <c r="U28" s="1"/>
      <c r="V28" s="63"/>
    </row>
    <row r="29" spans="1:22">
      <c r="A29" s="62"/>
      <c r="B29" s="38" t="s">
        <v>106</v>
      </c>
      <c r="C29" s="39" t="s">
        <v>109</v>
      </c>
      <c r="D29" s="40" t="s">
        <v>62</v>
      </c>
      <c r="E29" s="41" t="str">
        <f t="shared" si="6"/>
        <v/>
      </c>
      <c r="F29" s="42"/>
      <c r="G29" s="43"/>
      <c r="H29" s="43"/>
      <c r="I29" s="43"/>
      <c r="J29" s="43"/>
      <c r="K29" s="43"/>
      <c r="L29" s="74"/>
      <c r="M29" s="83" t="str">
        <f t="shared" si="4"/>
        <v/>
      </c>
      <c r="N29" s="85" t="str">
        <f t="shared" si="5"/>
        <v/>
      </c>
      <c r="O29" s="1"/>
      <c r="P29" s="1"/>
      <c r="Q29" s="1"/>
      <c r="R29" s="1"/>
      <c r="S29" s="1"/>
      <c r="T29" s="1"/>
      <c r="U29" s="1"/>
      <c r="V29" s="63"/>
    </row>
    <row r="30" spans="1:22">
      <c r="A30" s="62"/>
      <c r="B30" s="38" t="s">
        <v>107</v>
      </c>
      <c r="C30" s="39" t="s">
        <v>110</v>
      </c>
      <c r="D30" s="40" t="s">
        <v>62</v>
      </c>
      <c r="E30" s="41" t="str">
        <f t="shared" si="6"/>
        <v/>
      </c>
      <c r="F30" s="42"/>
      <c r="G30" s="43"/>
      <c r="H30" s="43"/>
      <c r="I30" s="43"/>
      <c r="J30" s="43"/>
      <c r="K30" s="43"/>
      <c r="L30" s="74"/>
      <c r="M30" s="83" t="str">
        <f t="shared" si="4"/>
        <v/>
      </c>
      <c r="N30" s="85" t="str">
        <f t="shared" si="5"/>
        <v/>
      </c>
      <c r="O30" s="1"/>
      <c r="P30" s="1"/>
      <c r="Q30" s="1"/>
      <c r="R30" s="1"/>
      <c r="S30" s="1"/>
      <c r="T30" s="1"/>
      <c r="U30" s="1"/>
      <c r="V30" s="63"/>
    </row>
    <row r="31" spans="1:22" ht="15.75" thickBot="1">
      <c r="A31" s="62"/>
      <c r="B31" s="44" t="s">
        <v>51</v>
      </c>
      <c r="C31" s="45" t="s">
        <v>52</v>
      </c>
      <c r="D31" s="46" t="s">
        <v>62</v>
      </c>
      <c r="E31" s="47" t="str">
        <f t="shared" si="6"/>
        <v/>
      </c>
      <c r="F31" s="48"/>
      <c r="G31" s="49"/>
      <c r="H31" s="49"/>
      <c r="I31" s="49"/>
      <c r="J31" s="49"/>
      <c r="K31" s="49"/>
      <c r="L31" s="72"/>
      <c r="M31" s="84" t="str">
        <f t="shared" si="4"/>
        <v/>
      </c>
      <c r="N31" s="86" t="str">
        <f t="shared" si="5"/>
        <v/>
      </c>
      <c r="O31" s="1"/>
      <c r="P31" s="1"/>
      <c r="Q31" s="1"/>
      <c r="R31" s="1"/>
      <c r="S31" s="1"/>
      <c r="T31" s="1"/>
      <c r="U31" s="1"/>
      <c r="V31" s="63"/>
    </row>
    <row r="32" spans="1:22">
      <c r="A32" s="62"/>
      <c r="B32" s="64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63"/>
    </row>
    <row r="33" spans="1:22">
      <c r="A33" s="59"/>
      <c r="B33" s="65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1"/>
    </row>
  </sheetData>
  <sheetProtection formatCells="0" formatColumns="0" formatRows="0" insertColumns="0" insertRows="0" insertHyperlinks="0" deleteColumns="0" deleteRows="0" sort="0" autoFilter="0" pivotTables="0"/>
  <conditionalFormatting sqref="C6:D10 C17:D17 C22:D31">
    <cfRule type="expression" dxfId="8" priority="13">
      <formula>OR($D6="B2",$D6="S2")</formula>
    </cfRule>
    <cfRule type="expression" dxfId="7" priority="14">
      <formula>$D6="S1"</formula>
    </cfRule>
    <cfRule type="expression" dxfId="6" priority="15">
      <formula>$D6="B1"</formula>
    </cfRule>
  </conditionalFormatting>
  <conditionalFormatting sqref="M6:N10 M20 M17:N17 M22:N31">
    <cfRule type="expression" dxfId="5" priority="12">
      <formula>AND(NOT($N6="F"),NOT($N6=""))</formula>
    </cfRule>
  </conditionalFormatting>
  <conditionalFormatting sqref="C11:D16">
    <cfRule type="expression" dxfId="4" priority="8">
      <formula>OR($D11="B2",$D11="S2")</formula>
    </cfRule>
    <cfRule type="expression" dxfId="3" priority="9">
      <formula>$D11="S1"</formula>
    </cfRule>
    <cfRule type="expression" dxfId="2" priority="10">
      <formula>$D11="B1"</formula>
    </cfRule>
  </conditionalFormatting>
  <conditionalFormatting sqref="M11:N16">
    <cfRule type="expression" dxfId="1" priority="6">
      <formula>AND($M11&gt;=30,$M11&lt;40)</formula>
    </cfRule>
    <cfRule type="expression" dxfId="0" priority="7">
      <formula>AND(NOT($N11="F"),NOT($N11=""))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Matematika 1</vt:lpstr>
      <vt:lpstr>Matematika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2022-01-18T08:32:42Z</dcterms:modified>
</cp:coreProperties>
</file>