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90" windowWidth="19140" windowHeight="7330" activeTab="4"/>
  </bookViews>
  <sheets>
    <sheet name="Metod nastave" sheetId="1" r:id="rId1"/>
    <sheet name="Metod nastave2" sheetId="2" r:id="rId2"/>
    <sheet name="Pušenje_starost" sheetId="3" r:id="rId3"/>
    <sheet name="zavisni_jedna nezavisna" sheetId="4" r:id="rId4"/>
    <sheet name="atraktivnost_slonića" sheetId="5" r:id="rId5"/>
  </sheets>
  <calcPr calcId="125725"/>
</workbook>
</file>

<file path=xl/calcChain.xml><?xml version="1.0" encoding="utf-8"?>
<calcChain xmlns="http://schemas.openxmlformats.org/spreadsheetml/2006/main">
  <c r="H3" i="5"/>
  <c r="C13" s="1"/>
  <c r="I3"/>
  <c r="D13" s="1"/>
  <c r="H4"/>
  <c r="I4"/>
  <c r="H5"/>
  <c r="I5"/>
  <c r="H6"/>
  <c r="I6"/>
  <c r="H7"/>
  <c r="I7"/>
  <c r="H8"/>
  <c r="I8"/>
  <c r="H9"/>
  <c r="I9"/>
  <c r="H10"/>
  <c r="I10"/>
  <c r="H11"/>
  <c r="I11"/>
  <c r="I2"/>
  <c r="B13"/>
  <c r="A13"/>
  <c r="G3"/>
  <c r="G4"/>
  <c r="G5"/>
  <c r="G6"/>
  <c r="G7"/>
  <c r="G8"/>
  <c r="G9"/>
  <c r="G10"/>
  <c r="G11"/>
  <c r="F3"/>
  <c r="F4"/>
  <c r="F5"/>
  <c r="F6"/>
  <c r="F7"/>
  <c r="F8"/>
  <c r="F9"/>
  <c r="F10"/>
  <c r="F11"/>
  <c r="G2"/>
  <c r="H2"/>
  <c r="F2"/>
  <c r="B12"/>
  <c r="C12"/>
  <c r="D12"/>
  <c r="A12"/>
  <c r="F9" i="4"/>
  <c r="F3"/>
  <c r="F4"/>
  <c r="F5"/>
  <c r="F6"/>
  <c r="F7"/>
  <c r="F2"/>
  <c r="C9"/>
  <c r="D9"/>
  <c r="B9"/>
  <c r="E8"/>
  <c r="E3"/>
  <c r="E4"/>
  <c r="E5"/>
  <c r="E6"/>
  <c r="E7"/>
  <c r="E2"/>
  <c r="C8"/>
  <c r="D8"/>
  <c r="B8"/>
  <c r="F18" i="3"/>
  <c r="F19"/>
  <c r="F17"/>
  <c r="D16"/>
  <c r="E16"/>
  <c r="C16"/>
  <c r="D17"/>
  <c r="E17"/>
  <c r="C17"/>
  <c r="D12"/>
  <c r="E12"/>
  <c r="C12"/>
  <c r="D11"/>
  <c r="E11"/>
  <c r="C11"/>
  <c r="D7"/>
  <c r="D19" s="1"/>
  <c r="E7"/>
  <c r="C7"/>
  <c r="D6"/>
  <c r="D18" s="1"/>
  <c r="E6"/>
  <c r="E18" s="1"/>
  <c r="C6"/>
  <c r="C18" s="1"/>
  <c r="E9" i="2"/>
  <c r="I10"/>
  <c r="E10"/>
  <c r="G9"/>
  <c r="H9"/>
  <c r="F9"/>
  <c r="G8"/>
  <c r="H8"/>
  <c r="G7"/>
  <c r="H7"/>
  <c r="G6"/>
  <c r="H6"/>
  <c r="G5"/>
  <c r="H5"/>
  <c r="F5"/>
  <c r="F6"/>
  <c r="F7"/>
  <c r="F8"/>
  <c r="G4"/>
  <c r="H4"/>
  <c r="F4"/>
  <c r="D11"/>
  <c r="C11"/>
  <c r="B11"/>
  <c r="B12" s="1"/>
  <c r="D9"/>
  <c r="D10" s="1"/>
  <c r="C9"/>
  <c r="C10" s="1"/>
  <c r="B9"/>
  <c r="B10" s="1"/>
  <c r="J15" i="1"/>
  <c r="I16"/>
  <c r="I15"/>
  <c r="K6"/>
  <c r="K7"/>
  <c r="J8"/>
  <c r="J9"/>
  <c r="C11"/>
  <c r="D11"/>
  <c r="K5" s="1"/>
  <c r="B11"/>
  <c r="I5" s="1"/>
  <c r="C10"/>
  <c r="D10"/>
  <c r="B10"/>
  <c r="F12" i="3" l="1"/>
  <c r="F16"/>
  <c r="F11"/>
  <c r="E19"/>
  <c r="C19"/>
  <c r="F7"/>
  <c r="F6"/>
  <c r="I6" i="1"/>
  <c r="I7"/>
  <c r="I8"/>
  <c r="L5"/>
  <c r="L10" s="1"/>
  <c r="B12"/>
  <c r="I9"/>
  <c r="I10" s="1"/>
  <c r="M5"/>
  <c r="M10" s="1"/>
  <c r="K8"/>
  <c r="H6"/>
  <c r="F7"/>
  <c r="G9"/>
  <c r="F8"/>
  <c r="H9"/>
  <c r="K9"/>
  <c r="F9"/>
  <c r="G8"/>
  <c r="J5"/>
  <c r="J10" s="1"/>
  <c r="J6"/>
  <c r="F6"/>
  <c r="J7"/>
  <c r="K10"/>
  <c r="L11" l="1"/>
  <c r="H8"/>
  <c r="G7"/>
  <c r="F5"/>
  <c r="N5"/>
  <c r="N10" s="1"/>
  <c r="H5"/>
  <c r="H10" s="1"/>
  <c r="G5"/>
  <c r="G10" s="1"/>
  <c r="G6"/>
  <c r="H7"/>
  <c r="F10"/>
  <c r="I11"/>
  <c r="F11" l="1"/>
</calcChain>
</file>

<file path=xl/sharedStrings.xml><?xml version="1.0" encoding="utf-8"?>
<sst xmlns="http://schemas.openxmlformats.org/spreadsheetml/2006/main" count="71" uniqueCount="52">
  <si>
    <t>Uspjeh 15 studenata s obzirom na metod nastave iz statistike</t>
  </si>
  <si>
    <t>Metod nastave</t>
  </si>
  <si>
    <t>A1</t>
  </si>
  <si>
    <t>A2</t>
  </si>
  <si>
    <t>A3</t>
  </si>
  <si>
    <t>Suma</t>
  </si>
  <si>
    <t>Mg</t>
  </si>
  <si>
    <t>Mtot</t>
  </si>
  <si>
    <t>Ntot</t>
  </si>
  <si>
    <t>Ng</t>
  </si>
  <si>
    <t>(Y-Mtot)^2</t>
  </si>
  <si>
    <t>(Yg-Mg)^2</t>
  </si>
  <si>
    <t>ng(Mg-Mtot)^2</t>
  </si>
  <si>
    <t xml:space="preserve">Između grupa </t>
  </si>
  <si>
    <t xml:space="preserve">Unutar grupa </t>
  </si>
  <si>
    <t xml:space="preserve">Ukupno </t>
  </si>
  <si>
    <t>SK</t>
  </si>
  <si>
    <t>SS</t>
  </si>
  <si>
    <t>SKiz</t>
  </si>
  <si>
    <t>SKun</t>
  </si>
  <si>
    <t>g</t>
  </si>
  <si>
    <t>F</t>
  </si>
  <si>
    <t>Varijansa</t>
  </si>
  <si>
    <t>Izvor var</t>
  </si>
  <si>
    <t>Suma^2</t>
  </si>
  <si>
    <t>Yij^2</t>
  </si>
  <si>
    <t>SKtot</t>
  </si>
  <si>
    <t xml:space="preserve">Nezavisna varijabla A (starosna dob) </t>
  </si>
  <si>
    <t xml:space="preserve">Nezavisna variabla B (pušenje) </t>
  </si>
  <si>
    <t xml:space="preserve">Jaki pušači </t>
  </si>
  <si>
    <t xml:space="preserve">Slabi pušači </t>
  </si>
  <si>
    <t xml:space="preserve">Nepušači </t>
  </si>
  <si>
    <t>30g.</t>
  </si>
  <si>
    <t>40g.</t>
  </si>
  <si>
    <t>50g.</t>
  </si>
  <si>
    <t>Suma Y</t>
  </si>
  <si>
    <t>Suma Y^2</t>
  </si>
  <si>
    <t>E1</t>
  </si>
  <si>
    <t>E2</t>
  </si>
  <si>
    <t>E3</t>
  </si>
  <si>
    <t>SumaY</t>
  </si>
  <si>
    <t>A</t>
  </si>
  <si>
    <t>B</t>
  </si>
  <si>
    <t>C</t>
  </si>
  <si>
    <t>D</t>
  </si>
  <si>
    <t>E</t>
  </si>
  <si>
    <t>Crveni</t>
  </si>
  <si>
    <t>Žuti</t>
  </si>
  <si>
    <t>Zeleni</t>
  </si>
  <si>
    <t>Plavi</t>
  </si>
  <si>
    <t>∑y</t>
  </si>
  <si>
    <t>∑y^2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</si>
</sst>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EEE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19049"/>
      </left>
      <right style="medium">
        <color rgb="FFD19049"/>
      </right>
      <top style="thick">
        <color rgb="FFD19049"/>
      </top>
      <bottom style="medium">
        <color rgb="FFD19049"/>
      </bottom>
      <diagonal/>
    </border>
    <border>
      <left style="medium">
        <color rgb="FFD19049"/>
      </left>
      <right style="medium">
        <color rgb="FFD19049"/>
      </right>
      <top style="medium">
        <color rgb="FFD19049"/>
      </top>
      <bottom style="medium">
        <color rgb="FFD19049"/>
      </bottom>
      <diagonal/>
    </border>
    <border>
      <left style="medium">
        <color rgb="FFD19049"/>
      </left>
      <right style="medium">
        <color rgb="FFD19049"/>
      </right>
      <top style="medium">
        <color rgb="FFD19049"/>
      </top>
      <bottom/>
      <diagonal/>
    </border>
    <border>
      <left style="medium">
        <color rgb="FFD19049"/>
      </left>
      <right style="medium">
        <color rgb="FFD19049"/>
      </right>
      <top/>
      <bottom/>
      <diagonal/>
    </border>
    <border>
      <left style="medium">
        <color rgb="FFD19049"/>
      </left>
      <right style="medium">
        <color rgb="FFD19049"/>
      </right>
      <top/>
      <bottom style="medium">
        <color rgb="FFD19049"/>
      </bottom>
      <diagonal/>
    </border>
    <border>
      <left/>
      <right style="medium">
        <color rgb="FFD19049"/>
      </right>
      <top style="medium">
        <color rgb="FFD19049"/>
      </top>
      <bottom style="medium">
        <color rgb="FFD19049"/>
      </bottom>
      <diagonal/>
    </border>
    <border>
      <left style="medium">
        <color rgb="FFD19049"/>
      </left>
      <right/>
      <top style="medium">
        <color rgb="FFD19049"/>
      </top>
      <bottom style="medium">
        <color rgb="FFD19049"/>
      </bottom>
      <diagonal/>
    </border>
    <border>
      <left/>
      <right/>
      <top style="medium">
        <color rgb="FFD19049"/>
      </top>
      <bottom style="medium">
        <color rgb="FFD19049"/>
      </bottom>
      <diagonal/>
    </border>
    <border>
      <left style="thin">
        <color auto="1"/>
      </left>
      <right/>
      <top style="thin">
        <color auto="1"/>
      </top>
      <bottom style="thick">
        <color rgb="FFD19049"/>
      </bottom>
      <diagonal/>
    </border>
    <border>
      <left/>
      <right style="medium">
        <color rgb="FFD19049"/>
      </right>
      <top style="thin">
        <color auto="1"/>
      </top>
      <bottom style="thick">
        <color rgb="FFD19049"/>
      </bottom>
      <diagonal/>
    </border>
    <border>
      <left style="medium">
        <color rgb="FFD19049"/>
      </left>
      <right/>
      <top style="thin">
        <color auto="1"/>
      </top>
      <bottom style="thick">
        <color rgb="FFD19049"/>
      </bottom>
      <diagonal/>
    </border>
    <border>
      <left/>
      <right/>
      <top style="thin">
        <color auto="1"/>
      </top>
      <bottom style="thick">
        <color rgb="FFD19049"/>
      </bottom>
      <diagonal/>
    </border>
    <border>
      <left style="thin">
        <color auto="1"/>
      </left>
      <right style="medium">
        <color rgb="FFD19049"/>
      </right>
      <top style="thick">
        <color rgb="FFD19049"/>
      </top>
      <bottom style="medium">
        <color rgb="FFD19049"/>
      </bottom>
      <diagonal/>
    </border>
    <border>
      <left style="thin">
        <color auto="1"/>
      </left>
      <right style="medium">
        <color rgb="FFD19049"/>
      </right>
      <top style="medium">
        <color rgb="FFD19049"/>
      </top>
      <bottom/>
      <diagonal/>
    </border>
    <border>
      <left style="thin">
        <color auto="1"/>
      </left>
      <right style="medium">
        <color rgb="FFD19049"/>
      </right>
      <top/>
      <bottom/>
      <diagonal/>
    </border>
    <border>
      <left style="thin">
        <color auto="1"/>
      </left>
      <right style="medium">
        <color rgb="FFD19049"/>
      </right>
      <top/>
      <bottom style="medium">
        <color rgb="FFD1904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3" borderId="12" xfId="0" applyFont="1" applyFill="1" applyBorder="1" applyAlignment="1">
      <alignment horizontal="center" vertical="top" wrapText="1" readingOrder="1"/>
    </xf>
    <xf numFmtId="0" fontId="1" fillId="4" borderId="0" xfId="0" applyFont="1" applyFill="1" applyAlignment="1">
      <alignment horizontal="center" vertical="top" wrapText="1" readingOrder="1"/>
    </xf>
    <xf numFmtId="0" fontId="1" fillId="3" borderId="13" xfId="0" applyFont="1" applyFill="1" applyBorder="1" applyAlignment="1">
      <alignment horizontal="center" vertical="top" wrapText="1" readingOrder="1"/>
    </xf>
    <xf numFmtId="0" fontId="1" fillId="3" borderId="1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 readingOrder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0" fontId="0" fillId="0" borderId="14" xfId="0" applyBorder="1" applyAlignment="1">
      <alignment horizontal="center"/>
    </xf>
    <xf numFmtId="0" fontId="0" fillId="0" borderId="9" xfId="0" applyFill="1" applyBorder="1"/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5" borderId="16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 readingOrder="1"/>
    </xf>
    <xf numFmtId="0" fontId="5" fillId="0" borderId="17" xfId="0" applyFont="1" applyBorder="1" applyAlignment="1">
      <alignment horizontal="center" vertical="top" wrapText="1" readingOrder="1"/>
    </xf>
    <xf numFmtId="0" fontId="5" fillId="5" borderId="17" xfId="0" applyFont="1" applyFill="1" applyBorder="1" applyAlignment="1">
      <alignment horizontal="center" vertical="top" wrapText="1" readingOrder="1"/>
    </xf>
    <xf numFmtId="0" fontId="5" fillId="0" borderId="21" xfId="0" applyFont="1" applyBorder="1" applyAlignment="1">
      <alignment horizontal="center" vertical="top" wrapText="1" readingOrder="1"/>
    </xf>
    <xf numFmtId="0" fontId="4" fillId="0" borderId="17" xfId="0" applyFont="1" applyBorder="1" applyAlignment="1">
      <alignment horizontal="center" vertical="top" wrapText="1" readingOrder="1"/>
    </xf>
    <xf numFmtId="0" fontId="4" fillId="0" borderId="21" xfId="0" applyFont="1" applyBorder="1" applyAlignment="1">
      <alignment horizontal="center" vertical="top" wrapText="1" readingOrder="1"/>
    </xf>
    <xf numFmtId="0" fontId="4" fillId="0" borderId="22" xfId="0" applyFont="1" applyBorder="1" applyAlignment="1">
      <alignment horizontal="center" vertical="top" wrapText="1" readingOrder="1"/>
    </xf>
    <xf numFmtId="0" fontId="4" fillId="0" borderId="23" xfId="0" applyFont="1" applyBorder="1" applyAlignment="1">
      <alignment horizontal="center" vertical="top" wrapText="1" readingOrder="1"/>
    </xf>
    <xf numFmtId="0" fontId="3" fillId="0" borderId="0" xfId="0" applyFont="1"/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0" borderId="6" xfId="0" applyFont="1" applyBorder="1"/>
    <xf numFmtId="0" fontId="5" fillId="5" borderId="28" xfId="0" applyFont="1" applyFill="1" applyBorder="1" applyAlignment="1">
      <alignment horizontal="center" vertical="top" wrapText="1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7" borderId="0" xfId="0" applyFill="1"/>
    <xf numFmtId="0" fontId="0" fillId="0" borderId="0" xfId="0" applyBorder="1" applyAlignment="1"/>
    <xf numFmtId="0" fontId="0" fillId="0" borderId="32" xfId="0" applyBorder="1" applyAlignment="1"/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" xfId="0" applyFont="1" applyBorder="1" applyAlignment="1"/>
    <xf numFmtId="0" fontId="6" fillId="0" borderId="10" xfId="0" applyFont="1" applyBorder="1" applyAlignment="1"/>
    <xf numFmtId="0" fontId="0" fillId="8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26" xfId="0" applyFont="1" applyBorder="1" applyAlignment="1">
      <alignment horizontal="center" vertical="top" wrapText="1" readingOrder="1"/>
    </xf>
    <xf numFmtId="0" fontId="4" fillId="0" borderId="27" xfId="0" applyFont="1" applyBorder="1" applyAlignment="1">
      <alignment horizontal="center" vertical="top" wrapText="1" readingOrder="1"/>
    </xf>
    <xf numFmtId="0" fontId="4" fillId="0" borderId="25" xfId="0" applyFont="1" applyBorder="1" applyAlignment="1">
      <alignment horizontal="center" vertical="top" wrapText="1" readingOrder="1"/>
    </xf>
    <xf numFmtId="0" fontId="4" fillId="0" borderId="29" xfId="0" applyFont="1" applyBorder="1" applyAlignment="1">
      <alignment horizontal="center" vertical="center" wrapText="1" readingOrder="1"/>
    </xf>
    <xf numFmtId="0" fontId="4" fillId="0" borderId="30" xfId="0" applyFont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center" vertical="center" wrapText="1" readingOrder="1"/>
    </xf>
    <xf numFmtId="0" fontId="5" fillId="5" borderId="18" xfId="0" applyFont="1" applyFill="1" applyBorder="1" applyAlignment="1">
      <alignment horizontal="center" vertical="center" wrapText="1" readingOrder="1"/>
    </xf>
    <xf numFmtId="0" fontId="5" fillId="5" borderId="19" xfId="0" applyFont="1" applyFill="1" applyBorder="1" applyAlignment="1">
      <alignment horizontal="center" vertical="center" wrapText="1" readingOrder="1"/>
    </xf>
    <xf numFmtId="0" fontId="5" fillId="5" borderId="20" xfId="0" applyFont="1" applyFill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20" sqref="H20"/>
    </sheetView>
  </sheetViews>
  <sheetFormatPr defaultRowHeight="14.5"/>
  <cols>
    <col min="5" max="5" width="5.08984375" customWidth="1"/>
    <col min="6" max="6" width="12.54296875" customWidth="1"/>
    <col min="7" max="8" width="10.7265625" customWidth="1"/>
    <col min="9" max="9" width="11.54296875" customWidth="1"/>
    <col min="12" max="12" width="14.453125" customWidth="1"/>
  </cols>
  <sheetData>
    <row r="1" spans="1:14">
      <c r="A1" t="s">
        <v>0</v>
      </c>
    </row>
    <row r="3" spans="1:14">
      <c r="B3" s="76" t="s">
        <v>1</v>
      </c>
      <c r="C3" s="76"/>
      <c r="D3" s="76"/>
      <c r="F3" s="71" t="s">
        <v>10</v>
      </c>
      <c r="G3" s="72"/>
      <c r="H3" s="73"/>
      <c r="I3" s="71" t="s">
        <v>11</v>
      </c>
      <c r="J3" s="72"/>
      <c r="K3" s="73"/>
      <c r="L3" s="71" t="s">
        <v>12</v>
      </c>
      <c r="M3" s="72"/>
      <c r="N3" s="73"/>
    </row>
    <row r="4" spans="1:14">
      <c r="B4" s="2" t="s">
        <v>2</v>
      </c>
      <c r="C4" s="2" t="s">
        <v>3</v>
      </c>
      <c r="D4" s="2" t="s">
        <v>4</v>
      </c>
      <c r="F4" s="33">
        <v>1</v>
      </c>
      <c r="G4" s="8">
        <v>2</v>
      </c>
      <c r="H4" s="29">
        <v>3</v>
      </c>
      <c r="I4" s="33">
        <v>1</v>
      </c>
      <c r="J4" s="8">
        <v>2</v>
      </c>
      <c r="K4" s="29">
        <v>3</v>
      </c>
      <c r="L4" s="33">
        <v>1</v>
      </c>
      <c r="M4" s="8">
        <v>2</v>
      </c>
      <c r="N4" s="29">
        <v>3</v>
      </c>
    </row>
    <row r="5" spans="1:14">
      <c r="B5" s="1">
        <v>35</v>
      </c>
      <c r="C5" s="1">
        <v>38</v>
      </c>
      <c r="D5" s="1">
        <v>42</v>
      </c>
      <c r="F5" s="9">
        <f>+(B5-$B$12)^2</f>
        <v>2.7777777777777697</v>
      </c>
      <c r="G5" s="10">
        <f t="shared" ref="G5:H9" si="0">+(C5-$B$12)^2</f>
        <v>1.7777777777777841</v>
      </c>
      <c r="H5" s="11">
        <f t="shared" si="0"/>
        <v>28.444444444444471</v>
      </c>
      <c r="I5" s="9">
        <f>+(B5-B$11)^2</f>
        <v>9</v>
      </c>
      <c r="J5" s="10">
        <f t="shared" ref="J5:K9" si="1">+(C5-C$11)^2</f>
        <v>4</v>
      </c>
      <c r="K5" s="11">
        <f t="shared" si="1"/>
        <v>0</v>
      </c>
      <c r="L5" s="9">
        <f>+($B$14*(B11-$B$12)^2)</f>
        <v>108.88888888888879</v>
      </c>
      <c r="M5" s="10">
        <f t="shared" ref="M5:N5" si="2">+($B$14*(C11-$B$12)^2)</f>
        <v>2.2222222222222063</v>
      </c>
      <c r="N5" s="11">
        <f t="shared" si="2"/>
        <v>142.22222222222234</v>
      </c>
    </row>
    <row r="6" spans="1:14">
      <c r="B6" s="1">
        <v>25</v>
      </c>
      <c r="C6" s="1">
        <v>40</v>
      </c>
      <c r="D6" s="1">
        <v>39</v>
      </c>
      <c r="F6" s="9">
        <f>+(B6-$B$12)^2</f>
        <v>136.11111111111106</v>
      </c>
      <c r="G6" s="10">
        <f t="shared" si="0"/>
        <v>11.111111111111127</v>
      </c>
      <c r="H6" s="11">
        <f t="shared" si="0"/>
        <v>5.4444444444444553</v>
      </c>
      <c r="I6" s="9">
        <f t="shared" ref="I6:I9" si="3">+(B6-B$11)^2</f>
        <v>49</v>
      </c>
      <c r="J6" s="10">
        <f t="shared" si="1"/>
        <v>16</v>
      </c>
      <c r="K6" s="11">
        <f t="shared" si="1"/>
        <v>9</v>
      </c>
      <c r="L6" s="9"/>
      <c r="M6" s="10"/>
      <c r="N6" s="11"/>
    </row>
    <row r="7" spans="1:14">
      <c r="B7" s="1">
        <v>38</v>
      </c>
      <c r="C7" s="1">
        <v>36</v>
      </c>
      <c r="D7" s="1">
        <v>45</v>
      </c>
      <c r="F7" s="9">
        <f t="shared" ref="F7:F9" si="4">+(B7-$B$12)^2</f>
        <v>1.7777777777777841</v>
      </c>
      <c r="G7" s="10">
        <f t="shared" si="0"/>
        <v>0.44444444444444131</v>
      </c>
      <c r="H7" s="11">
        <f t="shared" si="0"/>
        <v>69.444444444444485</v>
      </c>
      <c r="I7" s="9">
        <f t="shared" si="3"/>
        <v>36</v>
      </c>
      <c r="J7" s="10">
        <f t="shared" si="1"/>
        <v>0</v>
      </c>
      <c r="K7" s="11">
        <f t="shared" si="1"/>
        <v>9</v>
      </c>
      <c r="L7" s="9"/>
      <c r="M7" s="10"/>
      <c r="N7" s="11"/>
    </row>
    <row r="8" spans="1:14">
      <c r="B8" s="1">
        <v>26</v>
      </c>
      <c r="C8" s="1">
        <v>35</v>
      </c>
      <c r="D8" s="1">
        <v>38</v>
      </c>
      <c r="F8" s="9">
        <f t="shared" si="4"/>
        <v>113.77777777777773</v>
      </c>
      <c r="G8" s="10">
        <f t="shared" si="0"/>
        <v>2.7777777777777697</v>
      </c>
      <c r="H8" s="11">
        <f t="shared" si="0"/>
        <v>1.7777777777777841</v>
      </c>
      <c r="I8" s="9">
        <f t="shared" si="3"/>
        <v>36</v>
      </c>
      <c r="J8" s="10">
        <f t="shared" si="1"/>
        <v>1</v>
      </c>
      <c r="K8" s="11">
        <f t="shared" si="1"/>
        <v>16</v>
      </c>
      <c r="L8" s="9"/>
      <c r="M8" s="10"/>
      <c r="N8" s="11"/>
    </row>
    <row r="9" spans="1:14">
      <c r="B9" s="4">
        <v>36</v>
      </c>
      <c r="C9" s="4">
        <v>31</v>
      </c>
      <c r="D9" s="4">
        <v>46</v>
      </c>
      <c r="F9" s="9">
        <f t="shared" si="4"/>
        <v>0.44444444444444131</v>
      </c>
      <c r="G9" s="10">
        <f t="shared" si="0"/>
        <v>32.111111111111086</v>
      </c>
      <c r="H9" s="11">
        <f t="shared" si="0"/>
        <v>87.111111111111157</v>
      </c>
      <c r="I9" s="9">
        <f t="shared" si="3"/>
        <v>16</v>
      </c>
      <c r="J9" s="10">
        <f t="shared" si="1"/>
        <v>25</v>
      </c>
      <c r="K9" s="11">
        <f t="shared" si="1"/>
        <v>16</v>
      </c>
      <c r="L9" s="9"/>
      <c r="M9" s="10"/>
      <c r="N9" s="11"/>
    </row>
    <row r="10" spans="1:14">
      <c r="A10" s="5" t="s">
        <v>5</v>
      </c>
      <c r="B10" s="6">
        <f>SUM(B5:B9)</f>
        <v>160</v>
      </c>
      <c r="C10" s="6">
        <f t="shared" ref="C10:D10" si="5">SUM(C5:C9)</f>
        <v>180</v>
      </c>
      <c r="D10" s="6">
        <f t="shared" si="5"/>
        <v>210</v>
      </c>
      <c r="F10" s="9">
        <f>SUM(F5:F9)</f>
        <v>254.88888888888877</v>
      </c>
      <c r="G10" s="10">
        <f t="shared" ref="G10:H10" si="6">SUM(G5:G9)</f>
        <v>48.222222222222207</v>
      </c>
      <c r="H10" s="11">
        <f t="shared" si="6"/>
        <v>192.22222222222234</v>
      </c>
      <c r="I10" s="9">
        <f>SUM(I5:I9)</f>
        <v>146</v>
      </c>
      <c r="J10" s="10">
        <f t="shared" ref="J10:K10" si="7">SUM(J5:J9)</f>
        <v>46</v>
      </c>
      <c r="K10" s="11">
        <f t="shared" si="7"/>
        <v>50</v>
      </c>
      <c r="L10" s="9">
        <f>SUM(L5:L9)</f>
        <v>108.88888888888879</v>
      </c>
      <c r="M10" s="10">
        <f t="shared" ref="M10:N10" si="8">SUM(M5:M9)</f>
        <v>2.2222222222222063</v>
      </c>
      <c r="N10" s="11">
        <f t="shared" si="8"/>
        <v>142.22222222222234</v>
      </c>
    </row>
    <row r="11" spans="1:14">
      <c r="A11" s="5" t="s">
        <v>6</v>
      </c>
      <c r="B11" s="6">
        <f>+AVERAGE(B5:B9)</f>
        <v>32</v>
      </c>
      <c r="C11" s="6">
        <f t="shared" ref="C11:D11" si="9">+AVERAGE(C5:C9)</f>
        <v>36</v>
      </c>
      <c r="D11" s="6">
        <f t="shared" si="9"/>
        <v>42</v>
      </c>
      <c r="F11" s="68">
        <f>SUM(F10:H10)</f>
        <v>495.33333333333331</v>
      </c>
      <c r="G11" s="69"/>
      <c r="H11" s="70"/>
      <c r="I11" s="68">
        <f>SUM(I10:K10)</f>
        <v>242</v>
      </c>
      <c r="J11" s="69"/>
      <c r="K11" s="70"/>
      <c r="L11" s="68">
        <f>SUM(L10:N10)</f>
        <v>253.33333333333331</v>
      </c>
      <c r="M11" s="69"/>
      <c r="N11" s="70"/>
    </row>
    <row r="12" spans="1:14">
      <c r="A12" s="5" t="s">
        <v>7</v>
      </c>
      <c r="B12" s="75">
        <f>+AVERAGE(B11:D11)</f>
        <v>36.666666666666664</v>
      </c>
      <c r="C12" s="75"/>
      <c r="D12" s="75"/>
      <c r="G12" t="s">
        <v>26</v>
      </c>
      <c r="J12" t="s">
        <v>19</v>
      </c>
      <c r="M12" t="s">
        <v>18</v>
      </c>
    </row>
    <row r="13" spans="1:14" ht="15" thickBot="1">
      <c r="A13" s="7" t="s">
        <v>8</v>
      </c>
      <c r="B13" s="74">
        <v>15</v>
      </c>
      <c r="C13" s="74"/>
      <c r="D13" s="74"/>
    </row>
    <row r="14" spans="1:14" ht="19" customHeight="1" thickTop="1" thickBot="1">
      <c r="A14" s="7" t="s">
        <v>9</v>
      </c>
      <c r="B14" s="74">
        <v>5</v>
      </c>
      <c r="C14" s="74"/>
      <c r="D14" s="74"/>
      <c r="F14" s="16" t="s">
        <v>23</v>
      </c>
      <c r="G14" s="16" t="s">
        <v>16</v>
      </c>
      <c r="H14" s="16" t="s">
        <v>17</v>
      </c>
      <c r="I14" s="16" t="s">
        <v>22</v>
      </c>
      <c r="J14" s="16" t="s">
        <v>21</v>
      </c>
    </row>
    <row r="15" spans="1:14" ht="18.5" customHeight="1" thickTop="1">
      <c r="A15" s="7" t="s">
        <v>20</v>
      </c>
      <c r="B15" s="74">
        <v>3</v>
      </c>
      <c r="C15" s="74"/>
      <c r="D15" s="74"/>
      <c r="F15" s="12" t="s">
        <v>13</v>
      </c>
      <c r="G15" s="12">
        <v>253.33</v>
      </c>
      <c r="H15" s="12">
        <v>2</v>
      </c>
      <c r="I15" s="12">
        <f>+G15/H15</f>
        <v>126.66500000000001</v>
      </c>
      <c r="J15" s="12">
        <f>+I15/I16</f>
        <v>6.2809090909090912</v>
      </c>
    </row>
    <row r="16" spans="1:14" ht="17.5" customHeight="1">
      <c r="F16" s="13" t="s">
        <v>14</v>
      </c>
      <c r="G16" s="13">
        <v>242</v>
      </c>
      <c r="H16" s="13">
        <v>12</v>
      </c>
      <c r="I16" s="13">
        <f>+G16/H16</f>
        <v>20.166666666666668</v>
      </c>
      <c r="J16" s="13"/>
    </row>
    <row r="17" spans="6:10" ht="15" thickBot="1">
      <c r="F17" s="14" t="s">
        <v>15</v>
      </c>
      <c r="G17" s="14">
        <v>495.33</v>
      </c>
      <c r="H17" s="14">
        <v>14</v>
      </c>
      <c r="I17" s="15"/>
      <c r="J17" s="15"/>
    </row>
    <row r="18" spans="6:10" ht="15" thickTop="1"/>
  </sheetData>
  <mergeCells count="11">
    <mergeCell ref="L11:N11"/>
    <mergeCell ref="L3:N3"/>
    <mergeCell ref="B15:D15"/>
    <mergeCell ref="B12:D12"/>
    <mergeCell ref="B13:D13"/>
    <mergeCell ref="B14:D14"/>
    <mergeCell ref="B3:D3"/>
    <mergeCell ref="F3:H3"/>
    <mergeCell ref="F11:H11"/>
    <mergeCell ref="I11:K11"/>
    <mergeCell ref="I3:K3"/>
  </mergeCells>
  <pageMargins left="0.26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14" sqref="G14"/>
    </sheetView>
  </sheetViews>
  <sheetFormatPr defaultRowHeight="14.5"/>
  <sheetData>
    <row r="1" spans="1:9">
      <c r="A1" t="s">
        <v>0</v>
      </c>
    </row>
    <row r="2" spans="1:9">
      <c r="B2" s="76" t="s">
        <v>1</v>
      </c>
      <c r="C2" s="76"/>
      <c r="D2" s="76"/>
    </row>
    <row r="3" spans="1:9">
      <c r="B3" s="2" t="s">
        <v>2</v>
      </c>
      <c r="C3" s="2" t="s">
        <v>3</v>
      </c>
      <c r="D3" s="2" t="s">
        <v>4</v>
      </c>
      <c r="F3" s="78" t="s">
        <v>25</v>
      </c>
      <c r="G3" s="74"/>
      <c r="H3" s="77"/>
    </row>
    <row r="4" spans="1:9">
      <c r="B4" s="1">
        <v>35</v>
      </c>
      <c r="C4" s="1">
        <v>38</v>
      </c>
      <c r="D4" s="1">
        <v>42</v>
      </c>
      <c r="F4" s="17">
        <f>+B4^2</f>
        <v>1225</v>
      </c>
      <c r="G4" s="18">
        <f t="shared" ref="G4:H8" si="0">+C4^2</f>
        <v>1444</v>
      </c>
      <c r="H4" s="19">
        <f t="shared" si="0"/>
        <v>1764</v>
      </c>
    </row>
    <row r="5" spans="1:9">
      <c r="B5" s="1">
        <v>25</v>
      </c>
      <c r="C5" s="1">
        <v>40</v>
      </c>
      <c r="D5" s="1">
        <v>39</v>
      </c>
      <c r="F5" s="20">
        <f>+B5^2</f>
        <v>625</v>
      </c>
      <c r="G5" s="21">
        <f t="shared" si="0"/>
        <v>1600</v>
      </c>
      <c r="H5" s="22">
        <f t="shared" si="0"/>
        <v>1521</v>
      </c>
    </row>
    <row r="6" spans="1:9">
      <c r="B6" s="1">
        <v>38</v>
      </c>
      <c r="C6" s="1">
        <v>36</v>
      </c>
      <c r="D6" s="1">
        <v>45</v>
      </c>
      <c r="F6" s="20">
        <f t="shared" ref="F6:F8" si="1">+B6^2</f>
        <v>1444</v>
      </c>
      <c r="G6" s="21">
        <f t="shared" si="0"/>
        <v>1296</v>
      </c>
      <c r="H6" s="22">
        <f t="shared" si="0"/>
        <v>2025</v>
      </c>
    </row>
    <row r="7" spans="1:9">
      <c r="B7" s="1">
        <v>26</v>
      </c>
      <c r="C7" s="1">
        <v>35</v>
      </c>
      <c r="D7" s="1">
        <v>38</v>
      </c>
      <c r="F7" s="20">
        <f t="shared" si="1"/>
        <v>676</v>
      </c>
      <c r="G7" s="21">
        <f t="shared" si="0"/>
        <v>1225</v>
      </c>
      <c r="H7" s="22">
        <f t="shared" si="0"/>
        <v>1444</v>
      </c>
    </row>
    <row r="8" spans="1:9">
      <c r="B8" s="4">
        <v>36</v>
      </c>
      <c r="C8" s="4">
        <v>31</v>
      </c>
      <c r="D8" s="4">
        <v>46</v>
      </c>
      <c r="F8" s="20">
        <f t="shared" si="1"/>
        <v>1296</v>
      </c>
      <c r="G8" s="21">
        <f t="shared" si="0"/>
        <v>961</v>
      </c>
      <c r="H8" s="22">
        <f t="shared" si="0"/>
        <v>2116</v>
      </c>
    </row>
    <row r="9" spans="1:9">
      <c r="A9" s="27" t="s">
        <v>5</v>
      </c>
      <c r="B9" s="6">
        <f>SUM(B4:B8)</f>
        <v>160</v>
      </c>
      <c r="C9" s="6">
        <f t="shared" ref="C9:D9" si="2">SUM(C4:C8)</f>
        <v>180</v>
      </c>
      <c r="D9" s="26">
        <f t="shared" si="2"/>
        <v>210</v>
      </c>
      <c r="E9" s="31">
        <f>SUM(B9:D9)</f>
        <v>550</v>
      </c>
      <c r="F9" s="23">
        <f>SUM(F4:F8)</f>
        <v>5266</v>
      </c>
      <c r="G9" s="24">
        <f t="shared" ref="G9:H9" si="3">SUM(G4:G8)</f>
        <v>6526</v>
      </c>
      <c r="H9" s="25">
        <f t="shared" si="3"/>
        <v>8870</v>
      </c>
    </row>
    <row r="10" spans="1:9">
      <c r="A10" s="27" t="s">
        <v>24</v>
      </c>
      <c r="B10" s="6">
        <f>+B9^2</f>
        <v>25600</v>
      </c>
      <c r="C10" s="6">
        <f t="shared" ref="C10:D10" si="4">+C9^2</f>
        <v>32400</v>
      </c>
      <c r="D10" s="26">
        <f t="shared" si="4"/>
        <v>44100</v>
      </c>
      <c r="E10" s="31">
        <f>SUM(B10:D10)</f>
        <v>102100</v>
      </c>
      <c r="I10" s="32">
        <f>SUM(F9:H9)</f>
        <v>20662</v>
      </c>
    </row>
    <row r="11" spans="1:9">
      <c r="A11" s="27" t="s">
        <v>6</v>
      </c>
      <c r="B11" s="6">
        <f>+AVERAGE(B4:B8)</f>
        <v>32</v>
      </c>
      <c r="C11" s="6">
        <f t="shared" ref="C11:D11" si="5">+AVERAGE(C4:C8)</f>
        <v>36</v>
      </c>
      <c r="D11" s="26">
        <f t="shared" si="5"/>
        <v>42</v>
      </c>
    </row>
    <row r="12" spans="1:9">
      <c r="A12" s="27" t="s">
        <v>7</v>
      </c>
      <c r="B12" s="75">
        <f>+AVERAGE(B11:D11)</f>
        <v>36.666666666666664</v>
      </c>
      <c r="C12" s="75"/>
      <c r="D12" s="79"/>
    </row>
    <row r="13" spans="1:9">
      <c r="A13" s="28" t="s">
        <v>8</v>
      </c>
      <c r="B13" s="74">
        <v>15</v>
      </c>
      <c r="C13" s="74"/>
      <c r="D13" s="77"/>
    </row>
    <row r="14" spans="1:9">
      <c r="A14" s="28" t="s">
        <v>9</v>
      </c>
      <c r="B14" s="74">
        <v>5</v>
      </c>
      <c r="C14" s="74"/>
      <c r="D14" s="77"/>
    </row>
    <row r="15" spans="1:9">
      <c r="A15" s="30" t="s">
        <v>20</v>
      </c>
      <c r="B15" s="74">
        <v>3</v>
      </c>
      <c r="C15" s="74"/>
      <c r="D15" s="77"/>
      <c r="F15" s="1"/>
    </row>
  </sheetData>
  <mergeCells count="6">
    <mergeCell ref="B15:D15"/>
    <mergeCell ref="F3:H3"/>
    <mergeCell ref="B2:D2"/>
    <mergeCell ref="B12:D12"/>
    <mergeCell ref="B13:D13"/>
    <mergeCell ref="B14:D14"/>
  </mergeCells>
  <pageMargins left="0.7" right="0.7" top="0.75" bottom="0.75" header="0.3" footer="0.3"/>
  <pageSetup orientation="portrait" r:id="rId1"/>
  <ignoredErrors>
    <ignoredError sqref="E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G8" sqref="G8"/>
    </sheetView>
  </sheetViews>
  <sheetFormatPr defaultRowHeight="14.5"/>
  <cols>
    <col min="1" max="1" width="14.1796875" customWidth="1"/>
    <col min="2" max="2" width="11.7265625" customWidth="1"/>
    <col min="3" max="5" width="10.90625" customWidth="1"/>
    <col min="6" max="6" width="8.7265625" style="43"/>
  </cols>
  <sheetData>
    <row r="1" spans="1:6" ht="40" customHeight="1" thickBot="1">
      <c r="A1" s="89"/>
      <c r="B1" s="90"/>
      <c r="C1" s="80" t="s">
        <v>27</v>
      </c>
      <c r="D1" s="81"/>
      <c r="E1" s="82"/>
      <c r="F1" s="46"/>
    </row>
    <row r="2" spans="1:6" ht="16.5" thickTop="1" thickBot="1">
      <c r="A2" s="47"/>
      <c r="B2" s="34"/>
      <c r="C2" s="35" t="s">
        <v>32</v>
      </c>
      <c r="D2" s="35" t="s">
        <v>33</v>
      </c>
      <c r="E2" s="35" t="s">
        <v>34</v>
      </c>
      <c r="F2" s="48"/>
    </row>
    <row r="3" spans="1:6" ht="16" thickBot="1">
      <c r="A3" s="83" t="s">
        <v>28</v>
      </c>
      <c r="B3" s="86" t="s">
        <v>29</v>
      </c>
      <c r="C3" s="36">
        <v>4</v>
      </c>
      <c r="D3" s="36">
        <v>5</v>
      </c>
      <c r="E3" s="36">
        <v>7</v>
      </c>
      <c r="F3" s="48"/>
    </row>
    <row r="4" spans="1:6" ht="16" thickBot="1">
      <c r="A4" s="84"/>
      <c r="B4" s="87"/>
      <c r="C4" s="37">
        <v>5</v>
      </c>
      <c r="D4" s="37">
        <v>6</v>
      </c>
      <c r="E4" s="37">
        <v>9</v>
      </c>
      <c r="F4" s="48"/>
    </row>
    <row r="5" spans="1:6" ht="16" thickBot="1">
      <c r="A5" s="84"/>
      <c r="B5" s="88"/>
      <c r="C5" s="36">
        <v>6</v>
      </c>
      <c r="D5" s="36">
        <v>10</v>
      </c>
      <c r="E5" s="36">
        <v>11</v>
      </c>
      <c r="F5" s="48"/>
    </row>
    <row r="6" spans="1:6" ht="16" thickBot="1">
      <c r="A6" s="84"/>
      <c r="B6" s="38" t="s">
        <v>35</v>
      </c>
      <c r="C6" s="39">
        <f>SUM(C3:C5)</f>
        <v>15</v>
      </c>
      <c r="D6" s="39">
        <f t="shared" ref="D6:E6" si="0">SUM(D3:D5)</f>
        <v>21</v>
      </c>
      <c r="E6" s="41">
        <f t="shared" si="0"/>
        <v>27</v>
      </c>
      <c r="F6" s="44">
        <f>SUM(C6:E6)</f>
        <v>63</v>
      </c>
    </row>
    <row r="7" spans="1:6" ht="16" thickBot="1">
      <c r="A7" s="84"/>
      <c r="B7" s="38" t="s">
        <v>36</v>
      </c>
      <c r="C7" s="39">
        <f>+(C3^2+C4^2+C5^2)</f>
        <v>77</v>
      </c>
      <c r="D7" s="39">
        <f t="shared" ref="D7:E7" si="1">+(D3^2+D4^2+D5^2)</f>
        <v>161</v>
      </c>
      <c r="E7" s="41">
        <f t="shared" si="1"/>
        <v>251</v>
      </c>
      <c r="F7" s="44">
        <f>SUM(C7:E7)</f>
        <v>489</v>
      </c>
    </row>
    <row r="8" spans="1:6" ht="16" customHeight="1" thickBot="1">
      <c r="A8" s="84"/>
      <c r="B8" s="86" t="s">
        <v>30</v>
      </c>
      <c r="C8" s="37">
        <v>3</v>
      </c>
      <c r="D8" s="37">
        <v>2</v>
      </c>
      <c r="E8" s="37">
        <v>3</v>
      </c>
      <c r="F8" s="49"/>
    </row>
    <row r="9" spans="1:6" ht="16" thickBot="1">
      <c r="A9" s="84"/>
      <c r="B9" s="87"/>
      <c r="C9" s="36">
        <v>3</v>
      </c>
      <c r="D9" s="36">
        <v>4</v>
      </c>
      <c r="E9" s="36">
        <v>5</v>
      </c>
      <c r="F9" s="49"/>
    </row>
    <row r="10" spans="1:6" ht="16" thickBot="1">
      <c r="A10" s="84"/>
      <c r="B10" s="88"/>
      <c r="C10" s="37">
        <v>6</v>
      </c>
      <c r="D10" s="37">
        <v>6</v>
      </c>
      <c r="E10" s="37">
        <v>4</v>
      </c>
      <c r="F10" s="49"/>
    </row>
    <row r="11" spans="1:6" ht="16" thickBot="1">
      <c r="A11" s="84"/>
      <c r="B11" s="38" t="s">
        <v>35</v>
      </c>
      <c r="C11" s="40">
        <f>SUM(C8:C10)</f>
        <v>12</v>
      </c>
      <c r="D11" s="40">
        <f t="shared" ref="D11:E11" si="2">SUM(D8:D10)</f>
        <v>12</v>
      </c>
      <c r="E11" s="42">
        <f t="shared" si="2"/>
        <v>12</v>
      </c>
      <c r="F11" s="44">
        <f>SUM(C11:E11)</f>
        <v>36</v>
      </c>
    </row>
    <row r="12" spans="1:6" ht="16" thickBot="1">
      <c r="A12" s="84"/>
      <c r="B12" s="38" t="s">
        <v>36</v>
      </c>
      <c r="C12" s="40">
        <f>+(C8^2+C9^2+C10^2)</f>
        <v>54</v>
      </c>
      <c r="D12" s="40">
        <f t="shared" ref="D12:E12" si="3">+(D8^2+D9^2+D10^2)</f>
        <v>56</v>
      </c>
      <c r="E12" s="42">
        <f t="shared" si="3"/>
        <v>50</v>
      </c>
      <c r="F12" s="44">
        <f>SUM(C12:E12)</f>
        <v>160</v>
      </c>
    </row>
    <row r="13" spans="1:6" ht="16" thickBot="1">
      <c r="A13" s="84"/>
      <c r="B13" s="86" t="s">
        <v>31</v>
      </c>
      <c r="C13" s="36">
        <v>2</v>
      </c>
      <c r="D13" s="36">
        <v>5</v>
      </c>
      <c r="E13" s="36">
        <v>3</v>
      </c>
      <c r="F13" s="49"/>
    </row>
    <row r="14" spans="1:6" ht="16" thickBot="1">
      <c r="A14" s="84"/>
      <c r="B14" s="87"/>
      <c r="C14" s="37">
        <v>2</v>
      </c>
      <c r="D14" s="37">
        <v>3</v>
      </c>
      <c r="E14" s="37">
        <v>6</v>
      </c>
      <c r="F14" s="49"/>
    </row>
    <row r="15" spans="1:6" ht="16" thickBot="1">
      <c r="A15" s="84"/>
      <c r="B15" s="88"/>
      <c r="C15" s="36">
        <v>5</v>
      </c>
      <c r="D15" s="36">
        <v>4</v>
      </c>
      <c r="E15" s="36">
        <v>6</v>
      </c>
      <c r="F15" s="49"/>
    </row>
    <row r="16" spans="1:6" ht="16" thickBot="1">
      <c r="A16" s="84"/>
      <c r="B16" s="36" t="s">
        <v>35</v>
      </c>
      <c r="C16" s="40">
        <f>SUM(C13:C15)</f>
        <v>9</v>
      </c>
      <c r="D16" s="40">
        <f t="shared" ref="D16:E16" si="4">SUM(D13:D15)</f>
        <v>12</v>
      </c>
      <c r="E16" s="42">
        <f t="shared" si="4"/>
        <v>15</v>
      </c>
      <c r="F16" s="44">
        <f>SUM(C16:E16)</f>
        <v>36</v>
      </c>
    </row>
    <row r="17" spans="1:6" ht="16" thickBot="1">
      <c r="A17" s="85"/>
      <c r="B17" s="36" t="s">
        <v>36</v>
      </c>
      <c r="C17" s="40">
        <f>+(C13^2+C14^2+C15^2)</f>
        <v>33</v>
      </c>
      <c r="D17" s="40">
        <f t="shared" ref="D17:E17" si="5">+(D13^2+D14^2+D15^2)</f>
        <v>50</v>
      </c>
      <c r="E17" s="42">
        <f t="shared" si="5"/>
        <v>81</v>
      </c>
      <c r="F17" s="44">
        <f>SUM(C17:E17)</f>
        <v>164</v>
      </c>
    </row>
    <row r="18" spans="1:6">
      <c r="A18" s="20"/>
      <c r="B18" s="21"/>
      <c r="C18" s="44">
        <f>+C6+C11+C16</f>
        <v>36</v>
      </c>
      <c r="D18" s="44">
        <f t="shared" ref="D18:E18" si="6">+D6+D11+D16</f>
        <v>45</v>
      </c>
      <c r="E18" s="44">
        <f t="shared" si="6"/>
        <v>54</v>
      </c>
      <c r="F18" s="45">
        <f>+F6+F11+F16</f>
        <v>135</v>
      </c>
    </row>
    <row r="19" spans="1:6">
      <c r="A19" s="23"/>
      <c r="B19" s="24"/>
      <c r="C19" s="44">
        <f>+C7+C12+C17</f>
        <v>164</v>
      </c>
      <c r="D19" s="44">
        <f t="shared" ref="D19:E19" si="7">+D7+D12+D17</f>
        <v>267</v>
      </c>
      <c r="E19" s="44">
        <f t="shared" si="7"/>
        <v>382</v>
      </c>
      <c r="F19" s="45">
        <f>+F7+F12+F17</f>
        <v>813</v>
      </c>
    </row>
  </sheetData>
  <mergeCells count="6">
    <mergeCell ref="C1:E1"/>
    <mergeCell ref="A3:A17"/>
    <mergeCell ref="B3:B5"/>
    <mergeCell ref="B8:B10"/>
    <mergeCell ref="B13:B15"/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E20" sqref="E20"/>
    </sheetView>
  </sheetViews>
  <sheetFormatPr defaultRowHeight="14.5"/>
  <sheetData>
    <row r="1" spans="1:6">
      <c r="B1" s="3" t="s">
        <v>37</v>
      </c>
      <c r="C1" s="3" t="s">
        <v>38</v>
      </c>
      <c r="D1" s="3" t="s">
        <v>39</v>
      </c>
      <c r="E1" s="3" t="s">
        <v>35</v>
      </c>
      <c r="F1" t="s">
        <v>36</v>
      </c>
    </row>
    <row r="2" spans="1:6">
      <c r="A2" t="s">
        <v>41</v>
      </c>
      <c r="B2" s="3">
        <v>23</v>
      </c>
      <c r="C2" s="3">
        <v>24</v>
      </c>
      <c r="D2" s="3">
        <v>28</v>
      </c>
      <c r="E2">
        <f>SUM(B2:D2)</f>
        <v>75</v>
      </c>
      <c r="F2">
        <f>+(B2^2)+(C2^2)+(D2^2)</f>
        <v>1889</v>
      </c>
    </row>
    <row r="3" spans="1:6">
      <c r="A3" t="s">
        <v>42</v>
      </c>
      <c r="B3" s="3">
        <v>27</v>
      </c>
      <c r="C3" s="3">
        <v>31</v>
      </c>
      <c r="D3" s="3">
        <v>29</v>
      </c>
      <c r="E3">
        <f t="shared" ref="E3:E7" si="0">SUM(B3:D3)</f>
        <v>87</v>
      </c>
      <c r="F3">
        <f t="shared" ref="F3:F7" si="1">+(B3^2)+(C3^2)+(D3^2)</f>
        <v>2531</v>
      </c>
    </row>
    <row r="4" spans="1:6">
      <c r="A4" t="s">
        <v>43</v>
      </c>
      <c r="B4" s="3">
        <v>31</v>
      </c>
      <c r="C4" s="3">
        <v>35</v>
      </c>
      <c r="D4" s="3">
        <v>34</v>
      </c>
      <c r="E4">
        <f t="shared" si="0"/>
        <v>100</v>
      </c>
      <c r="F4">
        <f t="shared" si="1"/>
        <v>3342</v>
      </c>
    </row>
    <row r="5" spans="1:6">
      <c r="A5" t="s">
        <v>44</v>
      </c>
      <c r="B5" s="3">
        <v>32</v>
      </c>
      <c r="C5" s="3">
        <v>34</v>
      </c>
      <c r="D5" s="3">
        <v>35</v>
      </c>
      <c r="E5">
        <f t="shared" si="0"/>
        <v>101</v>
      </c>
      <c r="F5">
        <f t="shared" si="1"/>
        <v>3405</v>
      </c>
    </row>
    <row r="6" spans="1:6">
      <c r="A6" t="s">
        <v>45</v>
      </c>
      <c r="B6" s="3">
        <v>26</v>
      </c>
      <c r="C6" s="3">
        <v>36</v>
      </c>
      <c r="D6" s="3">
        <v>30</v>
      </c>
      <c r="E6">
        <f t="shared" si="0"/>
        <v>92</v>
      </c>
      <c r="F6">
        <f t="shared" si="1"/>
        <v>2872</v>
      </c>
    </row>
    <row r="7" spans="1:6">
      <c r="A7" t="s">
        <v>21</v>
      </c>
      <c r="B7" s="3">
        <v>25</v>
      </c>
      <c r="C7" s="3">
        <v>37</v>
      </c>
      <c r="D7" s="3">
        <v>36</v>
      </c>
      <c r="E7">
        <f t="shared" si="0"/>
        <v>98</v>
      </c>
      <c r="F7">
        <f t="shared" si="1"/>
        <v>3290</v>
      </c>
    </row>
    <row r="8" spans="1:6">
      <c r="A8" t="s">
        <v>40</v>
      </c>
      <c r="B8">
        <f>SUM(B2:B7)</f>
        <v>164</v>
      </c>
      <c r="C8">
        <f t="shared" ref="C8:D8" si="2">SUM(C2:C7)</f>
        <v>197</v>
      </c>
      <c r="D8">
        <f t="shared" si="2"/>
        <v>192</v>
      </c>
      <c r="E8" s="50">
        <f>SUM(E2:E7)</f>
        <v>553</v>
      </c>
    </row>
    <row r="9" spans="1:6">
      <c r="A9" t="s">
        <v>36</v>
      </c>
      <c r="B9">
        <f>+(B2^2)+(B3^2)+(B4^2)+(B5^2)+(B6^2)+(B7^2)</f>
        <v>4544</v>
      </c>
      <c r="C9">
        <f t="shared" ref="C9:D9" si="3">+(C2^2)+(C3^2)+(C4^2)+(C5^2)+(C6^2)+(C7^2)</f>
        <v>6583</v>
      </c>
      <c r="D9">
        <f t="shared" si="3"/>
        <v>6202</v>
      </c>
      <c r="F9" s="50">
        <f>SUM(F2:F7)</f>
        <v>17329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16" sqref="H16"/>
    </sheetView>
  </sheetViews>
  <sheetFormatPr defaultRowHeight="14.5"/>
  <cols>
    <col min="1" max="4" width="8.7265625" style="53"/>
  </cols>
  <sheetData>
    <row r="1" spans="1:9" ht="15" thickBot="1">
      <c r="A1" s="64" t="s">
        <v>46</v>
      </c>
      <c r="B1" s="65" t="s">
        <v>47</v>
      </c>
      <c r="C1" s="66" t="s">
        <v>48</v>
      </c>
      <c r="D1" s="67" t="s">
        <v>49</v>
      </c>
    </row>
    <row r="2" spans="1:9">
      <c r="A2" s="54">
        <v>1</v>
      </c>
      <c r="B2" s="51">
        <v>2</v>
      </c>
      <c r="C2" s="51">
        <v>2</v>
      </c>
      <c r="D2" s="55">
        <v>5</v>
      </c>
      <c r="F2">
        <f>+A2^2</f>
        <v>1</v>
      </c>
      <c r="G2">
        <f t="shared" ref="G2:I11" si="0">+B2^2</f>
        <v>4</v>
      </c>
      <c r="H2">
        <f t="shared" si="0"/>
        <v>4</v>
      </c>
      <c r="I2">
        <f t="shared" si="0"/>
        <v>25</v>
      </c>
    </row>
    <row r="3" spans="1:9">
      <c r="A3" s="54">
        <v>2</v>
      </c>
      <c r="B3" s="51">
        <v>3</v>
      </c>
      <c r="C3" s="51">
        <v>4</v>
      </c>
      <c r="D3" s="55">
        <v>3</v>
      </c>
      <c r="F3">
        <f t="shared" ref="F3:F11" si="1">+A3^2</f>
        <v>4</v>
      </c>
      <c r="G3">
        <f t="shared" si="0"/>
        <v>9</v>
      </c>
      <c r="H3">
        <f t="shared" ref="H3:H11" si="2">+C3^2</f>
        <v>16</v>
      </c>
      <c r="I3">
        <f t="shared" ref="I3:I11" si="3">+D3^2</f>
        <v>9</v>
      </c>
    </row>
    <row r="4" spans="1:9">
      <c r="A4" s="54">
        <v>5</v>
      </c>
      <c r="B4" s="51">
        <v>6</v>
      </c>
      <c r="C4" s="51">
        <v>2</v>
      </c>
      <c r="D4" s="55">
        <v>1</v>
      </c>
      <c r="F4">
        <f t="shared" si="1"/>
        <v>25</v>
      </c>
      <c r="G4">
        <f t="shared" si="0"/>
        <v>36</v>
      </c>
      <c r="H4">
        <f t="shared" si="2"/>
        <v>4</v>
      </c>
      <c r="I4">
        <f t="shared" si="3"/>
        <v>1</v>
      </c>
    </row>
    <row r="5" spans="1:9">
      <c r="A5" s="54">
        <v>7</v>
      </c>
      <c r="B5" s="51">
        <v>3</v>
      </c>
      <c r="C5" s="51">
        <v>1</v>
      </c>
      <c r="D5" s="55">
        <v>2</v>
      </c>
      <c r="F5">
        <f t="shared" si="1"/>
        <v>49</v>
      </c>
      <c r="G5">
        <f t="shared" si="0"/>
        <v>9</v>
      </c>
      <c r="H5">
        <f t="shared" si="2"/>
        <v>1</v>
      </c>
      <c r="I5">
        <f t="shared" si="3"/>
        <v>4</v>
      </c>
    </row>
    <row r="6" spans="1:9">
      <c r="A6" s="54">
        <v>6</v>
      </c>
      <c r="B6" s="51">
        <v>2</v>
      </c>
      <c r="C6" s="51">
        <v>2</v>
      </c>
      <c r="D6" s="55">
        <v>1</v>
      </c>
      <c r="F6">
        <f t="shared" si="1"/>
        <v>36</v>
      </c>
      <c r="G6">
        <f t="shared" si="0"/>
        <v>4</v>
      </c>
      <c r="H6">
        <f t="shared" si="2"/>
        <v>4</v>
      </c>
      <c r="I6">
        <f t="shared" si="3"/>
        <v>1</v>
      </c>
    </row>
    <row r="7" spans="1:9">
      <c r="A7" s="54">
        <v>1</v>
      </c>
      <c r="B7" s="51">
        <v>8</v>
      </c>
      <c r="C7" s="51">
        <v>3</v>
      </c>
      <c r="D7" s="55">
        <v>3</v>
      </c>
      <c r="F7">
        <f t="shared" si="1"/>
        <v>1</v>
      </c>
      <c r="G7">
        <f t="shared" si="0"/>
        <v>64</v>
      </c>
      <c r="H7">
        <f t="shared" si="2"/>
        <v>9</v>
      </c>
      <c r="I7">
        <f t="shared" si="3"/>
        <v>9</v>
      </c>
    </row>
    <row r="8" spans="1:9">
      <c r="A8" s="54">
        <v>2</v>
      </c>
      <c r="B8" s="51">
        <v>7</v>
      </c>
      <c r="C8" s="51">
        <v>4</v>
      </c>
      <c r="D8" s="55">
        <v>4</v>
      </c>
      <c r="F8">
        <f t="shared" si="1"/>
        <v>4</v>
      </c>
      <c r="G8">
        <f t="shared" si="0"/>
        <v>49</v>
      </c>
      <c r="H8">
        <f t="shared" si="2"/>
        <v>16</v>
      </c>
      <c r="I8">
        <f t="shared" si="3"/>
        <v>16</v>
      </c>
    </row>
    <row r="9" spans="1:9">
      <c r="A9" s="54">
        <v>2</v>
      </c>
      <c r="B9" s="51">
        <v>5</v>
      </c>
      <c r="C9" s="51">
        <v>1</v>
      </c>
      <c r="D9" s="55">
        <v>2</v>
      </c>
      <c r="F9">
        <f t="shared" si="1"/>
        <v>4</v>
      </c>
      <c r="G9">
        <f t="shared" si="0"/>
        <v>25</v>
      </c>
      <c r="H9">
        <f t="shared" si="2"/>
        <v>1</v>
      </c>
      <c r="I9">
        <f t="shared" si="3"/>
        <v>4</v>
      </c>
    </row>
    <row r="10" spans="1:9">
      <c r="A10" s="54">
        <v>4</v>
      </c>
      <c r="B10" s="51">
        <v>6</v>
      </c>
      <c r="C10" s="51">
        <v>3</v>
      </c>
      <c r="D10" s="55">
        <v>3</v>
      </c>
      <c r="F10">
        <f t="shared" si="1"/>
        <v>16</v>
      </c>
      <c r="G10">
        <f t="shared" si="0"/>
        <v>36</v>
      </c>
      <c r="H10">
        <f t="shared" si="2"/>
        <v>9</v>
      </c>
      <c r="I10">
        <f t="shared" si="3"/>
        <v>9</v>
      </c>
    </row>
    <row r="11" spans="1:9" ht="15" thickBot="1">
      <c r="A11" s="56">
        <v>4</v>
      </c>
      <c r="B11" s="52">
        <v>8</v>
      </c>
      <c r="C11" s="52">
        <v>2</v>
      </c>
      <c r="D11" s="57">
        <v>1</v>
      </c>
      <c r="F11">
        <f t="shared" si="1"/>
        <v>16</v>
      </c>
      <c r="G11">
        <f t="shared" si="0"/>
        <v>64</v>
      </c>
      <c r="H11">
        <f t="shared" si="2"/>
        <v>4</v>
      </c>
      <c r="I11">
        <f t="shared" si="3"/>
        <v>1</v>
      </c>
    </row>
    <row r="12" spans="1:9">
      <c r="A12" s="58">
        <f>SUM(A2:A11)</f>
        <v>34</v>
      </c>
      <c r="B12" s="59">
        <f t="shared" ref="B12:D12" si="4">SUM(B2:B11)</f>
        <v>50</v>
      </c>
      <c r="C12" s="59">
        <f t="shared" si="4"/>
        <v>24</v>
      </c>
      <c r="D12" s="60">
        <f t="shared" si="4"/>
        <v>25</v>
      </c>
      <c r="E12" s="91" t="s">
        <v>50</v>
      </c>
    </row>
    <row r="13" spans="1:9">
      <c r="A13" s="61">
        <f>SUM(F2:F11)</f>
        <v>156</v>
      </c>
      <c r="B13" s="62">
        <f t="shared" ref="B13:D13" si="5">SUM(G2:G11)</f>
        <v>300</v>
      </c>
      <c r="C13" s="62">
        <f t="shared" si="5"/>
        <v>68</v>
      </c>
      <c r="D13" s="63">
        <f t="shared" si="5"/>
        <v>79</v>
      </c>
      <c r="E13" s="91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Metod nastave</vt:lpstr>
      <vt:lpstr>Metod nastave2</vt:lpstr>
      <vt:lpstr>Pušenje_starost</vt:lpstr>
      <vt:lpstr>zavisni_jedna nezavisna</vt:lpstr>
      <vt:lpstr>atraktivnost_slonića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Lipovina-Bozovic</dc:creator>
  <cp:lastModifiedBy>Milena Lipovina-Bozovic</cp:lastModifiedBy>
  <cp:lastPrinted>2020-03-06T10:36:47Z</cp:lastPrinted>
  <dcterms:created xsi:type="dcterms:W3CDTF">2020-03-02T14:23:48Z</dcterms:created>
  <dcterms:modified xsi:type="dcterms:W3CDTF">2020-03-06T10:36:53Z</dcterms:modified>
</cp:coreProperties>
</file>