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\Popravni kolokvijum\"/>
    </mc:Choice>
  </mc:AlternateContent>
  <xr:revisionPtr revIDLastSave="0" documentId="8_{71A590CA-6C9D-437B-AC91-040C862164DA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Zakljucne!$A$1:$E$13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<sst xmlns="http://schemas.openxmlformats.org/spreadsheetml/2006/main" count="60" uniqueCount="60">
  <si>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</si>
  <si>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</si>
  <si>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</si>
  <si>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</si>
  <si>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</si>
  <si>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</si>
  <si>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</si>
  <si>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</si>
  <si>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</si>
  <si>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</si>
  <si>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</si>
  <si>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</si>
  <si>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</si>
  <si>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</si>
  <si>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</si>
  <si>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</si>
  <si>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</si>
  <si>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</si>
  <si>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</si>
  <si>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</si>
  <si>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</si>
  <si>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</si>
  <si>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</si>
  <si>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</si>
  <si>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</si>
  <si>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</si>
  <si>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</si>
  <si>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</si>
  <si>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</si>
  <si>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</si>
  <si>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</si>
  <si>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</si>
  <si>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</si>
  <si>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</si>
  <si>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</si>
  <si>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</si>
  <si>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</si>
  <si>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</si>
  <si>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</si>
  <si>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</si>
  <si>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</si>
  <si>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</si>
  <si>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</si>
  <si>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</si>
  <si>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</si>
  <si>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</si>
  <si>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</si>
  <si>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</si>
  <si>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</si>
  <si>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</si>
  <si>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>STUDIJSKI PROGRAM: Brodomašinstvo - Bar</t>
  </si>
  <si>
    <t>2 / 14</t>
  </si>
  <si>
    <t>10 / 14</t>
  </si>
  <si>
    <t>Mašović Mladen</t>
  </si>
  <si>
    <t>Dabović Marko</t>
  </si>
  <si>
    <t>STUDIJE: Osnovne</t>
  </si>
  <si>
    <t>4 / 13</t>
  </si>
  <si>
    <t>Dabović Stefan</t>
  </si>
  <si>
    <t>38 / 13</t>
  </si>
  <si>
    <t>Nešković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</si>
</sst>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24" sqref="W24:Y24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9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1" t="s">
        <v>6</v>
      </c>
      <c r="U1" s="132"/>
    </row>
    <row r="2" spans="1:29" ht="18.75" x14ac:dyDescent="0.3">
      <c r="A2" s="127" t="s">
        <v>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3"/>
      <c r="U2" s="134"/>
    </row>
    <row r="3" spans="1:29" ht="14.25" x14ac:dyDescent="0.2">
      <c r="A3" s="89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55</v>
      </c>
      <c r="R3" s="60"/>
      <c r="S3" s="58"/>
      <c r="T3" s="41"/>
      <c r="U3" s="61"/>
    </row>
    <row r="4" spans="1:29" x14ac:dyDescent="0.2">
      <c r="A4" s="101" t="s">
        <v>45</v>
      </c>
      <c r="B4" s="41"/>
      <c r="C4" s="62"/>
      <c r="D4" s="58"/>
      <c r="F4" s="63" t="s">
        <v>46</v>
      </c>
      <c r="H4" s="64"/>
      <c r="I4" s="95" t="s">
        <v>47</v>
      </c>
      <c r="L4" s="20"/>
      <c r="M4" s="58"/>
      <c r="N4" s="58"/>
      <c r="O4" s="58"/>
      <c r="P4" s="58"/>
      <c r="Q4" s="95" t="s">
        <v>48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5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  <c r="T6" s="138" t="s">
        <v>23</v>
      </c>
      <c r="U6" s="142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5" t="s">
        <v>44</v>
      </c>
      <c r="D7" s="141" t="s">
        <v>49</v>
      </c>
      <c r="E7" s="141"/>
      <c r="F7" s="141"/>
      <c r="G7" s="141"/>
      <c r="H7" s="141"/>
      <c r="I7" s="141" t="s">
        <v>11</v>
      </c>
      <c r="J7" s="141"/>
      <c r="K7" s="141"/>
      <c r="L7" s="141" t="s">
        <v>38</v>
      </c>
      <c r="M7" s="141"/>
      <c r="N7" s="141"/>
      <c r="O7" s="141" t="s">
        <v>12</v>
      </c>
      <c r="P7" s="141"/>
      <c r="Q7" s="141"/>
      <c r="R7" s="141" t="s">
        <v>21</v>
      </c>
      <c r="S7" s="141"/>
      <c r="T7" s="139"/>
      <c r="U7" s="143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6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40"/>
      <c r="U8" s="144"/>
      <c r="W8" s="148"/>
      <c r="X8" s="148"/>
      <c r="Y8" s="148"/>
      <c r="Z8" s="41"/>
      <c r="AA8" s="75"/>
      <c r="AB8" s="41"/>
      <c r="AC8" s="75"/>
    </row>
    <row r="9" spans="1:29" x14ac:dyDescent="0.2">
      <c r="A9" s="126" t="s">
        <v>51</v>
      </c>
      <c r="B9" s="111" t="s">
        <v>53</v>
      </c>
      <c r="C9" s="116"/>
      <c r="D9" s="120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20"/>
      <c r="Q9" s="117"/>
      <c r="R9" s="116"/>
      <c r="S9" s="117"/>
      <c r="T9" s="76">
        <f>SUM(C9:Q9)+MAX(R9,S9)</f>
        <v>8</v>
      </c>
      <c r="U9" s="77" t="str">
        <f t="shared" ref="U9:U72" si="0">IF(T9&gt;=90,"A",IF(T9&gt;=80,"B",IF(T9&gt;=70,"C",IF(T9&gt;=60,"D",IF(T9&gt;=50,"E",IF(T9=0,"-","F"))))))</f>
        <v>F</v>
      </c>
      <c r="W9" s="147"/>
      <c r="X9" s="147"/>
      <c r="Y9" s="147"/>
      <c r="Z9" s="41"/>
      <c r="AA9" s="75"/>
      <c r="AB9" s="41"/>
      <c r="AC9" s="75"/>
    </row>
    <row r="10" spans="1:29" x14ac:dyDescent="0.2">
      <c r="A10" s="126" t="s">
        <v>52</v>
      </c>
      <c r="B10" s="107" t="s">
        <v>54</v>
      </c>
      <c r="C10" s="81"/>
      <c r="D10" s="8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10</v>
      </c>
      <c r="P10" s="86"/>
      <c r="Q10" s="79"/>
      <c r="R10" s="81"/>
      <c r="S10" s="79"/>
      <c r="T10" s="80">
        <f>SUM(C10:Q10)+MAX(R10:S10)</f>
        <v>10</v>
      </c>
      <c r="U10" s="77" t="str">
        <f t="shared" si="0"/>
        <v>F</v>
      </c>
      <c r="W10" s="147"/>
      <c r="X10" s="147"/>
      <c r="Y10" s="147"/>
      <c r="Z10" s="41"/>
      <c r="AA10" s="75"/>
      <c r="AB10" s="41"/>
      <c r="AC10" s="75"/>
    </row>
    <row r="11" spans="1:29" x14ac:dyDescent="0.2">
      <c r="A11" s="126" t="s">
        <v>56</v>
      </c>
      <c r="B11" s="107" t="s">
        <v>57</v>
      </c>
      <c r="C11" s="81"/>
      <c r="D11" s="86"/>
      <c r="E11" s="79"/>
      <c r="F11" s="79"/>
      <c r="G11" s="79"/>
      <c r="H11" s="79"/>
      <c r="I11" s="79"/>
      <c r="J11" s="79"/>
      <c r="K11" s="82"/>
      <c r="L11" s="79"/>
      <c r="M11" s="79"/>
      <c r="N11" s="79"/>
      <c r="O11" s="81"/>
      <c r="P11" s="86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47"/>
      <c r="X11" s="147"/>
      <c r="Y11" s="147"/>
      <c r="Z11" s="41"/>
      <c r="AA11" s="75"/>
      <c r="AB11" s="41"/>
      <c r="AC11" s="75"/>
    </row>
    <row r="12" spans="1:29" x14ac:dyDescent="0.2">
      <c r="A12" s="126" t="s">
        <v>58</v>
      </c>
      <c r="B12" s="107" t="s">
        <v>59</v>
      </c>
      <c r="C12" s="116"/>
      <c r="D12" s="121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>
        <v>4</v>
      </c>
      <c r="P12" s="122"/>
      <c r="Q12" s="117"/>
      <c r="R12" s="117"/>
      <c r="S12" s="117"/>
      <c r="T12" s="80">
        <f>SUM(C12:Q12)+MAX(R12:S12)</f>
        <v>4</v>
      </c>
      <c r="U12" s="77" t="str">
        <f t="shared" si="0"/>
        <v>F</v>
      </c>
      <c r="W12" s="147"/>
      <c r="X12" s="147"/>
      <c r="Y12" s="147"/>
      <c r="Z12" s="41"/>
      <c r="AA12" s="75"/>
      <c r="AB12" s="41"/>
      <c r="AC12" s="75"/>
    </row>
    <row r="13" spans="1:29" x14ac:dyDescent="0.2">
      <c r="A13" s="118"/>
      <c r="B13" s="111"/>
      <c r="C13" s="81"/>
      <c r="D13" s="8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8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47"/>
      <c r="X13" s="147"/>
      <c r="Y13" s="14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47"/>
      <c r="X14" s="147"/>
      <c r="Y14" s="14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47"/>
      <c r="X15" s="147"/>
      <c r="Y15" s="14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47"/>
      <c r="X16" s="147"/>
      <c r="Y16" s="14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47"/>
      <c r="X17" s="147"/>
      <c r="Y17" s="14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47"/>
      <c r="X18" s="147"/>
      <c r="Y18" s="14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47"/>
      <c r="X19" s="147"/>
      <c r="Y19" s="14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47"/>
      <c r="X20" s="147"/>
      <c r="Y20" s="14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47"/>
      <c r="X21" s="147"/>
      <c r="Y21" s="14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47"/>
      <c r="X22" s="147"/>
      <c r="Y22" s="14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47"/>
      <c r="X23" s="147"/>
      <c r="Y23" s="14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47"/>
      <c r="X24" s="147"/>
      <c r="Y24" s="14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47"/>
      <c r="X25" s="147"/>
      <c r="Y25" s="14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47"/>
      <c r="X26" s="147"/>
      <c r="Y26" s="14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47"/>
      <c r="X27" s="147"/>
      <c r="Y27" s="14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47"/>
      <c r="X28" s="147"/>
      <c r="Y28" s="14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47"/>
      <c r="X29" s="147"/>
      <c r="Y29" s="14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47"/>
      <c r="X30" s="147"/>
      <c r="Y30" s="14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47"/>
      <c r="X31" s="147"/>
      <c r="Y31" s="14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47"/>
      <c r="X32" s="147"/>
      <c r="Y32" s="14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47"/>
      <c r="X33" s="147"/>
      <c r="Y33" s="14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47"/>
      <c r="X34" s="147"/>
      <c r="Y34" s="14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47"/>
      <c r="X35" s="147"/>
      <c r="Y35" s="14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47"/>
      <c r="X36" s="147"/>
      <c r="Y36" s="14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47"/>
      <c r="X37" s="147"/>
      <c r="Y37" s="14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47"/>
      <c r="X38" s="147"/>
      <c r="Y38" s="14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47"/>
      <c r="X39" s="147"/>
      <c r="Y39" s="14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47"/>
      <c r="X40" s="147"/>
      <c r="Y40" s="14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47"/>
      <c r="X41" s="147"/>
      <c r="Y41" s="14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47"/>
      <c r="X42" s="147"/>
      <c r="Y42" s="14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47"/>
      <c r="X43" s="147"/>
      <c r="Y43" s="14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47"/>
      <c r="X44" s="147"/>
      <c r="Y44" s="14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47"/>
      <c r="X45" s="147"/>
      <c r="Y45" s="14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47"/>
      <c r="X46" s="147"/>
      <c r="Y46" s="14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47"/>
      <c r="X47" s="147"/>
      <c r="Y47" s="14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47"/>
      <c r="X48" s="147"/>
      <c r="Y48" s="14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47"/>
      <c r="X49" s="147"/>
      <c r="Y49" s="14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47"/>
      <c r="X50" s="147"/>
      <c r="Y50" s="14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47"/>
      <c r="X51" s="147"/>
      <c r="Y51" s="14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47"/>
      <c r="X52" s="147"/>
      <c r="Y52" s="14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47"/>
      <c r="X53" s="147"/>
      <c r="Y53" s="14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47"/>
      <c r="X54" s="147"/>
      <c r="Y54" s="14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47"/>
      <c r="X55" s="147"/>
      <c r="Y55" s="14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47"/>
      <c r="X56" s="147"/>
      <c r="Y56" s="14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Bar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2 / 14</v>
      </c>
      <c r="B10" s="44" t="str">
        <f>Evidencija!B9</f>
        <v>Mašović Mladen</v>
      </c>
      <c r="C10" s="45">
        <f>IF(SUM(Evidencija!C9:Q9)=0,"-",SUM(Evidencija!C9:Q9))</f>
        <v>8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10 / 14</v>
      </c>
      <c r="B11" s="44" t="str">
        <f>Evidencija!B10</f>
        <v>Dabović Marko</v>
      </c>
      <c r="C11" s="45">
        <f>IF(SUM(Evidencija!C10:Q10)=0,"-",SUM(Evidencija!C10:Q10))</f>
        <v>10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4 / 13</v>
      </c>
      <c r="B12" s="44" t="str">
        <f>Evidencija!B11</f>
        <v>Dabović Stefan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38 / 13</v>
      </c>
      <c r="B13" s="44" t="str">
        <f>Evidencija!B12</f>
        <v>Nešković Goran</v>
      </c>
      <c r="C13" s="45">
        <f>IF(SUM(Evidencija!C12:Q12)=0,"-",SUM(Evidencija!C12:Q12))</f>
        <v>4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Bar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3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3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2017-02-03T07:41:48Z</cp:lastPrinted>
  <dcterms:created xsi:type="dcterms:W3CDTF">2009-11-01T12:11:22Z</dcterms:created>
  <dcterms:modified xsi:type="dcterms:W3CDTF">2018-12-03T14:20:07Z</dcterms:modified>
  <cp:category>Formular FZP Zeljko Pekic</cp:category>
</cp:coreProperties>
</file>