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A9" i="7" l="1"/>
  <c r="B9" i="7"/>
  <c r="C9" i="7"/>
  <c r="D9" i="7"/>
  <c r="E9" i="7"/>
  <c r="A10" i="7"/>
  <c r="B10" i="7"/>
  <c r="C10" i="7"/>
  <c r="D10" i="7"/>
  <c r="E10" i="7"/>
  <c r="A11" i="7"/>
  <c r="B11" i="7"/>
  <c r="C11" i="7"/>
  <c r="D11" i="7"/>
  <c r="E11" i="7"/>
  <c r="A12" i="7"/>
  <c r="B12" i="7"/>
  <c r="C12" i="7"/>
  <c r="D12" i="7"/>
  <c r="E12" i="7"/>
  <c r="A13" i="7"/>
  <c r="B13" i="7"/>
  <c r="C13" i="7"/>
  <c r="D13" i="7"/>
  <c r="E13" i="7"/>
  <c r="A14" i="7"/>
  <c r="B14" i="7"/>
  <c r="C14" i="7"/>
  <c r="D14" i="7"/>
  <c r="E14" i="7"/>
  <c r="A15" i="7"/>
  <c r="B15" i="7"/>
  <c r="C15" i="7"/>
  <c r="D15" i="7"/>
  <c r="E15" i="7"/>
  <c r="A16" i="7"/>
  <c r="B16" i="7"/>
  <c r="C16" i="7"/>
  <c r="D16" i="7"/>
  <c r="E16" i="7"/>
  <c r="A17" i="7"/>
  <c r="B17" i="7"/>
  <c r="C17" i="7"/>
  <c r="D17" i="7"/>
  <c r="E17" i="7"/>
  <c r="A18" i="7"/>
  <c r="B18" i="7"/>
  <c r="C18" i="7"/>
  <c r="D18" i="7"/>
  <c r="E18" i="7"/>
  <c r="A19" i="7"/>
  <c r="B19" i="7"/>
  <c r="C19" i="7"/>
  <c r="D19" i="7"/>
  <c r="E19" i="7"/>
  <c r="A20" i="7"/>
  <c r="B20" i="7"/>
  <c r="C20" i="7"/>
  <c r="D20" i="7"/>
  <c r="E20" i="7"/>
  <c r="A21" i="7"/>
  <c r="B21" i="7"/>
  <c r="C21" i="7"/>
  <c r="D21" i="7"/>
  <c r="E21" i="7"/>
  <c r="A22" i="7"/>
  <c r="B22" i="7"/>
  <c r="C22" i="7"/>
  <c r="D22" i="7"/>
  <c r="E22" i="7"/>
  <c r="A23" i="7"/>
  <c r="B23" i="7"/>
  <c r="C23" i="7"/>
  <c r="D23" i="7"/>
  <c r="E23" i="7"/>
  <c r="A24" i="7"/>
  <c r="B24" i="7"/>
  <c r="C24" i="7"/>
  <c r="D24" i="7"/>
  <c r="E24" i="7"/>
  <c r="A25" i="7"/>
  <c r="B25" i="7"/>
  <c r="C25" i="7"/>
  <c r="D25" i="7"/>
  <c r="E25" i="7"/>
  <c r="A26" i="7"/>
  <c r="B26" i="7"/>
  <c r="C26" i="7"/>
  <c r="D26" i="7"/>
  <c r="E26" i="7"/>
  <c r="A27" i="7"/>
  <c r="B27" i="7"/>
  <c r="C27" i="7"/>
  <c r="D27" i="7"/>
  <c r="E27" i="7"/>
  <c r="A28" i="7"/>
  <c r="B28" i="7"/>
  <c r="C28" i="7"/>
  <c r="D28" i="7"/>
  <c r="E28" i="7"/>
  <c r="A29" i="7"/>
  <c r="B29" i="7"/>
  <c r="C29" i="7"/>
  <c r="D29" i="7"/>
  <c r="E29" i="7"/>
  <c r="A30" i="7"/>
  <c r="B30" i="7"/>
  <c r="C30" i="7"/>
  <c r="D30" i="7"/>
  <c r="E30" i="7"/>
  <c r="A31" i="7"/>
  <c r="B31" i="7"/>
  <c r="C31" i="7"/>
  <c r="D31" i="7"/>
  <c r="E31" i="7"/>
  <c r="A32" i="7"/>
  <c r="B32" i="7"/>
  <c r="C32" i="7"/>
  <c r="D32" i="7"/>
  <c r="E32" i="7"/>
  <c r="A33" i="7"/>
  <c r="B33" i="7"/>
  <c r="C33" i="7"/>
  <c r="D33" i="7"/>
  <c r="E33" i="7"/>
  <c r="A34" i="7"/>
  <c r="B34" i="7"/>
  <c r="C34" i="7"/>
  <c r="D34" i="7"/>
  <c r="E34" i="7"/>
  <c r="E8" i="7"/>
  <c r="A9" i="9"/>
  <c r="B9" i="9"/>
  <c r="C9" i="9"/>
  <c r="D9" i="9"/>
  <c r="E9" i="9"/>
  <c r="A10" i="9"/>
  <c r="B10" i="9"/>
  <c r="C10" i="9"/>
  <c r="D10" i="9"/>
  <c r="E10" i="9"/>
  <c r="A11" i="9"/>
  <c r="B11" i="9"/>
  <c r="C11" i="9"/>
  <c r="D11" i="9"/>
  <c r="E11" i="9"/>
  <c r="A12" i="9"/>
  <c r="B12" i="9"/>
  <c r="C12" i="9"/>
  <c r="D12" i="9"/>
  <c r="E12" i="9"/>
  <c r="A13" i="9"/>
  <c r="B13" i="9"/>
  <c r="C13" i="9"/>
  <c r="D13" i="9"/>
  <c r="E13" i="9"/>
  <c r="A14" i="9"/>
  <c r="B14" i="9"/>
  <c r="C14" i="9"/>
  <c r="D14" i="9"/>
  <c r="E14" i="9"/>
  <c r="A15" i="9"/>
  <c r="B15" i="9"/>
  <c r="C15" i="9"/>
  <c r="D15" i="9"/>
  <c r="E15" i="9"/>
  <c r="A16" i="9"/>
  <c r="B16" i="9"/>
  <c r="C16" i="9"/>
  <c r="D16" i="9"/>
  <c r="E16" i="9"/>
  <c r="A17" i="9"/>
  <c r="B17" i="9"/>
  <c r="C17" i="9"/>
  <c r="D17" i="9"/>
  <c r="E17" i="9"/>
  <c r="A18" i="9"/>
  <c r="B18" i="9"/>
  <c r="C18" i="9"/>
  <c r="D18" i="9"/>
  <c r="E18" i="9"/>
  <c r="A19" i="9"/>
  <c r="B19" i="9"/>
  <c r="C19" i="9"/>
  <c r="D19" i="9"/>
  <c r="E19" i="9"/>
  <c r="A20" i="9"/>
  <c r="B20" i="9"/>
  <c r="C20" i="9"/>
  <c r="D20" i="9"/>
  <c r="E20" i="9"/>
  <c r="A21" i="9"/>
  <c r="B21" i="9"/>
  <c r="C21" i="9"/>
  <c r="D21" i="9"/>
  <c r="E21" i="9"/>
  <c r="A22" i="9"/>
  <c r="B22" i="9"/>
  <c r="C22" i="9"/>
  <c r="D22" i="9"/>
  <c r="E22" i="9"/>
  <c r="A23" i="9"/>
  <c r="B23" i="9"/>
  <c r="C23" i="9"/>
  <c r="D23" i="9"/>
  <c r="E23" i="9"/>
  <c r="A24" i="9"/>
  <c r="B24" i="9"/>
  <c r="C24" i="9"/>
  <c r="D24" i="9"/>
  <c r="E24" i="9"/>
  <c r="A25" i="9"/>
  <c r="B25" i="9"/>
  <c r="C25" i="9"/>
  <c r="D25" i="9"/>
  <c r="E25" i="9"/>
  <c r="A26" i="9"/>
  <c r="B26" i="9"/>
  <c r="C26" i="9"/>
  <c r="D26" i="9"/>
  <c r="E26" i="9"/>
  <c r="A27" i="9"/>
  <c r="B27" i="9"/>
  <c r="C27" i="9"/>
  <c r="D27" i="9"/>
  <c r="E27" i="9"/>
  <c r="A28" i="9"/>
  <c r="B28" i="9"/>
  <c r="C28" i="9"/>
  <c r="D28" i="9"/>
  <c r="E28" i="9"/>
  <c r="A29" i="9"/>
  <c r="B29" i="9"/>
  <c r="C29" i="9"/>
  <c r="D29" i="9"/>
  <c r="E29" i="9"/>
  <c r="A30" i="9"/>
  <c r="B30" i="9"/>
  <c r="C30" i="9"/>
  <c r="D30" i="9"/>
  <c r="E30" i="9"/>
  <c r="A31" i="9"/>
  <c r="B31" i="9"/>
  <c r="C31" i="9"/>
  <c r="D31" i="9"/>
  <c r="E31" i="9"/>
  <c r="A32" i="9"/>
  <c r="B32" i="9"/>
  <c r="C32" i="9"/>
  <c r="D32" i="9"/>
  <c r="E32" i="9"/>
  <c r="A33" i="9"/>
  <c r="B33" i="9"/>
  <c r="C33" i="9"/>
  <c r="D33" i="9"/>
  <c r="E33" i="9"/>
  <c r="A34" i="9"/>
  <c r="B34" i="9"/>
  <c r="C34" i="9"/>
  <c r="D34" i="9"/>
  <c r="E34" i="9"/>
  <c r="A35" i="9"/>
  <c r="B35" i="9"/>
  <c r="C35" i="9"/>
  <c r="D35" i="9"/>
  <c r="E35" i="9"/>
  <c r="A36" i="9"/>
  <c r="B36" i="9"/>
  <c r="C36" i="9"/>
  <c r="D36" i="9"/>
  <c r="E36" i="9"/>
  <c r="A37" i="9"/>
  <c r="B37" i="9"/>
  <c r="C37" i="9"/>
  <c r="D37" i="9"/>
  <c r="E37" i="9"/>
  <c r="A38" i="9"/>
  <c r="B38" i="9"/>
  <c r="C38" i="9"/>
  <c r="D38" i="9"/>
  <c r="E38" i="9"/>
  <c r="A39" i="9"/>
  <c r="B39" i="9"/>
  <c r="C39" i="9"/>
  <c r="D39" i="9"/>
  <c r="E39" i="9"/>
  <c r="A40" i="9"/>
  <c r="B40" i="9"/>
  <c r="C40" i="9"/>
  <c r="D40" i="9"/>
  <c r="E40" i="9"/>
  <c r="A41" i="9"/>
  <c r="B41" i="9"/>
  <c r="C41" i="9"/>
  <c r="D41" i="9"/>
  <c r="E41" i="9"/>
  <c r="A42" i="9"/>
  <c r="B42" i="9"/>
  <c r="C42" i="9"/>
  <c r="D42" i="9"/>
  <c r="E42" i="9"/>
  <c r="A43" i="9"/>
  <c r="B43" i="9"/>
  <c r="C43" i="9"/>
  <c r="D43" i="9"/>
  <c r="E43" i="9"/>
  <c r="A44" i="9"/>
  <c r="B44" i="9"/>
  <c r="C44" i="9"/>
  <c r="D44" i="9"/>
  <c r="E44" i="9"/>
  <c r="A45" i="9"/>
  <c r="B45" i="9"/>
  <c r="C45" i="9"/>
  <c r="D45" i="9"/>
  <c r="E45" i="9"/>
  <c r="A46" i="9"/>
  <c r="B46" i="9"/>
  <c r="C46" i="9"/>
  <c r="D46" i="9"/>
  <c r="E46" i="9"/>
  <c r="A47" i="9"/>
  <c r="B47" i="9"/>
  <c r="C47" i="9"/>
  <c r="D47" i="9"/>
  <c r="E47" i="9"/>
  <c r="A48" i="9"/>
  <c r="B48" i="9"/>
  <c r="C48" i="9"/>
  <c r="D48" i="9"/>
  <c r="E48" i="9"/>
  <c r="A49" i="9"/>
  <c r="B49" i="9"/>
  <c r="C49" i="9"/>
  <c r="D49" i="9"/>
  <c r="E49" i="9"/>
  <c r="A50" i="9"/>
  <c r="B50" i="9"/>
  <c r="C50" i="9"/>
  <c r="D50" i="9"/>
  <c r="E50" i="9"/>
  <c r="A51" i="9"/>
  <c r="B51" i="9"/>
  <c r="C51" i="9"/>
  <c r="D51" i="9"/>
  <c r="E51" i="9"/>
  <c r="A52" i="9"/>
  <c r="B52" i="9"/>
  <c r="C52" i="9"/>
  <c r="D52" i="9"/>
  <c r="E52" i="9"/>
  <c r="A53" i="9"/>
  <c r="B53" i="9"/>
  <c r="C53" i="9"/>
  <c r="D53" i="9"/>
  <c r="E53" i="9"/>
  <c r="A54" i="9"/>
  <c r="B54" i="9"/>
  <c r="C54" i="9"/>
  <c r="D54" i="9"/>
  <c r="E54" i="9"/>
  <c r="A55" i="9"/>
  <c r="B55" i="9"/>
  <c r="C55" i="9"/>
  <c r="D55" i="9"/>
  <c r="E55" i="9"/>
  <c r="A56" i="9"/>
  <c r="B56" i="9"/>
  <c r="C56" i="9"/>
  <c r="D56" i="9"/>
  <c r="E56" i="9"/>
  <c r="A57" i="9"/>
  <c r="B57" i="9"/>
  <c r="C57" i="9"/>
  <c r="D57" i="9"/>
  <c r="E57" i="9"/>
  <c r="A58" i="9"/>
  <c r="B58" i="9"/>
  <c r="C58" i="9"/>
  <c r="D58" i="9"/>
  <c r="E58" i="9"/>
  <c r="A59" i="9"/>
  <c r="B59" i="9"/>
  <c r="C59" i="9"/>
  <c r="D59" i="9"/>
  <c r="E59" i="9"/>
  <c r="A60" i="9"/>
  <c r="B60" i="9"/>
  <c r="C60" i="9"/>
  <c r="D60" i="9"/>
  <c r="E60" i="9"/>
  <c r="A61" i="9"/>
  <c r="B61" i="9"/>
  <c r="C61" i="9"/>
  <c r="D61" i="9"/>
  <c r="E61" i="9"/>
  <c r="E8" i="9"/>
  <c r="D8" i="9"/>
  <c r="C8" i="9"/>
  <c r="B8" i="9"/>
  <c r="A8" i="9"/>
  <c r="C8" i="7"/>
  <c r="D8" i="7"/>
  <c r="B8" i="7"/>
  <c r="A8" i="7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8" i="6"/>
</calcChain>
</file>

<file path=xl/sharedStrings.xml><?xml version="1.0" encoding="utf-8"?>
<sst xmlns="http://schemas.openxmlformats.org/spreadsheetml/2006/main" count="246" uniqueCount="198">
  <si>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</si>
  <si>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</si>
  <si>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</si>
  <si>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</si>
  <si>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</si>
  <si>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</si>
  <si>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</si>
  <si>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</si>
  <si>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</si>
  <si>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</si>
  <si>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</si>
  <si>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</si>
  <si>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</si>
  <si>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</si>
  <si>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</si>
  <si>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</si>
  <si>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</si>
  <si>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</si>
  <si>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</si>
  <si>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</si>
  <si>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</si>
  <si>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</si>
  <si>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</si>
  <si>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</si>
  <si>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</si>
  <si>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</si>
  <si>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</si>
  <si>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</si>
  <si>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</si>
  <si>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</si>
  <si>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</si>
  <si>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</si>
  <si>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</si>
  <si>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</si>
  <si>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</si>
  <si>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</si>
  <si>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</si>
  <si>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</si>
  <si>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</si>
  <si>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</si>
  <si>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</si>
  <si>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</si>
  <si>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</si>
  <si>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</si>
  <si>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</si>
  <si>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</si>
  <si>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</si>
  <si>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5/18</t>
  </si>
  <si>
    <t>Milica Ralević</t>
  </si>
  <si>
    <t>8/18</t>
  </si>
  <si>
    <t>Adnana Kurmemović</t>
  </si>
  <si>
    <t>9/18</t>
  </si>
  <si>
    <t>Vuk Radović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</si>
  <si>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</si>
  <si>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</si>
  <si>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</si>
  <si>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</si>
  <si>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</si>
  <si>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</si>
  <si>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</si>
  <si>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</si>
  <si>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</si>
  <si>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</si>
  <si>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</si>
  <si>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</si>
  <si>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</si>
  <si>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</si>
  <si>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</si>
  <si>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</si>
  <si>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21/15</t>
  </si>
  <si>
    <t>Sanja Roganović</t>
  </si>
  <si>
    <t>1/14</t>
  </si>
  <si>
    <t>Aleksandar Nedović</t>
  </si>
  <si>
    <t>34/14</t>
  </si>
  <si>
    <t>Marija Andrijević</t>
  </si>
  <si>
    <t>2/13</t>
  </si>
  <si>
    <t>Milica Đukanović</t>
  </si>
  <si>
    <t>13/12</t>
  </si>
  <si>
    <t>Ruža Janković</t>
  </si>
  <si>
    <t>40/20</t>
  </si>
  <si>
    <t>Nadžije Molla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</si>
  <si>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</si>
  <si>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</si>
  <si>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</si>
  <si>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</si>
  <si>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</si>
  <si>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</si>
  <si>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</si>
  <si>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</si>
  <si>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</si>
  <si>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</si>
  <si>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</si>
  <si>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</si>
  <si>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</si>
  <si>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</si>
  <si>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</si>
  <si>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</si>
  <si>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</si>
  <si>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</si>
  <si>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</si>
  <si>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</si>
  <si>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</si>
  <si>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</si>
  <si>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</si>
  <si>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</si>
  <si>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</si>
  <si>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</si>
  <si>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</si>
  <si>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</si>
  <si>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</si>
  <si>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</si>
  <si>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</si>
  <si>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</si>
  <si>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</si>
  <si>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</si>
  <si>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</si>
  <si>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</si>
  <si>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</si>
  <si>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8/16</t>
  </si>
  <si>
    <t>Milica Rakonjac</t>
  </si>
  <si>
    <t>Milena Šekularac</t>
  </si>
  <si>
    <t>24/16</t>
  </si>
  <si>
    <t>Vuk Stanišić</t>
  </si>
  <si>
    <t>38/16</t>
  </si>
  <si>
    <t>Bogdan Rakonjac</t>
  </si>
  <si>
    <t>42/16</t>
  </si>
  <si>
    <t>Tatjana Srdanović</t>
  </si>
  <si>
    <t>15/15</t>
  </si>
  <si>
    <t>Jelena Puletić</t>
  </si>
  <si>
    <t>19/15</t>
  </si>
  <si>
    <t>Sanda Piper</t>
  </si>
  <si>
    <t>22/15</t>
  </si>
  <si>
    <t>Slavica Kovačević</t>
  </si>
  <si>
    <t>3/11</t>
  </si>
  <si>
    <t>Milena Radojević</t>
  </si>
  <si>
    <t>15/10</t>
  </si>
  <si>
    <t>Anja Čepić</t>
  </si>
  <si>
    <t>31/14</t>
  </si>
  <si>
    <t>Dražen Bulatović</t>
  </si>
  <si>
    <t>PREDMET: Analiza 4</t>
  </si>
  <si>
    <t>STUDIJSKI PROGRAM: Matematika i računarske nauke</t>
  </si>
  <si>
    <t>19/16</t>
  </si>
  <si>
    <t>Marija Pepđonović</t>
  </si>
  <si>
    <t>9/15</t>
  </si>
  <si>
    <t>Branka Radulović</t>
  </si>
  <si>
    <t>Anđelika Zogović</t>
  </si>
  <si>
    <t>21/14</t>
  </si>
  <si>
    <t>Stefan Vesković</t>
  </si>
  <si>
    <t>7/12</t>
  </si>
  <si>
    <t>Nataša Musić</t>
  </si>
  <si>
    <t>41/19</t>
  </si>
  <si>
    <t>Igor Mihajlović</t>
  </si>
  <si>
    <t>41/18</t>
  </si>
  <si>
    <t>Maja Radojičić</t>
  </si>
  <si>
    <t>11/17</t>
  </si>
  <si>
    <t>Dušan Stamatović</t>
  </si>
  <si>
    <t>29/17</t>
  </si>
  <si>
    <t>Anđela Marinković</t>
  </si>
  <si>
    <t>30/17</t>
  </si>
  <si>
    <t>Jana Obradović</t>
  </si>
  <si>
    <t>41/16</t>
  </si>
  <si>
    <t>Marko Furundžić</t>
  </si>
  <si>
    <t>14/15</t>
  </si>
  <si>
    <t>Nebojša Kasalica</t>
  </si>
  <si>
    <t>3/20</t>
  </si>
  <si>
    <t>Helena Perović</t>
  </si>
  <si>
    <t>12/13</t>
  </si>
  <si>
    <t>Olivera Popović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</si>
  <si>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</si>
  <si>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</si>
  <si>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</si>
  <si>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</si>
  <si>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</si>
  <si>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</si>
  <si>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</si>
  <si>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</si>
  <si>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</si>
  <si>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</si>
  <si>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</si>
  <si>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</si>
  <si>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</si>
  <si>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</si>
  <si>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31/20</t>
  </si>
  <si>
    <t>Mirjana Albijanić</t>
  </si>
  <si>
    <t>1/19</t>
  </si>
  <si>
    <t>Matija Bojanić</t>
  </si>
  <si>
    <t>Nikolina Petranović</t>
  </si>
  <si>
    <t>27/18</t>
  </si>
  <si>
    <t>Jovana Cerović</t>
  </si>
  <si>
    <t>23/16</t>
  </si>
  <si>
    <t>Dragana Joksimović</t>
  </si>
  <si>
    <t>25/15</t>
  </si>
  <si>
    <t>Andrea Krunić</t>
  </si>
  <si>
    <t>4/12</t>
  </si>
  <si>
    <t>Nađa Perović</t>
  </si>
  <si>
    <t>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</si>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</sst>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43" fillId="0" borderId="27" xfId="44" applyFill="1" applyBorder="1"/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4" xfId="42" applyNumberFormat="1" applyBorder="1" applyAlignment="1"/>
    <xf numFmtId="164" fontId="18" fillId="0" borderId="19" xfId="42" applyNumberFormat="1" applyBorder="1" applyAlignment="1"/>
    <xf numFmtId="164" fontId="30" fillId="0" borderId="25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18" fillId="0" borderId="27" xfId="42" applyNumberFormat="1" applyBorder="1" applyAlignment="1">
      <alignment horizontal="center"/>
    </xf>
    <xf numFmtId="0" fontId="0" fillId="0" borderId="26" xfId="0" applyNumberFormat="1" applyFill="1" applyBorder="1"/>
    <xf numFmtId="0" fontId="0" fillId="0" borderId="29" xfId="0" applyNumberFormat="1" applyBorder="1" applyAlignment="1">
      <alignment horizontal="center" vertical="center"/>
    </xf>
    <xf numFmtId="0" fontId="30" fillId="0" borderId="10" xfId="43" applyNumberFormat="1" applyBorder="1" applyAlignment="1">
      <alignment horizontal="center"/>
    </xf>
    <xf numFmtId="0" fontId="43" fillId="0" borderId="27" xfId="44" applyNumberFormat="1" applyFill="1" applyBorder="1"/>
    <xf numFmtId="0" fontId="42" fillId="0" borderId="29" xfId="0" applyNumberFormat="1" applyFont="1" applyBorder="1" applyAlignment="1">
      <alignment horizontal="center" vertic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Q8" sqref="Q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6" t="s">
        <v>16</v>
      </c>
      <c r="O1" s="47"/>
      <c r="P1" s="48"/>
    </row>
    <row r="2" spans="1:16" x14ac:dyDescent="0.2">
      <c r="A2" s="49" t="s">
        <v>15</v>
      </c>
      <c r="B2" s="50"/>
      <c r="C2" s="50"/>
      <c r="D2" s="50"/>
      <c r="E2" s="50"/>
      <c r="F2" s="50"/>
      <c r="G2" s="50"/>
      <c r="H2" s="50"/>
      <c r="I2" s="51" t="s">
        <v>28</v>
      </c>
      <c r="J2" s="52"/>
      <c r="K2" s="52"/>
      <c r="L2" s="52"/>
      <c r="M2" s="52"/>
      <c r="N2" s="52"/>
      <c r="O2" s="52"/>
      <c r="P2" s="53"/>
    </row>
    <row r="3" spans="1:16" ht="21" customHeight="1" x14ac:dyDescent="0.2">
      <c r="A3" s="60" t="s">
        <v>139</v>
      </c>
      <c r="B3" s="61"/>
      <c r="C3" s="62"/>
      <c r="D3" s="63" t="s">
        <v>32</v>
      </c>
      <c r="E3" s="64"/>
      <c r="F3" s="64"/>
      <c r="G3" s="65"/>
      <c r="H3" s="54" t="s">
        <v>30</v>
      </c>
      <c r="I3" s="55"/>
      <c r="J3" s="55"/>
      <c r="K3" s="56"/>
      <c r="L3" s="57" t="s">
        <v>34</v>
      </c>
      <c r="M3" s="58"/>
      <c r="N3" s="58"/>
      <c r="O3" s="58"/>
      <c r="P3" s="59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71" t="s">
        <v>14</v>
      </c>
      <c r="B5" s="73" t="s">
        <v>13</v>
      </c>
      <c r="C5" s="75" t="s">
        <v>12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  <c r="O5" s="79" t="s">
        <v>11</v>
      </c>
      <c r="P5" s="66" t="s">
        <v>10</v>
      </c>
    </row>
    <row r="6" spans="1:16" ht="21" customHeight="1" x14ac:dyDescent="0.2">
      <c r="A6" s="72"/>
      <c r="B6" s="74"/>
      <c r="C6" s="13"/>
      <c r="D6" s="69" t="s">
        <v>27</v>
      </c>
      <c r="E6" s="78"/>
      <c r="F6" s="78"/>
      <c r="G6" s="78"/>
      <c r="H6" s="70"/>
      <c r="I6" s="69" t="s">
        <v>9</v>
      </c>
      <c r="J6" s="78"/>
      <c r="K6" s="78"/>
      <c r="L6" s="70"/>
      <c r="M6" s="69" t="s">
        <v>8</v>
      </c>
      <c r="N6" s="70"/>
      <c r="O6" s="80"/>
      <c r="P6" s="67"/>
    </row>
    <row r="7" spans="1:16" ht="21" customHeight="1" thickBot="1" x14ac:dyDescent="0.25">
      <c r="A7" s="72"/>
      <c r="B7" s="74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81"/>
      <c r="P7" s="68"/>
    </row>
    <row r="8" spans="1:16" ht="16.5" thickTop="1" thickBot="1" x14ac:dyDescent="0.3">
      <c r="A8" s="12" t="s">
        <v>164</v>
      </c>
      <c r="B8" s="12" t="s">
        <v>165</v>
      </c>
      <c r="C8" s="37">
        <v>2</v>
      </c>
      <c r="D8" s="16"/>
      <c r="E8" s="17"/>
      <c r="F8" s="18"/>
      <c r="G8" s="18"/>
      <c r="H8" s="18"/>
      <c r="I8" s="14">
        <v>18.5</v>
      </c>
      <c r="J8" s="14">
        <v>16</v>
      </c>
      <c r="K8" s="14">
        <v>15.5</v>
      </c>
      <c r="L8" s="19">
        <v>20.5</v>
      </c>
      <c r="M8" s="20">
        <v>40.5</v>
      </c>
      <c r="N8" s="20">
        <v>48</v>
      </c>
      <c r="O8" s="21">
        <f>MAX(I8,J8)+MAX(K8,L8)+MAX(M8,N8)+C8</f>
        <v>89</v>
      </c>
      <c r="P8" s="34" t="s">
        <v>195</v>
      </c>
    </row>
    <row r="9" spans="1:16" ht="16.5" thickTop="1" thickBot="1" x14ac:dyDescent="0.3">
      <c r="A9" s="12" t="s">
        <v>37</v>
      </c>
      <c r="B9" s="12" t="s">
        <v>38</v>
      </c>
      <c r="C9" s="37">
        <v>2</v>
      </c>
      <c r="D9" s="22"/>
      <c r="E9" s="17"/>
      <c r="F9" s="18"/>
      <c r="G9" s="18"/>
      <c r="H9" s="18"/>
      <c r="I9" s="14"/>
      <c r="J9" s="14"/>
      <c r="K9" s="14"/>
      <c r="L9" s="19"/>
      <c r="M9" s="20"/>
      <c r="N9" s="20"/>
      <c r="O9" s="21">
        <f t="shared" ref="O9:O34" si="0">MAX(I9,J9)+MAX(K9,L9)+MAX(M9,N9)+C9</f>
        <v>2</v>
      </c>
      <c r="P9" s="34"/>
    </row>
    <row r="10" spans="1:16" ht="16.5" thickTop="1" thickBot="1" x14ac:dyDescent="0.3">
      <c r="A10" s="12" t="s">
        <v>39</v>
      </c>
      <c r="B10" s="12" t="s">
        <v>40</v>
      </c>
      <c r="C10" s="37">
        <v>2</v>
      </c>
      <c r="D10" s="22"/>
      <c r="E10" s="17"/>
      <c r="F10" s="18"/>
      <c r="G10" s="18"/>
      <c r="H10" s="18"/>
      <c r="I10" s="14"/>
      <c r="J10" s="14"/>
      <c r="K10" s="14"/>
      <c r="L10" s="19"/>
      <c r="M10" s="20"/>
      <c r="N10" s="20"/>
      <c r="O10" s="21">
        <f t="shared" si="0"/>
        <v>2</v>
      </c>
      <c r="P10" s="34"/>
    </row>
    <row r="11" spans="1:16" ht="16.5" thickTop="1" thickBot="1" x14ac:dyDescent="0.3">
      <c r="A11" s="12" t="s">
        <v>41</v>
      </c>
      <c r="B11" s="12" t="s">
        <v>42</v>
      </c>
      <c r="C11" s="37">
        <v>2</v>
      </c>
      <c r="D11" s="16"/>
      <c r="E11" s="17"/>
      <c r="F11" s="18"/>
      <c r="G11" s="18"/>
      <c r="H11" s="18"/>
      <c r="I11" s="14"/>
      <c r="J11" s="14"/>
      <c r="K11" s="14"/>
      <c r="L11" s="19"/>
      <c r="M11" s="20"/>
      <c r="N11" s="20"/>
      <c r="O11" s="21">
        <f t="shared" si="0"/>
        <v>2</v>
      </c>
      <c r="P11" s="34"/>
    </row>
    <row r="12" spans="1:16" ht="16.5" thickTop="1" thickBot="1" x14ac:dyDescent="0.3">
      <c r="A12" s="12" t="s">
        <v>43</v>
      </c>
      <c r="B12" s="12" t="s">
        <v>44</v>
      </c>
      <c r="C12" s="37">
        <v>2</v>
      </c>
      <c r="D12" s="16"/>
      <c r="E12" s="17"/>
      <c r="F12" s="18"/>
      <c r="G12" s="18"/>
      <c r="H12" s="18"/>
      <c r="I12" s="14"/>
      <c r="J12" s="14"/>
      <c r="K12" s="14"/>
      <c r="L12" s="19"/>
      <c r="M12" s="20"/>
      <c r="N12" s="20"/>
      <c r="O12" s="21">
        <f t="shared" si="0"/>
        <v>2</v>
      </c>
      <c r="P12" s="34"/>
    </row>
    <row r="13" spans="1:16" ht="16.5" thickTop="1" thickBot="1" x14ac:dyDescent="0.3">
      <c r="A13" s="12" t="s">
        <v>45</v>
      </c>
      <c r="B13" s="12" t="s">
        <v>46</v>
      </c>
      <c r="C13" s="37">
        <v>2</v>
      </c>
      <c r="D13" s="16"/>
      <c r="E13" s="17"/>
      <c r="F13" s="18"/>
      <c r="G13" s="18"/>
      <c r="H13" s="18"/>
      <c r="I13" s="14"/>
      <c r="J13" s="14"/>
      <c r="K13" s="14"/>
      <c r="L13" s="19"/>
      <c r="M13" s="20"/>
      <c r="N13" s="20"/>
      <c r="O13" s="21">
        <f t="shared" si="0"/>
        <v>2</v>
      </c>
      <c r="P13" s="34"/>
    </row>
    <row r="14" spans="1:16" ht="16.5" thickTop="1" thickBot="1" x14ac:dyDescent="0.3">
      <c r="A14" s="12" t="s">
        <v>47</v>
      </c>
      <c r="B14" s="12" t="s">
        <v>48</v>
      </c>
      <c r="C14" s="37">
        <v>2</v>
      </c>
      <c r="D14" s="16"/>
      <c r="E14" s="17"/>
      <c r="F14" s="18"/>
      <c r="G14" s="18"/>
      <c r="H14" s="18"/>
      <c r="I14" s="14">
        <v>7</v>
      </c>
      <c r="J14" s="14">
        <v>3</v>
      </c>
      <c r="K14" s="14">
        <v>13</v>
      </c>
      <c r="L14" s="19"/>
      <c r="M14" s="20">
        <v>14</v>
      </c>
      <c r="N14" s="20"/>
      <c r="O14" s="21">
        <f t="shared" si="0"/>
        <v>36</v>
      </c>
      <c r="P14" s="34" t="s">
        <v>197</v>
      </c>
    </row>
    <row r="15" spans="1:16" ht="16.5" thickTop="1" thickBot="1" x14ac:dyDescent="0.3">
      <c r="A15" s="12" t="s">
        <v>49</v>
      </c>
      <c r="B15" s="12" t="s">
        <v>50</v>
      </c>
      <c r="C15" s="37">
        <v>2</v>
      </c>
      <c r="D15" s="16"/>
      <c r="E15" s="17"/>
      <c r="F15" s="18"/>
      <c r="G15" s="18"/>
      <c r="H15" s="18"/>
      <c r="I15" s="14">
        <v>3.5</v>
      </c>
      <c r="J15" s="14"/>
      <c r="K15" s="14"/>
      <c r="L15" s="19"/>
      <c r="M15" s="20"/>
      <c r="N15" s="20"/>
      <c r="O15" s="21">
        <f t="shared" si="0"/>
        <v>5.5</v>
      </c>
      <c r="P15" s="34"/>
    </row>
    <row r="16" spans="1:16" ht="16.5" thickTop="1" thickBot="1" x14ac:dyDescent="0.3">
      <c r="A16" s="12" t="s">
        <v>53</v>
      </c>
      <c r="B16" s="12" t="s">
        <v>54</v>
      </c>
      <c r="C16" s="37">
        <v>2</v>
      </c>
      <c r="D16" s="16"/>
      <c r="E16" s="17"/>
      <c r="F16" s="18"/>
      <c r="G16" s="18"/>
      <c r="H16" s="18"/>
      <c r="I16" s="14">
        <v>4.5</v>
      </c>
      <c r="J16" s="14"/>
      <c r="K16" s="14"/>
      <c r="L16" s="19"/>
      <c r="M16" s="20"/>
      <c r="N16" s="20"/>
      <c r="O16" s="21">
        <f t="shared" si="0"/>
        <v>6.5</v>
      </c>
      <c r="P16" s="34"/>
    </row>
    <row r="17" spans="1:16" ht="16.5" thickTop="1" thickBot="1" x14ac:dyDescent="0.3">
      <c r="A17" s="12" t="s">
        <v>55</v>
      </c>
      <c r="B17" s="12" t="s">
        <v>56</v>
      </c>
      <c r="C17" s="37">
        <v>2</v>
      </c>
      <c r="D17" s="16"/>
      <c r="E17" s="17"/>
      <c r="F17" s="18"/>
      <c r="G17" s="18"/>
      <c r="H17" s="18"/>
      <c r="I17" s="14"/>
      <c r="J17" s="14"/>
      <c r="K17" s="14"/>
      <c r="L17" s="19"/>
      <c r="M17" s="20"/>
      <c r="N17" s="20"/>
      <c r="O17" s="21">
        <f t="shared" si="0"/>
        <v>2</v>
      </c>
      <c r="P17" s="34"/>
    </row>
    <row r="18" spans="1:16" ht="16.5" thickTop="1" thickBot="1" x14ac:dyDescent="0.3">
      <c r="A18" s="12" t="s">
        <v>57</v>
      </c>
      <c r="B18" s="12" t="s">
        <v>58</v>
      </c>
      <c r="C18" s="37">
        <v>2</v>
      </c>
      <c r="D18" s="16"/>
      <c r="E18" s="17"/>
      <c r="F18" s="18"/>
      <c r="G18" s="18"/>
      <c r="H18" s="18"/>
      <c r="I18" s="14">
        <v>5</v>
      </c>
      <c r="J18" s="14">
        <v>5.5</v>
      </c>
      <c r="K18" s="14"/>
      <c r="L18" s="19">
        <v>4</v>
      </c>
      <c r="M18" s="20"/>
      <c r="N18" s="20"/>
      <c r="O18" s="21">
        <f t="shared" si="0"/>
        <v>11.5</v>
      </c>
      <c r="P18" s="34"/>
    </row>
    <row r="19" spans="1:16" ht="16.5" thickTop="1" thickBot="1" x14ac:dyDescent="0.3">
      <c r="A19" s="12" t="s">
        <v>59</v>
      </c>
      <c r="B19" s="12" t="s">
        <v>60</v>
      </c>
      <c r="C19" s="37">
        <v>2</v>
      </c>
      <c r="D19" s="16"/>
      <c r="E19" s="17"/>
      <c r="F19" s="18"/>
      <c r="G19" s="18"/>
      <c r="H19" s="18"/>
      <c r="I19" s="14"/>
      <c r="J19" s="14"/>
      <c r="K19" s="14"/>
      <c r="L19" s="19"/>
      <c r="M19" s="20"/>
      <c r="N19" s="20"/>
      <c r="O19" s="21">
        <f t="shared" si="0"/>
        <v>2</v>
      </c>
      <c r="P19" s="34"/>
    </row>
    <row r="20" spans="1:16" ht="16.5" thickTop="1" thickBot="1" x14ac:dyDescent="0.3">
      <c r="A20" s="12" t="s">
        <v>61</v>
      </c>
      <c r="B20" s="12" t="s">
        <v>62</v>
      </c>
      <c r="C20" s="37">
        <v>2</v>
      </c>
      <c r="D20" s="22"/>
      <c r="E20" s="17"/>
      <c r="F20" s="18"/>
      <c r="G20" s="18"/>
      <c r="H20" s="18"/>
      <c r="I20" s="14">
        <v>4.5</v>
      </c>
      <c r="J20" s="14">
        <v>7</v>
      </c>
      <c r="K20" s="14">
        <v>5</v>
      </c>
      <c r="L20" s="19">
        <v>8.5</v>
      </c>
      <c r="M20" s="20"/>
      <c r="N20" s="20"/>
      <c r="O20" s="21">
        <f t="shared" si="0"/>
        <v>17.5</v>
      </c>
      <c r="P20" s="34"/>
    </row>
    <row r="21" spans="1:16" ht="16.5" thickTop="1" thickBot="1" x14ac:dyDescent="0.3">
      <c r="A21" s="12" t="s">
        <v>141</v>
      </c>
      <c r="B21" s="12" t="s">
        <v>142</v>
      </c>
      <c r="C21" s="37">
        <v>2</v>
      </c>
      <c r="D21" s="16"/>
      <c r="E21" s="23"/>
      <c r="F21" s="24"/>
      <c r="G21" s="24"/>
      <c r="H21" s="24"/>
      <c r="I21" s="14">
        <v>6</v>
      </c>
      <c r="J21" s="14">
        <v>6.5</v>
      </c>
      <c r="K21" s="14">
        <v>6</v>
      </c>
      <c r="L21" s="19">
        <v>9</v>
      </c>
      <c r="M21" s="20"/>
      <c r="N21" s="20"/>
      <c r="O21" s="21">
        <f t="shared" si="0"/>
        <v>17.5</v>
      </c>
      <c r="P21" s="35"/>
    </row>
    <row r="22" spans="1:16" ht="16.5" thickTop="1" thickBot="1" x14ac:dyDescent="0.3">
      <c r="A22" s="12" t="s">
        <v>63</v>
      </c>
      <c r="B22" s="12" t="s">
        <v>64</v>
      </c>
      <c r="C22" s="37">
        <v>2</v>
      </c>
      <c r="D22" s="22"/>
      <c r="E22" s="25"/>
      <c r="F22" s="26"/>
      <c r="G22" s="26"/>
      <c r="H22" s="26"/>
      <c r="I22" s="14"/>
      <c r="J22" s="14">
        <v>1.5</v>
      </c>
      <c r="K22" s="14"/>
      <c r="L22" s="19"/>
      <c r="M22" s="27"/>
      <c r="N22" s="27"/>
      <c r="O22" s="21">
        <f t="shared" si="0"/>
        <v>3.5</v>
      </c>
      <c r="P22" s="36"/>
    </row>
    <row r="23" spans="1:16" ht="16.5" thickTop="1" thickBot="1" x14ac:dyDescent="0.3">
      <c r="A23" s="12" t="s">
        <v>65</v>
      </c>
      <c r="B23" s="12" t="s">
        <v>66</v>
      </c>
      <c r="C23" s="37">
        <v>2</v>
      </c>
      <c r="D23" s="16"/>
      <c r="E23" s="25"/>
      <c r="F23" s="26"/>
      <c r="G23" s="26"/>
      <c r="H23" s="26"/>
      <c r="I23" s="14"/>
      <c r="J23" s="14">
        <v>6</v>
      </c>
      <c r="K23" s="14"/>
      <c r="L23" s="19">
        <v>7</v>
      </c>
      <c r="M23" s="27"/>
      <c r="N23" s="27"/>
      <c r="O23" s="21">
        <f t="shared" si="0"/>
        <v>15</v>
      </c>
      <c r="P23" s="36"/>
    </row>
    <row r="24" spans="1:16" ht="16.5" thickTop="1" thickBot="1" x14ac:dyDescent="0.3">
      <c r="A24" s="12" t="s">
        <v>67</v>
      </c>
      <c r="B24" s="12" t="s">
        <v>68</v>
      </c>
      <c r="C24" s="37">
        <v>2</v>
      </c>
      <c r="D24" s="22"/>
      <c r="E24" s="25"/>
      <c r="F24" s="26"/>
      <c r="G24" s="26"/>
      <c r="H24" s="26"/>
      <c r="I24" s="14"/>
      <c r="J24" s="14"/>
      <c r="K24" s="14"/>
      <c r="L24" s="19"/>
      <c r="M24" s="27"/>
      <c r="N24" s="27"/>
      <c r="O24" s="21">
        <f t="shared" si="0"/>
        <v>2</v>
      </c>
      <c r="P24" s="36"/>
    </row>
    <row r="25" spans="1:16" ht="16.5" thickTop="1" thickBot="1" x14ac:dyDescent="0.3">
      <c r="A25" s="12" t="s">
        <v>143</v>
      </c>
      <c r="B25" s="12" t="s">
        <v>144</v>
      </c>
      <c r="C25" s="37">
        <v>2</v>
      </c>
      <c r="D25" s="16"/>
      <c r="E25" s="25"/>
      <c r="F25" s="26"/>
      <c r="G25" s="26"/>
      <c r="H25" s="26"/>
      <c r="I25" s="14"/>
      <c r="J25" s="14"/>
      <c r="K25" s="14"/>
      <c r="L25" s="19"/>
      <c r="M25" s="27"/>
      <c r="N25" s="27"/>
      <c r="O25" s="21">
        <f t="shared" si="0"/>
        <v>2</v>
      </c>
      <c r="P25" s="36"/>
    </row>
    <row r="26" spans="1:16" ht="16.5" thickTop="1" thickBot="1" x14ac:dyDescent="0.3">
      <c r="A26" s="12" t="s">
        <v>127</v>
      </c>
      <c r="B26" s="12" t="s">
        <v>145</v>
      </c>
      <c r="C26" s="37">
        <v>2</v>
      </c>
      <c r="D26" s="16"/>
      <c r="E26" s="25"/>
      <c r="F26" s="26"/>
      <c r="G26" s="26"/>
      <c r="H26" s="26"/>
      <c r="I26" s="14"/>
      <c r="J26" s="14">
        <v>5.5</v>
      </c>
      <c r="K26" s="14"/>
      <c r="L26" s="19"/>
      <c r="M26" s="27"/>
      <c r="N26" s="27"/>
      <c r="O26" s="21">
        <f t="shared" si="0"/>
        <v>7.5</v>
      </c>
      <c r="P26" s="36"/>
    </row>
    <row r="27" spans="1:16" ht="16.5" thickTop="1" thickBot="1" x14ac:dyDescent="0.3">
      <c r="A27" s="12" t="s">
        <v>69</v>
      </c>
      <c r="B27" s="12" t="s">
        <v>70</v>
      </c>
      <c r="C27" s="37">
        <v>2</v>
      </c>
      <c r="D27" s="16"/>
      <c r="E27" s="25"/>
      <c r="F27" s="26"/>
      <c r="G27" s="26"/>
      <c r="H27" s="26"/>
      <c r="I27" s="14">
        <v>4.5</v>
      </c>
      <c r="J27" s="14">
        <v>6.5</v>
      </c>
      <c r="K27" s="14"/>
      <c r="L27" s="19">
        <v>6</v>
      </c>
      <c r="M27" s="27"/>
      <c r="N27" s="27"/>
      <c r="O27" s="21">
        <f t="shared" si="0"/>
        <v>14.5</v>
      </c>
      <c r="P27" s="36"/>
    </row>
    <row r="28" spans="1:16" ht="16.5" thickTop="1" thickBot="1" x14ac:dyDescent="0.3">
      <c r="A28" s="12" t="s">
        <v>71</v>
      </c>
      <c r="B28" s="12" t="s">
        <v>72</v>
      </c>
      <c r="C28" s="37">
        <v>2</v>
      </c>
      <c r="D28" s="16"/>
      <c r="E28" s="25"/>
      <c r="F28" s="26"/>
      <c r="G28" s="26"/>
      <c r="H28" s="26"/>
      <c r="I28" s="14"/>
      <c r="J28" s="14"/>
      <c r="K28" s="14"/>
      <c r="L28" s="19"/>
      <c r="M28" s="27"/>
      <c r="N28" s="27"/>
      <c r="O28" s="21">
        <f t="shared" si="0"/>
        <v>2</v>
      </c>
      <c r="P28" s="36"/>
    </row>
    <row r="29" spans="1:16" ht="16.5" thickTop="1" thickBot="1" x14ac:dyDescent="0.3">
      <c r="A29" s="12" t="s">
        <v>146</v>
      </c>
      <c r="B29" s="12" t="s">
        <v>147</v>
      </c>
      <c r="C29" s="37">
        <v>2</v>
      </c>
      <c r="D29" s="16"/>
      <c r="E29" s="25"/>
      <c r="F29" s="26"/>
      <c r="G29" s="26"/>
      <c r="H29" s="26"/>
      <c r="I29" s="14"/>
      <c r="J29" s="14"/>
      <c r="K29" s="14"/>
      <c r="L29" s="19"/>
      <c r="M29" s="27"/>
      <c r="N29" s="27"/>
      <c r="O29" s="21">
        <f t="shared" si="0"/>
        <v>2</v>
      </c>
      <c r="P29" s="36"/>
    </row>
    <row r="30" spans="1:16" ht="16.5" thickTop="1" thickBot="1" x14ac:dyDescent="0.3">
      <c r="A30" s="12" t="s">
        <v>73</v>
      </c>
      <c r="B30" s="12" t="s">
        <v>74</v>
      </c>
      <c r="C30" s="37">
        <v>2</v>
      </c>
      <c r="D30" s="16"/>
      <c r="E30" s="25"/>
      <c r="F30" s="26"/>
      <c r="G30" s="26"/>
      <c r="H30" s="26"/>
      <c r="I30" s="14"/>
      <c r="J30" s="14"/>
      <c r="K30" s="14"/>
      <c r="L30" s="19"/>
      <c r="M30" s="27"/>
      <c r="N30" s="27"/>
      <c r="O30" s="21">
        <f t="shared" si="0"/>
        <v>2</v>
      </c>
      <c r="P30" s="36"/>
    </row>
    <row r="31" spans="1:16" ht="16.5" thickTop="1" thickBot="1" x14ac:dyDescent="0.3">
      <c r="A31" s="12" t="s">
        <v>75</v>
      </c>
      <c r="B31" s="12" t="s">
        <v>76</v>
      </c>
      <c r="C31" s="37">
        <v>2</v>
      </c>
      <c r="D31" s="16"/>
      <c r="E31" s="25"/>
      <c r="F31" s="26"/>
      <c r="G31" s="26"/>
      <c r="H31" s="26"/>
      <c r="I31" s="14"/>
      <c r="J31" s="14"/>
      <c r="K31" s="14"/>
      <c r="L31" s="19"/>
      <c r="M31" s="27"/>
      <c r="N31" s="27"/>
      <c r="O31" s="21">
        <f t="shared" si="0"/>
        <v>2</v>
      </c>
      <c r="P31" s="36"/>
    </row>
    <row r="32" spans="1:16" ht="16.5" thickTop="1" thickBot="1" x14ac:dyDescent="0.3">
      <c r="A32" s="12" t="s">
        <v>166</v>
      </c>
      <c r="B32" s="12" t="s">
        <v>167</v>
      </c>
      <c r="C32" s="37">
        <v>2</v>
      </c>
      <c r="D32" s="16"/>
      <c r="E32" s="25"/>
      <c r="F32" s="26"/>
      <c r="G32" s="26"/>
      <c r="H32" s="26"/>
      <c r="I32" s="14"/>
      <c r="J32" s="14"/>
      <c r="K32" s="14"/>
      <c r="L32" s="19"/>
      <c r="M32" s="27"/>
      <c r="N32" s="27"/>
      <c r="O32" s="21">
        <f t="shared" si="0"/>
        <v>2</v>
      </c>
      <c r="P32" s="36"/>
    </row>
    <row r="33" spans="1:16" ht="16.5" thickTop="1" thickBot="1" x14ac:dyDescent="0.3">
      <c r="A33" s="12" t="s">
        <v>148</v>
      </c>
      <c r="B33" s="12" t="s">
        <v>149</v>
      </c>
      <c r="C33" s="37">
        <v>2</v>
      </c>
      <c r="D33" s="16"/>
      <c r="E33" s="25"/>
      <c r="F33" s="26"/>
      <c r="G33" s="26"/>
      <c r="H33" s="26"/>
      <c r="I33" s="14">
        <v>4.5</v>
      </c>
      <c r="J33" s="14">
        <v>3.5</v>
      </c>
      <c r="K33" s="14"/>
      <c r="L33" s="19"/>
      <c r="M33" s="27"/>
      <c r="N33" s="27"/>
      <c r="O33" s="21">
        <f t="shared" si="0"/>
        <v>6.5</v>
      </c>
      <c r="P33" s="36"/>
    </row>
    <row r="34" spans="1:16" ht="16.5" thickTop="1" thickBot="1" x14ac:dyDescent="0.3">
      <c r="A34" s="12" t="s">
        <v>77</v>
      </c>
      <c r="B34" s="12" t="s">
        <v>78</v>
      </c>
      <c r="C34" s="37">
        <v>2</v>
      </c>
      <c r="D34" s="16"/>
      <c r="E34" s="25"/>
      <c r="F34" s="26"/>
      <c r="G34" s="26"/>
      <c r="H34" s="26"/>
      <c r="I34" s="14"/>
      <c r="J34" s="14"/>
      <c r="K34" s="14"/>
      <c r="L34" s="19"/>
      <c r="M34" s="27"/>
      <c r="N34" s="27"/>
      <c r="O34" s="21">
        <f t="shared" si="0"/>
        <v>2</v>
      </c>
      <c r="P34" s="36"/>
    </row>
    <row r="35" spans="1:16" ht="13.5" thickTop="1" x14ac:dyDescent="0.2"/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selection activeCell="P29" sqref="P2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46" t="s">
        <v>16</v>
      </c>
      <c r="O1" s="83"/>
      <c r="P1" s="84"/>
    </row>
    <row r="2" spans="1:16" x14ac:dyDescent="0.2">
      <c r="A2" s="85" t="s">
        <v>33</v>
      </c>
      <c r="B2" s="85"/>
      <c r="C2" s="85"/>
      <c r="D2" s="85"/>
      <c r="E2" s="85"/>
      <c r="F2" s="85"/>
      <c r="G2" s="85"/>
      <c r="H2" s="85"/>
      <c r="I2" s="86" t="s">
        <v>28</v>
      </c>
      <c r="J2" s="86"/>
      <c r="K2" s="86"/>
      <c r="L2" s="86"/>
      <c r="M2" s="86"/>
      <c r="N2" s="86"/>
      <c r="O2" s="86"/>
      <c r="P2" s="86"/>
    </row>
    <row r="3" spans="1:16" ht="21" customHeight="1" x14ac:dyDescent="0.2">
      <c r="A3" s="87" t="s">
        <v>139</v>
      </c>
      <c r="B3" s="87"/>
      <c r="C3" s="87"/>
      <c r="D3" s="88" t="s">
        <v>32</v>
      </c>
      <c r="E3" s="88"/>
      <c r="F3" s="88"/>
      <c r="G3" s="88"/>
      <c r="H3" s="89" t="s">
        <v>35</v>
      </c>
      <c r="I3" s="89"/>
      <c r="J3" s="89"/>
      <c r="K3" s="89"/>
      <c r="L3" s="90" t="s">
        <v>31</v>
      </c>
      <c r="M3" s="90"/>
      <c r="N3" s="90"/>
      <c r="O3" s="90"/>
      <c r="P3" s="90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91" t="s">
        <v>14</v>
      </c>
      <c r="B5" s="92" t="s">
        <v>13</v>
      </c>
      <c r="C5" s="93" t="s">
        <v>12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 t="s">
        <v>11</v>
      </c>
      <c r="P5" s="95" t="s">
        <v>10</v>
      </c>
    </row>
    <row r="6" spans="1:16" ht="21" customHeight="1" thickTop="1" thickBot="1" x14ac:dyDescent="0.25">
      <c r="A6" s="91"/>
      <c r="B6" s="92"/>
      <c r="C6" s="2"/>
      <c r="D6" s="96" t="s">
        <v>27</v>
      </c>
      <c r="E6" s="96"/>
      <c r="F6" s="96"/>
      <c r="G6" s="96"/>
      <c r="H6" s="96"/>
      <c r="I6" s="96" t="s">
        <v>9</v>
      </c>
      <c r="J6" s="96"/>
      <c r="K6" s="96"/>
      <c r="L6" s="96"/>
      <c r="M6" s="96" t="s">
        <v>8</v>
      </c>
      <c r="N6" s="96"/>
      <c r="O6" s="94"/>
      <c r="P6" s="95"/>
    </row>
    <row r="7" spans="1:16" ht="21" customHeight="1" thickTop="1" thickBot="1" x14ac:dyDescent="0.25">
      <c r="A7" s="71"/>
      <c r="B7" s="73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79"/>
      <c r="P7" s="66"/>
    </row>
    <row r="8" spans="1:16" ht="16.5" thickTop="1" thickBot="1" x14ac:dyDescent="0.3">
      <c r="A8" s="15" t="s">
        <v>168</v>
      </c>
      <c r="B8" s="15" t="s">
        <v>52</v>
      </c>
      <c r="C8" s="28">
        <v>2</v>
      </c>
      <c r="D8" s="29"/>
      <c r="E8" s="17"/>
      <c r="F8" s="18"/>
      <c r="G8" s="18"/>
      <c r="H8" s="18"/>
      <c r="I8" s="14"/>
      <c r="J8" s="14"/>
      <c r="K8" s="30"/>
      <c r="L8" s="19"/>
      <c r="M8" s="20"/>
      <c r="N8" s="20"/>
      <c r="O8" s="21">
        <f>MAX(I8,J8)+MAX(K8,L8)+MAX(M8,N8)+C8</f>
        <v>2</v>
      </c>
      <c r="P8" s="34"/>
    </row>
    <row r="9" spans="1:16" ht="16.5" thickTop="1" thickBot="1" x14ac:dyDescent="0.3">
      <c r="A9" s="15" t="s">
        <v>169</v>
      </c>
      <c r="B9" s="15" t="s">
        <v>170</v>
      </c>
      <c r="C9" s="28">
        <v>2</v>
      </c>
      <c r="D9" s="29"/>
      <c r="E9" s="17"/>
      <c r="F9" s="18"/>
      <c r="G9" s="18"/>
      <c r="H9" s="18"/>
      <c r="I9" s="14"/>
      <c r="J9" s="14"/>
      <c r="K9" s="30"/>
      <c r="L9" s="19"/>
      <c r="M9" s="20"/>
      <c r="N9" s="20"/>
      <c r="O9" s="21">
        <f t="shared" ref="O9:O61" si="0">MAX(I9,J9)+MAX(K9,L9)+MAX(M9,N9)+C9</f>
        <v>2</v>
      </c>
      <c r="P9" s="34"/>
    </row>
    <row r="10" spans="1:16" ht="16.5" thickTop="1" thickBot="1" x14ac:dyDescent="0.3">
      <c r="A10" s="15" t="s">
        <v>171</v>
      </c>
      <c r="B10" s="15" t="s">
        <v>172</v>
      </c>
      <c r="C10" s="28">
        <v>2</v>
      </c>
      <c r="D10" s="29"/>
      <c r="E10" s="17"/>
      <c r="F10" s="18"/>
      <c r="G10" s="18"/>
      <c r="H10" s="18"/>
      <c r="I10" s="14">
        <v>9</v>
      </c>
      <c r="J10" s="14">
        <v>6</v>
      </c>
      <c r="K10" s="30">
        <v>7</v>
      </c>
      <c r="L10" s="19">
        <v>10.5</v>
      </c>
      <c r="M10" s="20"/>
      <c r="N10" s="20"/>
      <c r="O10" s="21">
        <f t="shared" si="0"/>
        <v>21.5</v>
      </c>
      <c r="P10" s="34"/>
    </row>
    <row r="11" spans="1:16" ht="16.5" thickTop="1" thickBot="1" x14ac:dyDescent="0.3">
      <c r="A11" s="15" t="s">
        <v>164</v>
      </c>
      <c r="B11" s="15" t="s">
        <v>173</v>
      </c>
      <c r="C11" s="28">
        <v>2</v>
      </c>
      <c r="D11" s="29"/>
      <c r="E11" s="17"/>
      <c r="F11" s="18"/>
      <c r="G11" s="18"/>
      <c r="H11" s="18"/>
      <c r="I11" s="14">
        <v>9.5</v>
      </c>
      <c r="J11" s="14">
        <v>7</v>
      </c>
      <c r="K11" s="30">
        <v>10.5</v>
      </c>
      <c r="L11" s="19">
        <v>12</v>
      </c>
      <c r="M11" s="20"/>
      <c r="N11" s="20"/>
      <c r="O11" s="21">
        <f t="shared" si="0"/>
        <v>23.5</v>
      </c>
      <c r="P11" s="34"/>
    </row>
    <row r="12" spans="1:16" ht="16.5" thickTop="1" thickBot="1" x14ac:dyDescent="0.3">
      <c r="A12" s="15" t="s">
        <v>174</v>
      </c>
      <c r="B12" s="15" t="s">
        <v>175</v>
      </c>
      <c r="C12" s="28">
        <v>2</v>
      </c>
      <c r="D12" s="31"/>
      <c r="E12" s="17"/>
      <c r="F12" s="18"/>
      <c r="G12" s="18"/>
      <c r="H12" s="18"/>
      <c r="I12" s="14">
        <v>21</v>
      </c>
      <c r="J12" s="14"/>
      <c r="K12" s="30">
        <v>19.5</v>
      </c>
      <c r="L12" s="19">
        <v>21.5</v>
      </c>
      <c r="M12" s="20">
        <v>46</v>
      </c>
      <c r="N12" s="20"/>
      <c r="O12" s="21">
        <f t="shared" si="0"/>
        <v>90.5</v>
      </c>
      <c r="P12" s="34" t="s">
        <v>195</v>
      </c>
    </row>
    <row r="13" spans="1:16" ht="16.5" thickTop="1" thickBot="1" x14ac:dyDescent="0.3">
      <c r="A13" s="15" t="s">
        <v>176</v>
      </c>
      <c r="B13" s="15" t="s">
        <v>177</v>
      </c>
      <c r="C13" s="28">
        <v>2</v>
      </c>
      <c r="D13" s="31"/>
      <c r="E13" s="17"/>
      <c r="F13" s="18"/>
      <c r="G13" s="18"/>
      <c r="H13" s="18"/>
      <c r="I13" s="14">
        <v>3.5</v>
      </c>
      <c r="J13" s="14">
        <v>4.5</v>
      </c>
      <c r="K13" s="30"/>
      <c r="L13" s="19"/>
      <c r="M13" s="20"/>
      <c r="N13" s="20"/>
      <c r="O13" s="21">
        <f t="shared" si="0"/>
        <v>6.5</v>
      </c>
      <c r="P13" s="34"/>
    </row>
    <row r="14" spans="1:16" ht="16.5" thickTop="1" thickBot="1" x14ac:dyDescent="0.3">
      <c r="A14" s="15" t="s">
        <v>178</v>
      </c>
      <c r="B14" s="15" t="s">
        <v>179</v>
      </c>
      <c r="C14" s="28">
        <v>2</v>
      </c>
      <c r="D14" s="29"/>
      <c r="E14" s="17"/>
      <c r="F14" s="18"/>
      <c r="G14" s="18"/>
      <c r="H14" s="18"/>
      <c r="I14" s="14">
        <v>7.5</v>
      </c>
      <c r="J14" s="14">
        <v>4.5</v>
      </c>
      <c r="K14" s="30">
        <v>8.5</v>
      </c>
      <c r="L14" s="19">
        <v>10.5</v>
      </c>
      <c r="M14" s="20"/>
      <c r="N14" s="20"/>
      <c r="O14" s="21">
        <f t="shared" si="0"/>
        <v>20</v>
      </c>
      <c r="P14" s="34"/>
    </row>
    <row r="15" spans="1:16" ht="16.5" thickTop="1" thickBot="1" x14ac:dyDescent="0.3">
      <c r="A15" s="15" t="s">
        <v>180</v>
      </c>
      <c r="B15" s="15" t="s">
        <v>181</v>
      </c>
      <c r="C15" s="28">
        <v>2</v>
      </c>
      <c r="D15" s="29"/>
      <c r="E15" s="17"/>
      <c r="F15" s="18"/>
      <c r="G15" s="18"/>
      <c r="H15" s="18"/>
      <c r="I15" s="14">
        <v>4</v>
      </c>
      <c r="J15" s="14">
        <v>8</v>
      </c>
      <c r="K15" s="30">
        <v>6</v>
      </c>
      <c r="L15" s="19">
        <v>3.5</v>
      </c>
      <c r="M15" s="20"/>
      <c r="N15" s="20"/>
      <c r="O15" s="21">
        <f t="shared" si="0"/>
        <v>16</v>
      </c>
      <c r="P15" s="34"/>
    </row>
    <row r="16" spans="1:16" ht="16.5" thickTop="1" thickBot="1" x14ac:dyDescent="0.3">
      <c r="A16" s="15" t="s">
        <v>182</v>
      </c>
      <c r="B16" s="15" t="s">
        <v>183</v>
      </c>
      <c r="C16" s="28">
        <v>2</v>
      </c>
      <c r="D16" s="29"/>
      <c r="E16" s="17"/>
      <c r="F16" s="18"/>
      <c r="G16" s="18"/>
      <c r="H16" s="18"/>
      <c r="I16" s="14">
        <v>11</v>
      </c>
      <c r="J16" s="14"/>
      <c r="K16" s="30"/>
      <c r="L16" s="19">
        <v>6</v>
      </c>
      <c r="M16" s="20"/>
      <c r="N16" s="20"/>
      <c r="O16" s="21">
        <f t="shared" si="0"/>
        <v>19</v>
      </c>
      <c r="P16" s="34"/>
    </row>
    <row r="17" spans="1:16" ht="16.5" thickTop="1" thickBot="1" x14ac:dyDescent="0.3">
      <c r="A17" s="15" t="s">
        <v>79</v>
      </c>
      <c r="B17" s="15" t="s">
        <v>80</v>
      </c>
      <c r="C17" s="28">
        <v>2</v>
      </c>
      <c r="D17" s="29"/>
      <c r="E17" s="17"/>
      <c r="F17" s="18"/>
      <c r="G17" s="18"/>
      <c r="H17" s="18"/>
      <c r="I17" s="14"/>
      <c r="J17" s="14"/>
      <c r="K17" s="30"/>
      <c r="L17" s="19"/>
      <c r="M17" s="20"/>
      <c r="N17" s="20"/>
      <c r="O17" s="21">
        <f t="shared" si="0"/>
        <v>2</v>
      </c>
      <c r="P17" s="34"/>
    </row>
    <row r="18" spans="1:16" ht="16.5" thickTop="1" thickBot="1" x14ac:dyDescent="0.3">
      <c r="A18" s="15" t="s">
        <v>184</v>
      </c>
      <c r="B18" s="15" t="s">
        <v>185</v>
      </c>
      <c r="C18" s="28">
        <v>2</v>
      </c>
      <c r="D18" s="31"/>
      <c r="E18" s="17"/>
      <c r="F18" s="18"/>
      <c r="G18" s="18"/>
      <c r="H18" s="18"/>
      <c r="I18" s="14"/>
      <c r="J18" s="14"/>
      <c r="K18" s="30"/>
      <c r="L18" s="19"/>
      <c r="M18" s="20"/>
      <c r="N18" s="20"/>
      <c r="O18" s="21">
        <f t="shared" si="0"/>
        <v>2</v>
      </c>
      <c r="P18" s="34"/>
    </row>
    <row r="19" spans="1:16" ht="16.5" thickTop="1" thickBot="1" x14ac:dyDescent="0.3">
      <c r="A19" s="15" t="s">
        <v>81</v>
      </c>
      <c r="B19" s="15" t="s">
        <v>82</v>
      </c>
      <c r="C19" s="28">
        <v>2</v>
      </c>
      <c r="D19" s="31"/>
      <c r="E19" s="17"/>
      <c r="F19" s="18"/>
      <c r="G19" s="18"/>
      <c r="H19" s="18"/>
      <c r="I19" s="14">
        <v>3.5</v>
      </c>
      <c r="J19" s="14"/>
      <c r="K19" s="30"/>
      <c r="L19" s="19"/>
      <c r="M19" s="20"/>
      <c r="N19" s="20"/>
      <c r="O19" s="21">
        <f t="shared" si="0"/>
        <v>5.5</v>
      </c>
      <c r="P19" s="34"/>
    </row>
    <row r="20" spans="1:16" ht="16.5" thickTop="1" thickBot="1" x14ac:dyDescent="0.3">
      <c r="A20" s="15" t="s">
        <v>83</v>
      </c>
      <c r="B20" s="15" t="s">
        <v>84</v>
      </c>
      <c r="C20" s="28">
        <v>2</v>
      </c>
      <c r="D20" s="29"/>
      <c r="E20" s="17"/>
      <c r="F20" s="18"/>
      <c r="G20" s="18"/>
      <c r="H20" s="18"/>
      <c r="I20" s="14"/>
      <c r="J20" s="14"/>
      <c r="K20" s="30"/>
      <c r="L20" s="19"/>
      <c r="M20" s="20"/>
      <c r="N20" s="20"/>
      <c r="O20" s="21">
        <f t="shared" si="0"/>
        <v>2</v>
      </c>
      <c r="P20" s="34"/>
    </row>
    <row r="21" spans="1:16" ht="16.5" thickTop="1" thickBot="1" x14ac:dyDescent="0.3">
      <c r="A21" s="15" t="s">
        <v>45</v>
      </c>
      <c r="B21" s="15" t="s">
        <v>186</v>
      </c>
      <c r="C21" s="28">
        <v>2</v>
      </c>
      <c r="D21" s="31"/>
      <c r="E21" s="17"/>
      <c r="F21" s="18"/>
      <c r="G21" s="18"/>
      <c r="H21" s="18"/>
      <c r="I21" s="14"/>
      <c r="J21" s="14"/>
      <c r="K21" s="30"/>
      <c r="L21" s="19"/>
      <c r="M21" s="20"/>
      <c r="N21" s="20"/>
      <c r="O21" s="21">
        <f t="shared" si="0"/>
        <v>2</v>
      </c>
      <c r="P21" s="34"/>
    </row>
    <row r="22" spans="1:16" ht="16.5" thickTop="1" thickBot="1" x14ac:dyDescent="0.3">
      <c r="A22" s="15" t="s">
        <v>85</v>
      </c>
      <c r="B22" s="15" t="s">
        <v>86</v>
      </c>
      <c r="C22" s="28">
        <v>2</v>
      </c>
      <c r="D22" s="31"/>
      <c r="E22" s="17"/>
      <c r="F22" s="18"/>
      <c r="G22" s="18"/>
      <c r="H22" s="18"/>
      <c r="I22" s="14">
        <v>7.5</v>
      </c>
      <c r="J22" s="14">
        <v>6</v>
      </c>
      <c r="K22" s="30"/>
      <c r="L22" s="19"/>
      <c r="M22" s="20"/>
      <c r="N22" s="20"/>
      <c r="O22" s="21">
        <f t="shared" si="0"/>
        <v>9.5</v>
      </c>
      <c r="P22" s="34"/>
    </row>
    <row r="23" spans="1:16" ht="16.5" thickTop="1" thickBot="1" x14ac:dyDescent="0.3">
      <c r="A23" s="15" t="s">
        <v>87</v>
      </c>
      <c r="B23" s="15" t="s">
        <v>88</v>
      </c>
      <c r="C23" s="28">
        <v>2</v>
      </c>
      <c r="D23" s="31"/>
      <c r="E23" s="17"/>
      <c r="F23" s="18"/>
      <c r="G23" s="18"/>
      <c r="H23" s="18"/>
      <c r="I23" s="14">
        <v>17</v>
      </c>
      <c r="J23" s="14"/>
      <c r="K23" s="30"/>
      <c r="L23" s="19">
        <v>19</v>
      </c>
      <c r="M23" s="20"/>
      <c r="N23" s="20"/>
      <c r="O23" s="21">
        <f t="shared" si="0"/>
        <v>38</v>
      </c>
      <c r="P23" s="34"/>
    </row>
    <row r="24" spans="1:16" ht="16.5" thickTop="1" thickBot="1" x14ac:dyDescent="0.3">
      <c r="A24" s="15" t="s">
        <v>89</v>
      </c>
      <c r="B24" s="15" t="s">
        <v>90</v>
      </c>
      <c r="C24" s="28">
        <v>2</v>
      </c>
      <c r="D24" s="29"/>
      <c r="E24" s="17"/>
      <c r="F24" s="18"/>
      <c r="G24" s="18"/>
      <c r="H24" s="18"/>
      <c r="I24" s="14"/>
      <c r="J24" s="14"/>
      <c r="K24" s="30"/>
      <c r="L24" s="19"/>
      <c r="M24" s="20"/>
      <c r="N24" s="20"/>
      <c r="O24" s="21">
        <f t="shared" si="0"/>
        <v>2</v>
      </c>
      <c r="P24" s="34"/>
    </row>
    <row r="25" spans="1:16" ht="16.5" thickTop="1" thickBot="1" x14ac:dyDescent="0.3">
      <c r="A25" s="15" t="s">
        <v>150</v>
      </c>
      <c r="B25" s="15" t="s">
        <v>151</v>
      </c>
      <c r="C25" s="28">
        <v>2</v>
      </c>
      <c r="D25" s="29"/>
      <c r="E25" s="17"/>
      <c r="F25" s="18"/>
      <c r="G25" s="18"/>
      <c r="H25" s="18"/>
      <c r="I25" s="14">
        <v>7.5</v>
      </c>
      <c r="J25" s="14">
        <v>10.5</v>
      </c>
      <c r="K25" s="30"/>
      <c r="L25" s="19">
        <v>14.5</v>
      </c>
      <c r="M25" s="20"/>
      <c r="N25" s="20"/>
      <c r="O25" s="21">
        <f t="shared" si="0"/>
        <v>27</v>
      </c>
      <c r="P25" s="34"/>
    </row>
    <row r="26" spans="1:16" ht="16.5" thickTop="1" thickBot="1" x14ac:dyDescent="0.3">
      <c r="A26" s="15" t="s">
        <v>91</v>
      </c>
      <c r="B26" s="15" t="s">
        <v>92</v>
      </c>
      <c r="C26" s="28">
        <v>2</v>
      </c>
      <c r="D26" s="29"/>
      <c r="E26" s="17"/>
      <c r="F26" s="18"/>
      <c r="G26" s="18"/>
      <c r="H26" s="18"/>
      <c r="I26" s="14"/>
      <c r="J26" s="14"/>
      <c r="K26" s="30"/>
      <c r="L26" s="19"/>
      <c r="M26" s="20"/>
      <c r="N26" s="20"/>
      <c r="O26" s="21">
        <f t="shared" si="0"/>
        <v>2</v>
      </c>
      <c r="P26" s="34"/>
    </row>
    <row r="27" spans="1:16" ht="16.5" thickTop="1" thickBot="1" x14ac:dyDescent="0.3">
      <c r="A27" s="15" t="s">
        <v>47</v>
      </c>
      <c r="B27" s="15" t="s">
        <v>93</v>
      </c>
      <c r="C27" s="28">
        <v>2</v>
      </c>
      <c r="D27" s="31"/>
      <c r="E27" s="17"/>
      <c r="F27" s="18"/>
      <c r="G27" s="18"/>
      <c r="H27" s="18"/>
      <c r="I27" s="14">
        <v>3</v>
      </c>
      <c r="J27" s="14">
        <v>4.5</v>
      </c>
      <c r="K27" s="30"/>
      <c r="L27" s="19"/>
      <c r="M27" s="20"/>
      <c r="N27" s="20"/>
      <c r="O27" s="21">
        <f t="shared" si="0"/>
        <v>6.5</v>
      </c>
      <c r="P27" s="34"/>
    </row>
    <row r="28" spans="1:16" ht="16.5" thickTop="1" thickBot="1" x14ac:dyDescent="0.3">
      <c r="A28" s="15" t="s">
        <v>94</v>
      </c>
      <c r="B28" s="15" t="s">
        <v>95</v>
      </c>
      <c r="C28" s="28">
        <v>2</v>
      </c>
      <c r="D28" s="31"/>
      <c r="E28" s="17"/>
      <c r="F28" s="18"/>
      <c r="G28" s="18"/>
      <c r="H28" s="18"/>
      <c r="I28" s="14">
        <v>5</v>
      </c>
      <c r="J28" s="14">
        <v>5.5</v>
      </c>
      <c r="K28" s="30"/>
      <c r="L28" s="19">
        <v>6</v>
      </c>
      <c r="M28" s="20"/>
      <c r="N28" s="20"/>
      <c r="O28" s="21">
        <f t="shared" si="0"/>
        <v>13.5</v>
      </c>
      <c r="P28" s="34"/>
    </row>
    <row r="29" spans="1:16" ht="16.5" thickTop="1" thickBot="1" x14ac:dyDescent="0.3">
      <c r="A29" s="15" t="s">
        <v>51</v>
      </c>
      <c r="B29" s="15" t="s">
        <v>96</v>
      </c>
      <c r="C29" s="28">
        <v>2</v>
      </c>
      <c r="D29" s="31"/>
      <c r="E29" s="17"/>
      <c r="F29" s="18"/>
      <c r="G29" s="18"/>
      <c r="H29" s="18"/>
      <c r="I29" s="14">
        <v>6.5</v>
      </c>
      <c r="J29" s="14">
        <v>5</v>
      </c>
      <c r="K29" s="30"/>
      <c r="L29" s="19"/>
      <c r="M29" s="20"/>
      <c r="N29" s="20"/>
      <c r="O29" s="21">
        <f t="shared" si="0"/>
        <v>8.5</v>
      </c>
      <c r="P29" s="34"/>
    </row>
    <row r="30" spans="1:16" ht="16.5" thickTop="1" thickBot="1" x14ac:dyDescent="0.3">
      <c r="A30" s="15" t="s">
        <v>97</v>
      </c>
      <c r="B30" s="15" t="s">
        <v>98</v>
      </c>
      <c r="C30" s="28">
        <v>2</v>
      </c>
      <c r="D30" s="31"/>
      <c r="E30" s="17"/>
      <c r="F30" s="18"/>
      <c r="G30" s="18"/>
      <c r="H30" s="18"/>
      <c r="I30" s="14">
        <v>8</v>
      </c>
      <c r="J30" s="14">
        <v>9</v>
      </c>
      <c r="K30" s="30">
        <v>12</v>
      </c>
      <c r="L30" s="19"/>
      <c r="M30" s="20">
        <v>25</v>
      </c>
      <c r="N30" s="20"/>
      <c r="O30" s="21">
        <f t="shared" si="0"/>
        <v>48</v>
      </c>
      <c r="P30" s="34" t="s">
        <v>196</v>
      </c>
    </row>
    <row r="31" spans="1:16" ht="16.5" thickTop="1" thickBot="1" x14ac:dyDescent="0.3">
      <c r="A31" s="15" t="s">
        <v>99</v>
      </c>
      <c r="B31" s="15" t="s">
        <v>100</v>
      </c>
      <c r="C31" s="28">
        <v>2</v>
      </c>
      <c r="D31" s="29"/>
      <c r="E31" s="17"/>
      <c r="F31" s="18"/>
      <c r="G31" s="18"/>
      <c r="H31" s="18"/>
      <c r="I31" s="14">
        <v>4</v>
      </c>
      <c r="J31" s="14"/>
      <c r="K31" s="30"/>
      <c r="L31" s="19"/>
      <c r="M31" s="20"/>
      <c r="N31" s="20"/>
      <c r="O31" s="21">
        <f t="shared" si="0"/>
        <v>6</v>
      </c>
      <c r="P31" s="34"/>
    </row>
    <row r="32" spans="1:16" ht="16.5" thickTop="1" thickBot="1" x14ac:dyDescent="0.3">
      <c r="A32" s="15" t="s">
        <v>187</v>
      </c>
      <c r="B32" s="15" t="s">
        <v>188</v>
      </c>
      <c r="C32" s="28">
        <v>2</v>
      </c>
      <c r="D32" s="29"/>
      <c r="E32" s="17"/>
      <c r="F32" s="18"/>
      <c r="G32" s="18"/>
      <c r="H32" s="18"/>
      <c r="I32" s="14"/>
      <c r="J32" s="14"/>
      <c r="K32" s="30"/>
      <c r="L32" s="19"/>
      <c r="M32" s="20"/>
      <c r="N32" s="20"/>
      <c r="O32" s="21">
        <f t="shared" si="0"/>
        <v>2</v>
      </c>
      <c r="P32" s="34"/>
    </row>
    <row r="33" spans="1:16" ht="16.5" thickTop="1" thickBot="1" x14ac:dyDescent="0.3">
      <c r="A33" s="15" t="s">
        <v>101</v>
      </c>
      <c r="B33" s="15" t="s">
        <v>102</v>
      </c>
      <c r="C33" s="28">
        <v>2</v>
      </c>
      <c r="D33" s="31"/>
      <c r="E33" s="17"/>
      <c r="F33" s="18"/>
      <c r="G33" s="18"/>
      <c r="H33" s="18"/>
      <c r="I33" s="14"/>
      <c r="J33" s="14"/>
      <c r="K33" s="19"/>
      <c r="M33" s="20"/>
      <c r="N33" s="20"/>
      <c r="O33" s="21">
        <f t="shared" si="0"/>
        <v>2</v>
      </c>
      <c r="P33" s="34"/>
    </row>
    <row r="34" spans="1:16" ht="16.5" thickTop="1" thickBot="1" x14ac:dyDescent="0.3">
      <c r="A34" s="15" t="s">
        <v>103</v>
      </c>
      <c r="B34" s="15" t="s">
        <v>104</v>
      </c>
      <c r="C34" s="28">
        <v>2</v>
      </c>
      <c r="D34" s="31"/>
      <c r="E34" s="17"/>
      <c r="F34" s="18"/>
      <c r="G34" s="18"/>
      <c r="H34" s="18"/>
      <c r="I34" s="14">
        <v>6</v>
      </c>
      <c r="J34" s="14">
        <v>5</v>
      </c>
      <c r="K34" s="30">
        <v>2.5</v>
      </c>
      <c r="L34" s="19"/>
      <c r="M34" s="20"/>
      <c r="N34" s="20"/>
      <c r="O34" s="21">
        <f t="shared" si="0"/>
        <v>10.5</v>
      </c>
      <c r="P34" s="34"/>
    </row>
    <row r="35" spans="1:16" ht="16.5" thickTop="1" thickBot="1" x14ac:dyDescent="0.3">
      <c r="A35" s="15" t="s">
        <v>105</v>
      </c>
      <c r="B35" s="15" t="s">
        <v>106</v>
      </c>
      <c r="C35" s="28">
        <v>2</v>
      </c>
      <c r="D35" s="29"/>
      <c r="E35" s="17"/>
      <c r="F35" s="18"/>
      <c r="G35" s="18"/>
      <c r="H35" s="18"/>
      <c r="I35" s="14"/>
      <c r="J35" s="14"/>
      <c r="K35" s="30"/>
      <c r="L35" s="19"/>
      <c r="M35" s="20"/>
      <c r="N35" s="20"/>
      <c r="O35" s="21">
        <f t="shared" si="0"/>
        <v>2</v>
      </c>
      <c r="P35" s="34"/>
    </row>
    <row r="36" spans="1:16" ht="16.5" thickTop="1" thickBot="1" x14ac:dyDescent="0.3">
      <c r="A36" s="15" t="s">
        <v>152</v>
      </c>
      <c r="B36" s="15" t="s">
        <v>153</v>
      </c>
      <c r="C36" s="28">
        <v>2</v>
      </c>
      <c r="D36" s="29"/>
      <c r="E36" s="17"/>
      <c r="F36" s="18"/>
      <c r="G36" s="18"/>
      <c r="H36" s="18"/>
      <c r="I36" s="14"/>
      <c r="J36" s="14">
        <v>7</v>
      </c>
      <c r="K36" s="30"/>
      <c r="L36" s="19"/>
      <c r="M36" s="20"/>
      <c r="N36" s="20"/>
      <c r="O36" s="21">
        <f t="shared" si="0"/>
        <v>9</v>
      </c>
      <c r="P36" s="34"/>
    </row>
    <row r="37" spans="1:16" ht="16.5" thickTop="1" thickBot="1" x14ac:dyDescent="0.3">
      <c r="A37" s="15" t="s">
        <v>107</v>
      </c>
      <c r="B37" s="15" t="s">
        <v>108</v>
      </c>
      <c r="C37" s="28">
        <v>2</v>
      </c>
      <c r="D37" s="29"/>
      <c r="E37" s="17"/>
      <c r="F37" s="18"/>
      <c r="G37" s="18"/>
      <c r="H37" s="18"/>
      <c r="I37" s="14"/>
      <c r="J37" s="14"/>
      <c r="K37" s="30"/>
      <c r="L37" s="19"/>
      <c r="M37" s="20"/>
      <c r="N37" s="20"/>
      <c r="O37" s="21">
        <f t="shared" si="0"/>
        <v>2</v>
      </c>
      <c r="P37" s="34"/>
    </row>
    <row r="38" spans="1:16" ht="16.5" thickTop="1" thickBot="1" x14ac:dyDescent="0.3">
      <c r="A38" s="15" t="s">
        <v>154</v>
      </c>
      <c r="B38" s="15" t="s">
        <v>155</v>
      </c>
      <c r="C38" s="28">
        <v>2</v>
      </c>
      <c r="D38" s="29"/>
      <c r="E38" s="17"/>
      <c r="F38" s="18"/>
      <c r="G38" s="18"/>
      <c r="H38" s="18"/>
      <c r="I38" s="14">
        <v>8</v>
      </c>
      <c r="J38" s="14"/>
      <c r="K38" s="30"/>
      <c r="L38" s="19">
        <v>13</v>
      </c>
      <c r="M38" s="20"/>
      <c r="N38" s="20"/>
      <c r="O38" s="21">
        <f t="shared" si="0"/>
        <v>23</v>
      </c>
      <c r="P38" s="34"/>
    </row>
    <row r="39" spans="1:16" ht="16.5" thickTop="1" thickBot="1" x14ac:dyDescent="0.3">
      <c r="A39" s="15" t="s">
        <v>57</v>
      </c>
      <c r="B39" s="15" t="s">
        <v>109</v>
      </c>
      <c r="C39" s="28">
        <v>2</v>
      </c>
      <c r="D39" s="29"/>
      <c r="E39" s="17"/>
      <c r="F39" s="18"/>
      <c r="G39" s="18"/>
      <c r="H39" s="18"/>
      <c r="I39" s="14">
        <v>3.5</v>
      </c>
      <c r="J39" s="14">
        <v>3.5</v>
      </c>
      <c r="K39" s="30">
        <v>2.5</v>
      </c>
      <c r="L39" s="19">
        <v>7</v>
      </c>
      <c r="M39" s="20"/>
      <c r="N39" s="20"/>
      <c r="O39" s="21">
        <f t="shared" si="0"/>
        <v>12.5</v>
      </c>
      <c r="P39" s="34"/>
    </row>
    <row r="40" spans="1:16" ht="16.5" thickTop="1" thickBot="1" x14ac:dyDescent="0.3">
      <c r="A40" s="15" t="s">
        <v>156</v>
      </c>
      <c r="B40" s="15" t="s">
        <v>157</v>
      </c>
      <c r="C40" s="28">
        <v>2</v>
      </c>
      <c r="D40" s="31"/>
      <c r="E40" s="17"/>
      <c r="F40" s="18"/>
      <c r="G40" s="18"/>
      <c r="H40" s="18"/>
      <c r="I40" s="14">
        <v>7</v>
      </c>
      <c r="J40" s="14">
        <v>8</v>
      </c>
      <c r="K40" s="30">
        <v>7</v>
      </c>
      <c r="L40" s="19">
        <v>11</v>
      </c>
      <c r="M40" s="20"/>
      <c r="N40" s="20"/>
      <c r="O40" s="21">
        <f t="shared" si="0"/>
        <v>21</v>
      </c>
      <c r="P40" s="34"/>
    </row>
    <row r="41" spans="1:16" ht="16.5" thickTop="1" thickBot="1" x14ac:dyDescent="0.3">
      <c r="A41" s="15" t="s">
        <v>158</v>
      </c>
      <c r="B41" s="15" t="s">
        <v>159</v>
      </c>
      <c r="C41" s="28">
        <v>2</v>
      </c>
      <c r="D41" s="29"/>
      <c r="E41" s="17"/>
      <c r="F41" s="18"/>
      <c r="G41" s="18"/>
      <c r="H41" s="18"/>
      <c r="I41" s="14">
        <v>10.5</v>
      </c>
      <c r="J41" s="14">
        <v>4.5</v>
      </c>
      <c r="K41" s="30">
        <v>8.5</v>
      </c>
      <c r="L41" s="19">
        <v>10</v>
      </c>
      <c r="M41" s="20"/>
      <c r="N41" s="20"/>
      <c r="O41" s="21">
        <f t="shared" si="0"/>
        <v>22.5</v>
      </c>
      <c r="P41" s="34"/>
    </row>
    <row r="42" spans="1:16" ht="16.5" thickTop="1" thickBot="1" x14ac:dyDescent="0.3">
      <c r="A42" s="15" t="s">
        <v>110</v>
      </c>
      <c r="B42" s="15" t="s">
        <v>111</v>
      </c>
      <c r="C42" s="28">
        <v>2</v>
      </c>
      <c r="D42" s="29"/>
      <c r="E42" s="17"/>
      <c r="F42" s="18"/>
      <c r="G42" s="18"/>
      <c r="H42" s="18"/>
      <c r="I42" s="14">
        <v>4</v>
      </c>
      <c r="J42" s="14">
        <v>5</v>
      </c>
      <c r="K42" s="30"/>
      <c r="L42" s="19"/>
      <c r="M42" s="20"/>
      <c r="N42" s="20"/>
      <c r="O42" s="21">
        <f t="shared" si="0"/>
        <v>7</v>
      </c>
      <c r="P42" s="34"/>
    </row>
    <row r="43" spans="1:16" ht="16.5" thickTop="1" thickBot="1" x14ac:dyDescent="0.3">
      <c r="A43" s="15" t="s">
        <v>112</v>
      </c>
      <c r="B43" s="15" t="s">
        <v>113</v>
      </c>
      <c r="C43" s="28">
        <v>2</v>
      </c>
      <c r="D43" s="31"/>
      <c r="E43" s="17"/>
      <c r="F43" s="18"/>
      <c r="G43" s="18"/>
      <c r="H43" s="18"/>
      <c r="I43" s="14">
        <v>6</v>
      </c>
      <c r="J43" s="14"/>
      <c r="K43" s="30"/>
      <c r="L43" s="19"/>
      <c r="M43" s="20"/>
      <c r="N43" s="20"/>
      <c r="O43" s="21">
        <f t="shared" si="0"/>
        <v>8</v>
      </c>
      <c r="P43" s="34"/>
    </row>
    <row r="44" spans="1:16" ht="16.5" thickTop="1" thickBot="1" x14ac:dyDescent="0.3">
      <c r="A44" s="15" t="s">
        <v>114</v>
      </c>
      <c r="B44" s="15" t="s">
        <v>115</v>
      </c>
      <c r="C44" s="28">
        <v>2</v>
      </c>
      <c r="D44" s="29"/>
      <c r="E44" s="17"/>
      <c r="F44" s="18"/>
      <c r="G44" s="18"/>
      <c r="H44" s="18"/>
      <c r="I44" s="14">
        <v>4</v>
      </c>
      <c r="J44" s="14"/>
      <c r="K44" s="30">
        <v>2</v>
      </c>
      <c r="L44" s="19"/>
      <c r="M44" s="20"/>
      <c r="N44" s="20"/>
      <c r="O44" s="21">
        <f t="shared" si="0"/>
        <v>8</v>
      </c>
      <c r="P44" s="34"/>
    </row>
    <row r="45" spans="1:16" ht="16.5" thickTop="1" thickBot="1" x14ac:dyDescent="0.3">
      <c r="A45" s="15" t="s">
        <v>116</v>
      </c>
      <c r="B45" s="15" t="s">
        <v>117</v>
      </c>
      <c r="C45" s="28">
        <v>2</v>
      </c>
      <c r="D45" s="31"/>
      <c r="E45" s="17"/>
      <c r="F45" s="18"/>
      <c r="G45" s="18"/>
      <c r="H45" s="18"/>
      <c r="I45" s="14"/>
      <c r="J45" s="14"/>
      <c r="K45" s="30"/>
      <c r="L45" s="19"/>
      <c r="M45" s="20"/>
      <c r="N45" s="20"/>
      <c r="O45" s="21">
        <f t="shared" si="0"/>
        <v>2</v>
      </c>
      <c r="P45" s="34"/>
    </row>
    <row r="46" spans="1:16" ht="16.5" thickTop="1" thickBot="1" x14ac:dyDescent="0.3">
      <c r="A46" s="15" t="s">
        <v>118</v>
      </c>
      <c r="B46" s="15" t="s">
        <v>119</v>
      </c>
      <c r="C46" s="28">
        <v>2</v>
      </c>
      <c r="D46" s="29"/>
      <c r="E46" s="23"/>
      <c r="F46" s="24"/>
      <c r="G46" s="24"/>
      <c r="H46" s="24"/>
      <c r="I46" s="14">
        <v>11</v>
      </c>
      <c r="J46" s="14"/>
      <c r="K46" s="30">
        <v>12.5</v>
      </c>
      <c r="L46" s="19">
        <v>17</v>
      </c>
      <c r="M46" s="20"/>
      <c r="N46" s="20"/>
      <c r="O46" s="21">
        <f t="shared" si="0"/>
        <v>30</v>
      </c>
      <c r="P46" s="35"/>
    </row>
    <row r="47" spans="1:16" ht="16.5" thickTop="1" thickBot="1" x14ac:dyDescent="0.3">
      <c r="A47" s="15" t="s">
        <v>61</v>
      </c>
      <c r="B47" s="15" t="s">
        <v>120</v>
      </c>
      <c r="C47" s="28">
        <v>2</v>
      </c>
      <c r="D47" s="29"/>
      <c r="E47" s="23"/>
      <c r="F47" s="24"/>
      <c r="G47" s="24"/>
      <c r="H47" s="24"/>
      <c r="I47" s="14">
        <v>9</v>
      </c>
      <c r="J47" s="14"/>
      <c r="K47" s="30">
        <v>9</v>
      </c>
      <c r="L47" s="19">
        <v>12.5</v>
      </c>
      <c r="M47" s="20"/>
      <c r="N47" s="20"/>
      <c r="O47" s="21">
        <f t="shared" si="0"/>
        <v>23.5</v>
      </c>
      <c r="P47" s="35"/>
    </row>
    <row r="48" spans="1:16" ht="16.5" thickTop="1" thickBot="1" x14ac:dyDescent="0.3">
      <c r="A48" s="15" t="s">
        <v>189</v>
      </c>
      <c r="B48" s="15" t="s">
        <v>190</v>
      </c>
      <c r="C48" s="28">
        <v>2</v>
      </c>
      <c r="D48" s="31"/>
      <c r="E48" s="32"/>
      <c r="F48" s="33"/>
      <c r="G48" s="33"/>
      <c r="H48" s="33"/>
      <c r="I48" s="14"/>
      <c r="J48" s="14"/>
      <c r="K48" s="30"/>
      <c r="L48" s="19"/>
      <c r="M48" s="27"/>
      <c r="N48" s="27"/>
      <c r="O48" s="21">
        <f t="shared" si="0"/>
        <v>2</v>
      </c>
      <c r="P48" s="36"/>
    </row>
    <row r="49" spans="1:16" ht="16.5" thickTop="1" thickBot="1" x14ac:dyDescent="0.3">
      <c r="A49" s="15" t="s">
        <v>121</v>
      </c>
      <c r="B49" s="15" t="s">
        <v>122</v>
      </c>
      <c r="C49" s="28">
        <v>2</v>
      </c>
      <c r="D49" s="29"/>
      <c r="E49" s="32"/>
      <c r="F49" s="33"/>
      <c r="G49" s="33"/>
      <c r="H49" s="33"/>
      <c r="I49" s="14">
        <v>4</v>
      </c>
      <c r="J49" s="14">
        <v>5.5</v>
      </c>
      <c r="K49" s="30"/>
      <c r="L49" s="19"/>
      <c r="M49" s="27"/>
      <c r="N49" s="27"/>
      <c r="O49" s="21">
        <f t="shared" si="0"/>
        <v>7.5</v>
      </c>
      <c r="P49" s="36"/>
    </row>
    <row r="50" spans="1:16" ht="16.5" thickTop="1" thickBot="1" x14ac:dyDescent="0.3">
      <c r="A50" s="15" t="s">
        <v>123</v>
      </c>
      <c r="B50" s="15" t="s">
        <v>124</v>
      </c>
      <c r="C50" s="28">
        <v>2</v>
      </c>
      <c r="D50" s="31"/>
      <c r="E50" s="32"/>
      <c r="F50" s="33"/>
      <c r="G50" s="33"/>
      <c r="H50" s="33"/>
      <c r="I50" s="14"/>
      <c r="J50" s="14"/>
      <c r="K50" s="30"/>
      <c r="L50" s="19"/>
      <c r="M50" s="27"/>
      <c r="N50" s="27"/>
      <c r="O50" s="21">
        <f t="shared" si="0"/>
        <v>2</v>
      </c>
      <c r="P50" s="36"/>
    </row>
    <row r="51" spans="1:16" ht="16.5" thickTop="1" thickBot="1" x14ac:dyDescent="0.3">
      <c r="A51" s="15" t="s">
        <v>160</v>
      </c>
      <c r="B51" s="15" t="s">
        <v>161</v>
      </c>
      <c r="C51" s="28">
        <v>2</v>
      </c>
      <c r="D51" s="29"/>
      <c r="E51" s="32"/>
      <c r="F51" s="33"/>
      <c r="G51" s="33"/>
      <c r="H51" s="33"/>
      <c r="I51" s="14">
        <v>10</v>
      </c>
      <c r="J51" s="14">
        <v>4.5</v>
      </c>
      <c r="K51" s="30">
        <v>6</v>
      </c>
      <c r="L51" s="19">
        <v>10.5</v>
      </c>
      <c r="M51" s="27"/>
      <c r="N51" s="27"/>
      <c r="O51" s="21">
        <f t="shared" si="0"/>
        <v>22.5</v>
      </c>
      <c r="P51" s="36"/>
    </row>
    <row r="52" spans="1:16" ht="16.5" thickTop="1" thickBot="1" x14ac:dyDescent="0.3">
      <c r="A52" s="15" t="s">
        <v>125</v>
      </c>
      <c r="B52" s="15" t="s">
        <v>126</v>
      </c>
      <c r="C52" s="28">
        <v>2</v>
      </c>
      <c r="D52" s="29"/>
      <c r="E52" s="32"/>
      <c r="F52" s="33"/>
      <c r="G52" s="33"/>
      <c r="H52" s="33"/>
      <c r="I52" s="14"/>
      <c r="J52" s="14"/>
      <c r="K52" s="30"/>
      <c r="L52" s="19"/>
      <c r="M52" s="27"/>
      <c r="N52" s="27"/>
      <c r="O52" s="21">
        <f t="shared" si="0"/>
        <v>2</v>
      </c>
      <c r="P52" s="36"/>
    </row>
    <row r="53" spans="1:16" ht="16.5" thickTop="1" thickBot="1" x14ac:dyDescent="0.3">
      <c r="A53" s="15" t="s">
        <v>162</v>
      </c>
      <c r="B53" s="15" t="s">
        <v>163</v>
      </c>
      <c r="C53" s="28">
        <v>2</v>
      </c>
      <c r="D53" s="29"/>
      <c r="E53" s="32"/>
      <c r="F53" s="33"/>
      <c r="G53" s="33"/>
      <c r="H53" s="33"/>
      <c r="I53" s="14">
        <v>9.5</v>
      </c>
      <c r="J53" s="14">
        <v>7.5</v>
      </c>
      <c r="K53" s="30"/>
      <c r="L53" s="19"/>
      <c r="M53" s="27"/>
      <c r="N53" s="27"/>
      <c r="O53" s="21">
        <f t="shared" si="0"/>
        <v>11.5</v>
      </c>
      <c r="P53" s="36"/>
    </row>
    <row r="54" spans="1:16" ht="16.5" thickTop="1" thickBot="1" x14ac:dyDescent="0.3">
      <c r="A54" s="15" t="s">
        <v>127</v>
      </c>
      <c r="B54" s="15" t="s">
        <v>128</v>
      </c>
      <c r="C54" s="28">
        <v>2</v>
      </c>
      <c r="D54" s="29"/>
      <c r="E54" s="32"/>
      <c r="F54" s="33"/>
      <c r="G54" s="33"/>
      <c r="H54" s="33"/>
      <c r="I54" s="14">
        <v>2.5</v>
      </c>
      <c r="J54" s="14">
        <v>3</v>
      </c>
      <c r="K54" s="30"/>
      <c r="L54" s="19"/>
      <c r="M54" s="27"/>
      <c r="N54" s="27"/>
      <c r="O54" s="21">
        <f t="shared" si="0"/>
        <v>5</v>
      </c>
      <c r="P54" s="36"/>
    </row>
    <row r="55" spans="1:16" ht="16.5" thickTop="1" thickBot="1" x14ac:dyDescent="0.3">
      <c r="A55" s="15" t="s">
        <v>129</v>
      </c>
      <c r="B55" s="15" t="s">
        <v>130</v>
      </c>
      <c r="C55" s="28">
        <v>2</v>
      </c>
      <c r="D55" s="29"/>
      <c r="E55" s="32"/>
      <c r="F55" s="33"/>
      <c r="G55" s="33"/>
      <c r="H55" s="33"/>
      <c r="I55" s="14">
        <v>4.5</v>
      </c>
      <c r="J55" s="14"/>
      <c r="K55" s="30">
        <v>1.5</v>
      </c>
      <c r="L55" s="19"/>
      <c r="M55" s="27"/>
      <c r="N55" s="27"/>
      <c r="O55" s="21">
        <f t="shared" si="0"/>
        <v>8</v>
      </c>
      <c r="P55" s="36"/>
    </row>
    <row r="56" spans="1:16" ht="16.5" thickTop="1" thickBot="1" x14ac:dyDescent="0.3">
      <c r="A56" s="15" t="s">
        <v>131</v>
      </c>
      <c r="B56" s="15" t="s">
        <v>132</v>
      </c>
      <c r="C56" s="28">
        <v>2</v>
      </c>
      <c r="D56" s="29"/>
      <c r="E56" s="32"/>
      <c r="F56" s="33"/>
      <c r="G56" s="33"/>
      <c r="H56" s="33"/>
      <c r="I56" s="14"/>
      <c r="J56" s="14"/>
      <c r="K56" s="30"/>
      <c r="L56" s="19"/>
      <c r="M56" s="27"/>
      <c r="N56" s="27"/>
      <c r="O56" s="21">
        <f t="shared" si="0"/>
        <v>2</v>
      </c>
      <c r="P56" s="36"/>
    </row>
    <row r="57" spans="1:16" ht="16.5" thickTop="1" thickBot="1" x14ac:dyDescent="0.3">
      <c r="A57" s="15" t="s">
        <v>191</v>
      </c>
      <c r="B57" s="15" t="s">
        <v>192</v>
      </c>
      <c r="C57" s="28">
        <v>2</v>
      </c>
      <c r="D57" s="29"/>
      <c r="E57" s="32"/>
      <c r="F57" s="33"/>
      <c r="G57" s="33"/>
      <c r="H57" s="33"/>
      <c r="I57" s="14"/>
      <c r="J57" s="14"/>
      <c r="K57" s="30"/>
      <c r="L57" s="19"/>
      <c r="M57" s="27"/>
      <c r="N57" s="27"/>
      <c r="O57" s="21">
        <f t="shared" si="0"/>
        <v>2</v>
      </c>
      <c r="P57" s="36"/>
    </row>
    <row r="58" spans="1:16" ht="16.5" thickTop="1" thickBot="1" x14ac:dyDescent="0.3">
      <c r="A58" s="15" t="s">
        <v>137</v>
      </c>
      <c r="B58" s="15" t="s">
        <v>138</v>
      </c>
      <c r="C58" s="28">
        <v>2</v>
      </c>
      <c r="D58" s="29"/>
      <c r="E58" s="32"/>
      <c r="F58" s="33"/>
      <c r="G58" s="33"/>
      <c r="H58" s="33"/>
      <c r="I58" s="14"/>
      <c r="J58" s="14"/>
      <c r="K58" s="30"/>
      <c r="L58" s="19"/>
      <c r="M58" s="27"/>
      <c r="N58" s="27"/>
      <c r="O58" s="21">
        <f t="shared" si="0"/>
        <v>2</v>
      </c>
      <c r="P58" s="36"/>
    </row>
    <row r="59" spans="1:16" ht="16.5" thickTop="1" thickBot="1" x14ac:dyDescent="0.3">
      <c r="A59" s="15" t="s">
        <v>193</v>
      </c>
      <c r="B59" s="15" t="s">
        <v>194</v>
      </c>
      <c r="C59" s="28">
        <v>2</v>
      </c>
      <c r="D59" s="29"/>
      <c r="E59" s="32"/>
      <c r="F59" s="33"/>
      <c r="G59" s="33"/>
      <c r="H59" s="33"/>
      <c r="I59" s="14"/>
      <c r="J59" s="14"/>
      <c r="K59" s="30"/>
      <c r="L59" s="19"/>
      <c r="M59" s="27"/>
      <c r="N59" s="27"/>
      <c r="O59" s="21">
        <f t="shared" si="0"/>
        <v>2</v>
      </c>
      <c r="P59" s="36"/>
    </row>
    <row r="60" spans="1:16" ht="16.5" thickTop="1" thickBot="1" x14ac:dyDescent="0.3">
      <c r="A60" s="15" t="s">
        <v>133</v>
      </c>
      <c r="B60" s="15" t="s">
        <v>134</v>
      </c>
      <c r="C60" s="28">
        <v>2</v>
      </c>
      <c r="D60" s="29"/>
      <c r="E60" s="32"/>
      <c r="F60" s="33"/>
      <c r="G60" s="33"/>
      <c r="H60" s="33"/>
      <c r="I60" s="14"/>
      <c r="J60" s="14"/>
      <c r="K60" s="30"/>
      <c r="L60" s="19"/>
      <c r="M60" s="27"/>
      <c r="N60" s="27"/>
      <c r="O60" s="21">
        <f t="shared" si="0"/>
        <v>2</v>
      </c>
      <c r="P60" s="36"/>
    </row>
    <row r="61" spans="1:16" ht="16.5" thickTop="1" thickBot="1" x14ac:dyDescent="0.3">
      <c r="A61" s="15" t="s">
        <v>135</v>
      </c>
      <c r="B61" s="15" t="s">
        <v>136</v>
      </c>
      <c r="C61" s="28">
        <v>2</v>
      </c>
      <c r="D61" s="29"/>
      <c r="E61" s="32"/>
      <c r="F61" s="33"/>
      <c r="G61" s="33"/>
      <c r="H61" s="33"/>
      <c r="I61" s="14"/>
      <c r="J61" s="14"/>
      <c r="K61" s="30"/>
      <c r="L61" s="19"/>
      <c r="M61" s="27"/>
      <c r="N61" s="27"/>
      <c r="O61" s="21">
        <f t="shared" si="0"/>
        <v>2</v>
      </c>
      <c r="P61" s="36"/>
    </row>
    <row r="62" spans="1:16" ht="13.5" thickTop="1" x14ac:dyDescent="0.2"/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65" workbookViewId="0">
      <selection activeCell="E6" sqref="E6:E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1" t="s">
        <v>24</v>
      </c>
      <c r="B1" s="102"/>
      <c r="C1" s="102"/>
      <c r="D1" s="103"/>
      <c r="E1" s="9" t="s">
        <v>23</v>
      </c>
    </row>
    <row r="2" spans="1:5" ht="17.25" customHeight="1" x14ac:dyDescent="0.25">
      <c r="A2" s="104" t="s">
        <v>15</v>
      </c>
      <c r="B2" s="105"/>
      <c r="C2" s="105"/>
      <c r="D2" s="105"/>
      <c r="E2" s="106"/>
    </row>
    <row r="3" spans="1:5" ht="27" customHeight="1" x14ac:dyDescent="0.2">
      <c r="A3" s="107" t="s">
        <v>29</v>
      </c>
      <c r="B3" s="108"/>
      <c r="C3" s="109"/>
      <c r="D3" s="109"/>
      <c r="E3" s="110"/>
    </row>
    <row r="4" spans="1:5" ht="17.25" customHeight="1" x14ac:dyDescent="0.2">
      <c r="A4" s="111" t="s">
        <v>139</v>
      </c>
      <c r="B4" s="111"/>
      <c r="C4" s="111" t="s">
        <v>36</v>
      </c>
      <c r="D4" s="111"/>
      <c r="E4" s="111"/>
    </row>
    <row r="5" spans="1:5" ht="4.5" customHeight="1" x14ac:dyDescent="0.25">
      <c r="A5" s="100"/>
      <c r="B5" s="100"/>
      <c r="C5" s="100"/>
      <c r="D5" s="100"/>
      <c r="E5" s="100"/>
    </row>
    <row r="6" spans="1:5" s="5" customFormat="1" ht="25.5" customHeight="1" thickBot="1" x14ac:dyDescent="0.3">
      <c r="A6" s="97" t="s">
        <v>14</v>
      </c>
      <c r="B6" s="98" t="s">
        <v>22</v>
      </c>
      <c r="C6" s="99" t="s">
        <v>21</v>
      </c>
      <c r="D6" s="99"/>
      <c r="E6" s="98" t="s">
        <v>20</v>
      </c>
    </row>
    <row r="7" spans="1:5" s="5" customFormat="1" ht="42" customHeight="1" thickTop="1" thickBot="1" x14ac:dyDescent="0.3">
      <c r="A7" s="97"/>
      <c r="B7" s="98"/>
      <c r="C7" s="7" t="s">
        <v>19</v>
      </c>
      <c r="D7" s="6" t="s">
        <v>18</v>
      </c>
      <c r="E7" s="98"/>
    </row>
    <row r="8" spans="1:5" ht="12.75" customHeight="1" thickTop="1" thickBot="1" x14ac:dyDescent="0.3">
      <c r="A8" s="38" t="str">
        <f>'A-smjer'!A8</f>
        <v>3/20</v>
      </c>
      <c r="B8" s="38" t="str">
        <f>'A-smjer'!B8</f>
        <v>Helena Perović</v>
      </c>
      <c r="C8" s="39">
        <f>MAX('A-smjer'!I8,'A-smjer'!J8)+MAX('A-smjer'!K8,'A-smjer'!L8)+'A-smjer'!C8</f>
        <v>41</v>
      </c>
      <c r="D8" s="40">
        <f>MAX('A-smjer'!M8,'A-smjer'!N8)</f>
        <v>48</v>
      </c>
      <c r="E8" s="34" t="str">
        <f>'A-smjer'!P8</f>
        <v>A</v>
      </c>
    </row>
    <row r="9" spans="1:5" ht="12.75" customHeight="1" thickTop="1" thickBot="1" x14ac:dyDescent="0.3">
      <c r="A9" s="38" t="str">
        <f>'A-smjer'!A9</f>
        <v>20/20</v>
      </c>
      <c r="B9" s="38" t="str">
        <f>'A-smjer'!B9</f>
        <v>Danica Duković</v>
      </c>
      <c r="C9" s="39">
        <f>MAX('A-smjer'!I9,'A-smjer'!J9)+MAX('A-smjer'!K9,'A-smjer'!L9)+'A-smjer'!C9</f>
        <v>2</v>
      </c>
      <c r="D9" s="40">
        <f>MAX('A-smjer'!M9,'A-smjer'!N9)</f>
        <v>0</v>
      </c>
      <c r="E9" s="34">
        <f>'A-smjer'!P9</f>
        <v>0</v>
      </c>
    </row>
    <row r="10" spans="1:5" ht="12.75" customHeight="1" thickTop="1" thickBot="1" x14ac:dyDescent="0.3">
      <c r="A10" s="38" t="str">
        <f>'A-smjer'!A10</f>
        <v>21/20</v>
      </c>
      <c r="B10" s="38" t="str">
        <f>'A-smjer'!B10</f>
        <v>Milica Uskoković</v>
      </c>
      <c r="C10" s="39">
        <f>MAX('A-smjer'!I10,'A-smjer'!J10)+MAX('A-smjer'!K10,'A-smjer'!L10)+'A-smjer'!C10</f>
        <v>2</v>
      </c>
      <c r="D10" s="40">
        <f>MAX('A-smjer'!M10,'A-smjer'!N10)</f>
        <v>0</v>
      </c>
      <c r="E10" s="34">
        <f>'A-smjer'!P10</f>
        <v>0</v>
      </c>
    </row>
    <row r="11" spans="1:5" ht="12.75" customHeight="1" thickTop="1" thickBot="1" x14ac:dyDescent="0.3">
      <c r="A11" s="38" t="str">
        <f>'A-smjer'!A11</f>
        <v>22/20</v>
      </c>
      <c r="B11" s="38" t="str">
        <f>'A-smjer'!B11</f>
        <v>Maša Laban</v>
      </c>
      <c r="C11" s="39">
        <f>MAX('A-smjer'!I11,'A-smjer'!J11)+MAX('A-smjer'!K11,'A-smjer'!L11)+'A-smjer'!C11</f>
        <v>2</v>
      </c>
      <c r="D11" s="40">
        <f>MAX('A-smjer'!M11,'A-smjer'!N11)</f>
        <v>0</v>
      </c>
      <c r="E11" s="34">
        <f>'A-smjer'!P11</f>
        <v>0</v>
      </c>
    </row>
    <row r="12" spans="1:5" ht="12.75" customHeight="1" thickTop="1" thickBot="1" x14ac:dyDescent="0.3">
      <c r="A12" s="38" t="str">
        <f>'A-smjer'!A12</f>
        <v>23/20</v>
      </c>
      <c r="B12" s="38" t="str">
        <f>'A-smjer'!B12</f>
        <v>Nemanja Kovačević</v>
      </c>
      <c r="C12" s="39">
        <f>MAX('A-smjer'!I12,'A-smjer'!J12)+MAX('A-smjer'!K12,'A-smjer'!L12)+'A-smjer'!C12</f>
        <v>2</v>
      </c>
      <c r="D12" s="40">
        <f>MAX('A-smjer'!M12,'A-smjer'!N12)</f>
        <v>0</v>
      </c>
      <c r="E12" s="34">
        <f>'A-smjer'!P12</f>
        <v>0</v>
      </c>
    </row>
    <row r="13" spans="1:5" ht="12.75" customHeight="1" thickTop="1" thickBot="1" x14ac:dyDescent="0.3">
      <c r="A13" s="38" t="str">
        <f>'A-smjer'!A13</f>
        <v>13/19</v>
      </c>
      <c r="B13" s="38" t="str">
        <f>'A-smjer'!B13</f>
        <v>Marko Gogić</v>
      </c>
      <c r="C13" s="39">
        <f>MAX('A-smjer'!I13,'A-smjer'!J13)+MAX('A-smjer'!K13,'A-smjer'!L13)+'A-smjer'!C13</f>
        <v>2</v>
      </c>
      <c r="D13" s="40">
        <f>MAX('A-smjer'!M13,'A-smjer'!N13)</f>
        <v>0</v>
      </c>
      <c r="E13" s="34">
        <f>'A-smjer'!P13</f>
        <v>0</v>
      </c>
    </row>
    <row r="14" spans="1:5" ht="12.75" customHeight="1" thickTop="1" thickBot="1" x14ac:dyDescent="0.3">
      <c r="A14" s="38" t="str">
        <f>'A-smjer'!A14</f>
        <v>5/18</v>
      </c>
      <c r="B14" s="38" t="str">
        <f>'A-smjer'!B14</f>
        <v>Milica Ralević</v>
      </c>
      <c r="C14" s="39">
        <f>MAX('A-smjer'!I14,'A-smjer'!J14)+MAX('A-smjer'!K14,'A-smjer'!L14)+'A-smjer'!C14</f>
        <v>22</v>
      </c>
      <c r="D14" s="40">
        <f>MAX('A-smjer'!M14,'A-smjer'!N14)</f>
        <v>14</v>
      </c>
      <c r="E14" s="34" t="str">
        <f>'A-smjer'!P14</f>
        <v>F</v>
      </c>
    </row>
    <row r="15" spans="1:5" ht="12.75" customHeight="1" thickTop="1" thickBot="1" x14ac:dyDescent="0.3">
      <c r="A15" s="38" t="str">
        <f>'A-smjer'!A15</f>
        <v>8/18</v>
      </c>
      <c r="B15" s="38" t="str">
        <f>'A-smjer'!B15</f>
        <v>Adnana Kurmemović</v>
      </c>
      <c r="C15" s="39">
        <f>MAX('A-smjer'!I15,'A-smjer'!J15)+MAX('A-smjer'!K15,'A-smjer'!L15)+'A-smjer'!C15</f>
        <v>5.5</v>
      </c>
      <c r="D15" s="40">
        <f>MAX('A-smjer'!M15,'A-smjer'!N15)</f>
        <v>0</v>
      </c>
      <c r="E15" s="34">
        <f>'A-smjer'!P15</f>
        <v>0</v>
      </c>
    </row>
    <row r="16" spans="1:5" ht="12.75" customHeight="1" thickTop="1" thickBot="1" x14ac:dyDescent="0.3">
      <c r="A16" s="38" t="str">
        <f>'A-smjer'!A16</f>
        <v>7/17</v>
      </c>
      <c r="B16" s="38" t="str">
        <f>'A-smjer'!B16</f>
        <v>Sara Ćuković</v>
      </c>
      <c r="C16" s="39">
        <f>MAX('A-smjer'!I16,'A-smjer'!J16)+MAX('A-smjer'!K16,'A-smjer'!L16)+'A-smjer'!C16</f>
        <v>6.5</v>
      </c>
      <c r="D16" s="40">
        <f>MAX('A-smjer'!M16,'A-smjer'!N16)</f>
        <v>0</v>
      </c>
      <c r="E16" s="34">
        <f>'A-smjer'!P16</f>
        <v>0</v>
      </c>
    </row>
    <row r="17" spans="1:5" ht="12.75" customHeight="1" thickTop="1" thickBot="1" x14ac:dyDescent="0.3">
      <c r="A17" s="38" t="str">
        <f>'A-smjer'!A17</f>
        <v>10/17</v>
      </c>
      <c r="B17" s="38" t="str">
        <f>'A-smjer'!B17</f>
        <v>Sanja Strunjaš</v>
      </c>
      <c r="C17" s="39">
        <f>MAX('A-smjer'!I17,'A-smjer'!J17)+MAX('A-smjer'!K17,'A-smjer'!L17)+'A-smjer'!C17</f>
        <v>2</v>
      </c>
      <c r="D17" s="40">
        <f>MAX('A-smjer'!M17,'A-smjer'!N17)</f>
        <v>0</v>
      </c>
      <c r="E17" s="34">
        <f>'A-smjer'!P17</f>
        <v>0</v>
      </c>
    </row>
    <row r="18" spans="1:5" ht="12.75" customHeight="1" thickTop="1" thickBot="1" x14ac:dyDescent="0.3">
      <c r="A18" s="38" t="str">
        <f>'A-smjer'!A18</f>
        <v>16/17</v>
      </c>
      <c r="B18" s="38" t="str">
        <f>'A-smjer'!B18</f>
        <v>Ana Pejović</v>
      </c>
      <c r="C18" s="39">
        <f>MAX('A-smjer'!I18,'A-smjer'!J18)+MAX('A-smjer'!K18,'A-smjer'!L18)+'A-smjer'!C18</f>
        <v>11.5</v>
      </c>
      <c r="D18" s="40">
        <f>MAX('A-smjer'!M18,'A-smjer'!N18)</f>
        <v>0</v>
      </c>
      <c r="E18" s="34">
        <f>'A-smjer'!P18</f>
        <v>0</v>
      </c>
    </row>
    <row r="19" spans="1:5" ht="12.75" customHeight="1" thickTop="1" thickBot="1" x14ac:dyDescent="0.3">
      <c r="A19" s="38" t="str">
        <f>'A-smjer'!A19</f>
        <v>22/17</v>
      </c>
      <c r="B19" s="38" t="str">
        <f>'A-smjer'!B19</f>
        <v>Ivana Fatić</v>
      </c>
      <c r="C19" s="39">
        <f>MAX('A-smjer'!I19,'A-smjer'!J19)+MAX('A-smjer'!K19,'A-smjer'!L19)+'A-smjer'!C19</f>
        <v>2</v>
      </c>
      <c r="D19" s="40">
        <f>MAX('A-smjer'!M19,'A-smjer'!N19)</f>
        <v>0</v>
      </c>
      <c r="E19" s="34">
        <f>'A-smjer'!P19</f>
        <v>0</v>
      </c>
    </row>
    <row r="20" spans="1:5" ht="12.75" customHeight="1" thickTop="1" thickBot="1" x14ac:dyDescent="0.3">
      <c r="A20" s="38" t="str">
        <f>'A-smjer'!A20</f>
        <v>18/16</v>
      </c>
      <c r="B20" s="38" t="str">
        <f>'A-smjer'!B20</f>
        <v>Maja Đuričković</v>
      </c>
      <c r="C20" s="39">
        <f>MAX('A-smjer'!I20,'A-smjer'!J20)+MAX('A-smjer'!K20,'A-smjer'!L20)+'A-smjer'!C20</f>
        <v>17.5</v>
      </c>
      <c r="D20" s="40">
        <f>MAX('A-smjer'!M20,'A-smjer'!N20)</f>
        <v>0</v>
      </c>
      <c r="E20" s="34">
        <f>'A-smjer'!P20</f>
        <v>0</v>
      </c>
    </row>
    <row r="21" spans="1:5" ht="12.75" customHeight="1" thickTop="1" thickBot="1" x14ac:dyDescent="0.3">
      <c r="A21" s="38" t="str">
        <f>'A-smjer'!A21</f>
        <v>19/16</v>
      </c>
      <c r="B21" s="38" t="str">
        <f>'A-smjer'!B21</f>
        <v>Marija Pepđonović</v>
      </c>
      <c r="C21" s="39">
        <f>MAX('A-smjer'!I21,'A-smjer'!J21)+MAX('A-smjer'!K21,'A-smjer'!L21)+'A-smjer'!C21</f>
        <v>17.5</v>
      </c>
      <c r="D21" s="40">
        <f>MAX('A-smjer'!M21,'A-smjer'!N21)</f>
        <v>0</v>
      </c>
      <c r="E21" s="34">
        <f>'A-smjer'!P21</f>
        <v>0</v>
      </c>
    </row>
    <row r="22" spans="1:5" ht="12.75" customHeight="1" thickTop="1" thickBot="1" x14ac:dyDescent="0.3">
      <c r="A22" s="38" t="str">
        <f>'A-smjer'!A22</f>
        <v>31/16</v>
      </c>
      <c r="B22" s="38" t="str">
        <f>'A-smjer'!B22</f>
        <v>Vladimir Bulatović</v>
      </c>
      <c r="C22" s="39">
        <f>MAX('A-smjer'!I22,'A-smjer'!J22)+MAX('A-smjer'!K22,'A-smjer'!L22)+'A-smjer'!C22</f>
        <v>3.5</v>
      </c>
      <c r="D22" s="40">
        <f>MAX('A-smjer'!M22,'A-smjer'!N22)</f>
        <v>0</v>
      </c>
      <c r="E22" s="34">
        <f>'A-smjer'!P22</f>
        <v>0</v>
      </c>
    </row>
    <row r="23" spans="1:5" ht="12.75" customHeight="1" thickTop="1" thickBot="1" x14ac:dyDescent="0.3">
      <c r="A23" s="38" t="str">
        <f>'A-smjer'!A23</f>
        <v>2/15</v>
      </c>
      <c r="B23" s="38" t="str">
        <f>'A-smjer'!B23</f>
        <v>Milijana Laketić</v>
      </c>
      <c r="C23" s="39">
        <f>MAX('A-smjer'!I23,'A-smjer'!J23)+MAX('A-smjer'!K23,'A-smjer'!L23)+'A-smjer'!C23</f>
        <v>15</v>
      </c>
      <c r="D23" s="40">
        <f>MAX('A-smjer'!M23,'A-smjer'!N23)</f>
        <v>0</v>
      </c>
      <c r="E23" s="34">
        <f>'A-smjer'!P23</f>
        <v>0</v>
      </c>
    </row>
    <row r="24" spans="1:5" ht="12.75" customHeight="1" thickTop="1" thickBot="1" x14ac:dyDescent="0.3">
      <c r="A24" s="38" t="str">
        <f>'A-smjer'!A24</f>
        <v>4/15</v>
      </c>
      <c r="B24" s="38" t="str">
        <f>'A-smjer'!B24</f>
        <v>Anida Vesković</v>
      </c>
      <c r="C24" s="39">
        <f>MAX('A-smjer'!I24,'A-smjer'!J24)+MAX('A-smjer'!K24,'A-smjer'!L24)+'A-smjer'!C24</f>
        <v>2</v>
      </c>
      <c r="D24" s="40">
        <f>MAX('A-smjer'!M24,'A-smjer'!N24)</f>
        <v>0</v>
      </c>
      <c r="E24" s="34">
        <f>'A-smjer'!P24</f>
        <v>0</v>
      </c>
    </row>
    <row r="25" spans="1:5" ht="12.75" customHeight="1" thickTop="1" thickBot="1" x14ac:dyDescent="0.3">
      <c r="A25" s="38" t="str">
        <f>'A-smjer'!A25</f>
        <v>9/15</v>
      </c>
      <c r="B25" s="38" t="str">
        <f>'A-smjer'!B25</f>
        <v>Branka Radulović</v>
      </c>
      <c r="C25" s="39">
        <f>MAX('A-smjer'!I25,'A-smjer'!J25)+MAX('A-smjer'!K25,'A-smjer'!L25)+'A-smjer'!C25</f>
        <v>2</v>
      </c>
      <c r="D25" s="40">
        <f>MAX('A-smjer'!M25,'A-smjer'!N25)</f>
        <v>0</v>
      </c>
      <c r="E25" s="34">
        <f>'A-smjer'!P25</f>
        <v>0</v>
      </c>
    </row>
    <row r="26" spans="1:5" ht="12.75" customHeight="1" thickTop="1" thickBot="1" x14ac:dyDescent="0.3">
      <c r="A26" s="38" t="str">
        <f>'A-smjer'!A26</f>
        <v>15/15</v>
      </c>
      <c r="B26" s="38" t="str">
        <f>'A-smjer'!B26</f>
        <v>Anđelika Zogović</v>
      </c>
      <c r="C26" s="39">
        <f>MAX('A-smjer'!I26,'A-smjer'!J26)+MAX('A-smjer'!K26,'A-smjer'!L26)+'A-smjer'!C26</f>
        <v>7.5</v>
      </c>
      <c r="D26" s="40">
        <f>MAX('A-smjer'!M26,'A-smjer'!N26)</f>
        <v>0</v>
      </c>
      <c r="E26" s="34">
        <f>'A-smjer'!P26</f>
        <v>0</v>
      </c>
    </row>
    <row r="27" spans="1:5" ht="12.75" customHeight="1" thickTop="1" thickBot="1" x14ac:dyDescent="0.3">
      <c r="A27" s="38" t="str">
        <f>'A-smjer'!A27</f>
        <v>21/15</v>
      </c>
      <c r="B27" s="38" t="str">
        <f>'A-smjer'!B27</f>
        <v>Sanja Roganović</v>
      </c>
      <c r="C27" s="39">
        <f>MAX('A-smjer'!I27,'A-smjer'!J27)+MAX('A-smjer'!K27,'A-smjer'!L27)+'A-smjer'!C27</f>
        <v>14.5</v>
      </c>
      <c r="D27" s="40">
        <f>MAX('A-smjer'!M27,'A-smjer'!N27)</f>
        <v>0</v>
      </c>
      <c r="E27" s="34">
        <f>'A-smjer'!P27</f>
        <v>0</v>
      </c>
    </row>
    <row r="28" spans="1:5" ht="12.75" customHeight="1" thickTop="1" thickBot="1" x14ac:dyDescent="0.3">
      <c r="A28" s="38" t="str">
        <f>'A-smjer'!A28</f>
        <v>1/14</v>
      </c>
      <c r="B28" s="38" t="str">
        <f>'A-smjer'!B28</f>
        <v>Aleksandar Nedović</v>
      </c>
      <c r="C28" s="39">
        <f>MAX('A-smjer'!I28,'A-smjer'!J28)+MAX('A-smjer'!K28,'A-smjer'!L28)+'A-smjer'!C28</f>
        <v>2</v>
      </c>
      <c r="D28" s="40">
        <f>MAX('A-smjer'!M28,'A-smjer'!N28)</f>
        <v>0</v>
      </c>
      <c r="E28" s="34">
        <f>'A-smjer'!P28</f>
        <v>0</v>
      </c>
    </row>
    <row r="29" spans="1:5" ht="12.75" customHeight="1" thickTop="1" thickBot="1" x14ac:dyDescent="0.3">
      <c r="A29" s="38" t="str">
        <f>'A-smjer'!A29</f>
        <v>21/14</v>
      </c>
      <c r="B29" s="38" t="str">
        <f>'A-smjer'!B29</f>
        <v>Stefan Vesković</v>
      </c>
      <c r="C29" s="39">
        <f>MAX('A-smjer'!I29,'A-smjer'!J29)+MAX('A-smjer'!K29,'A-smjer'!L29)+'A-smjer'!C29</f>
        <v>2</v>
      </c>
      <c r="D29" s="40">
        <f>MAX('A-smjer'!M29,'A-smjer'!N29)</f>
        <v>0</v>
      </c>
      <c r="E29" s="34">
        <f>'A-smjer'!P29</f>
        <v>0</v>
      </c>
    </row>
    <row r="30" spans="1:5" ht="12.75" customHeight="1" thickTop="1" thickBot="1" x14ac:dyDescent="0.3">
      <c r="A30" s="38" t="str">
        <f>'A-smjer'!A30</f>
        <v>34/14</v>
      </c>
      <c r="B30" s="38" t="str">
        <f>'A-smjer'!B30</f>
        <v>Marija Andrijević</v>
      </c>
      <c r="C30" s="39">
        <f>MAX('A-smjer'!I30,'A-smjer'!J30)+MAX('A-smjer'!K30,'A-smjer'!L30)+'A-smjer'!C30</f>
        <v>2</v>
      </c>
      <c r="D30" s="40">
        <f>MAX('A-smjer'!M30,'A-smjer'!N30)</f>
        <v>0</v>
      </c>
      <c r="E30" s="34">
        <f>'A-smjer'!P30</f>
        <v>0</v>
      </c>
    </row>
    <row r="31" spans="1:5" ht="12.75" customHeight="1" thickTop="1" thickBot="1" x14ac:dyDescent="0.3">
      <c r="A31" s="38" t="str">
        <f>'A-smjer'!A31</f>
        <v>2/13</v>
      </c>
      <c r="B31" s="38" t="str">
        <f>'A-smjer'!B31</f>
        <v>Milica Đukanović</v>
      </c>
      <c r="C31" s="39">
        <f>MAX('A-smjer'!I31,'A-smjer'!J31)+MAX('A-smjer'!K31,'A-smjer'!L31)+'A-smjer'!C31</f>
        <v>2</v>
      </c>
      <c r="D31" s="40">
        <f>MAX('A-smjer'!M31,'A-smjer'!N31)</f>
        <v>0</v>
      </c>
      <c r="E31" s="34">
        <f>'A-smjer'!P31</f>
        <v>0</v>
      </c>
    </row>
    <row r="32" spans="1:5" ht="12.75" customHeight="1" thickTop="1" thickBot="1" x14ac:dyDescent="0.3">
      <c r="A32" s="38" t="str">
        <f>'A-smjer'!A32</f>
        <v>12/13</v>
      </c>
      <c r="B32" s="38" t="str">
        <f>'A-smjer'!B32</f>
        <v>Olivera Popović</v>
      </c>
      <c r="C32" s="39">
        <f>MAX('A-smjer'!I32,'A-smjer'!J32)+MAX('A-smjer'!K32,'A-smjer'!L32)+'A-smjer'!C32</f>
        <v>2</v>
      </c>
      <c r="D32" s="40">
        <f>MAX('A-smjer'!M32,'A-smjer'!N32)</f>
        <v>0</v>
      </c>
      <c r="E32" s="34">
        <f>'A-smjer'!P32</f>
        <v>0</v>
      </c>
    </row>
    <row r="33" spans="1:5" ht="12.75" customHeight="1" thickTop="1" thickBot="1" x14ac:dyDescent="0.3">
      <c r="A33" s="38" t="str">
        <f>'A-smjer'!A33</f>
        <v>7/12</v>
      </c>
      <c r="B33" s="38" t="str">
        <f>'A-smjer'!B33</f>
        <v>Nataša Musić</v>
      </c>
      <c r="C33" s="39">
        <f>MAX('A-smjer'!I33,'A-smjer'!J33)+MAX('A-smjer'!K33,'A-smjer'!L33)+'A-smjer'!C33</f>
        <v>6.5</v>
      </c>
      <c r="D33" s="40">
        <f>MAX('A-smjer'!M33,'A-smjer'!N33)</f>
        <v>0</v>
      </c>
      <c r="E33" s="34">
        <f>'A-smjer'!P33</f>
        <v>0</v>
      </c>
    </row>
    <row r="34" spans="1:5" ht="12.75" customHeight="1" thickTop="1" thickBot="1" x14ac:dyDescent="0.3">
      <c r="A34" s="38" t="str">
        <f>'A-smjer'!A34</f>
        <v>13/12</v>
      </c>
      <c r="B34" s="38" t="str">
        <f>'A-smjer'!B34</f>
        <v>Ruža Janković</v>
      </c>
      <c r="C34" s="39">
        <f>MAX('A-smjer'!I34,'A-smjer'!J34)+MAX('A-smjer'!K34,'A-smjer'!L34)+'A-smjer'!C34</f>
        <v>2</v>
      </c>
      <c r="D34" s="40">
        <f>MAX('A-smjer'!M34,'A-smjer'!N34)</f>
        <v>0</v>
      </c>
      <c r="E34" s="34">
        <f>'A-smjer'!P34</f>
        <v>0</v>
      </c>
    </row>
    <row r="3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65" workbookViewId="0">
      <selection activeCell="G59" sqref="G5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1" t="s">
        <v>24</v>
      </c>
      <c r="B1" s="102"/>
      <c r="C1" s="102"/>
      <c r="D1" s="103"/>
      <c r="E1" s="9" t="s">
        <v>23</v>
      </c>
    </row>
    <row r="2" spans="1:5" ht="17.25" customHeight="1" x14ac:dyDescent="0.25">
      <c r="A2" s="104" t="s">
        <v>140</v>
      </c>
      <c r="B2" s="105"/>
      <c r="C2" s="105"/>
      <c r="D2" s="105"/>
      <c r="E2" s="106"/>
    </row>
    <row r="3" spans="1:5" ht="27" customHeight="1" x14ac:dyDescent="0.2">
      <c r="A3" s="107" t="s">
        <v>29</v>
      </c>
      <c r="B3" s="108"/>
      <c r="C3" s="109"/>
      <c r="D3" s="109"/>
      <c r="E3" s="110"/>
    </row>
    <row r="4" spans="1:5" ht="17.25" customHeight="1" x14ac:dyDescent="0.2">
      <c r="A4" s="111" t="s">
        <v>139</v>
      </c>
      <c r="B4" s="111"/>
      <c r="C4" s="111" t="s">
        <v>36</v>
      </c>
      <c r="D4" s="111"/>
      <c r="E4" s="111"/>
    </row>
    <row r="5" spans="1:5" ht="4.5" customHeight="1" x14ac:dyDescent="0.25">
      <c r="A5" s="100"/>
      <c r="B5" s="100"/>
      <c r="C5" s="100"/>
      <c r="D5" s="100"/>
      <c r="E5" s="100"/>
    </row>
    <row r="6" spans="1:5" s="5" customFormat="1" ht="25.5" customHeight="1" thickBot="1" x14ac:dyDescent="0.3">
      <c r="A6" s="97" t="s">
        <v>14</v>
      </c>
      <c r="B6" s="98" t="s">
        <v>22</v>
      </c>
      <c r="C6" s="99" t="s">
        <v>21</v>
      </c>
      <c r="D6" s="99"/>
      <c r="E6" s="98" t="s">
        <v>20</v>
      </c>
    </row>
    <row r="7" spans="1:5" s="5" customFormat="1" ht="42" customHeight="1" thickTop="1" thickBot="1" x14ac:dyDescent="0.3">
      <c r="A7" s="97"/>
      <c r="B7" s="98"/>
      <c r="C7" s="7" t="s">
        <v>19</v>
      </c>
      <c r="D7" s="6" t="s">
        <v>18</v>
      </c>
      <c r="E7" s="98"/>
    </row>
    <row r="8" spans="1:5" ht="12.75" customHeight="1" thickTop="1" thickBot="1" x14ac:dyDescent="0.3">
      <c r="A8" s="41" t="str">
        <f>'B-smjer'!A8</f>
        <v>39/21</v>
      </c>
      <c r="B8" s="41" t="str">
        <f>'B-smjer'!B8</f>
        <v>Vuk Radović</v>
      </c>
      <c r="C8" s="42">
        <f>MAX('B-smjer'!I8,'B-smjer'!J8)+MAX('B-smjer'!K8,'B-smjer'!L8)+'B-smjer'!C8</f>
        <v>2</v>
      </c>
      <c r="D8" s="40">
        <f>MAX('B-smjer'!M8,'B-smjer'!N8)</f>
        <v>0</v>
      </c>
      <c r="E8" s="34">
        <f>'B-smjer'!P8</f>
        <v>0</v>
      </c>
    </row>
    <row r="9" spans="1:5" ht="12.75" customHeight="1" thickTop="1" thickBot="1" x14ac:dyDescent="0.3">
      <c r="A9" s="41" t="str">
        <f>'B-smjer'!A9</f>
        <v>40/21</v>
      </c>
      <c r="B9" s="41" t="str">
        <f>'B-smjer'!B9</f>
        <v>Nermina Ćeman</v>
      </c>
      <c r="C9" s="42">
        <f>MAX('B-smjer'!I9,'B-smjer'!J9)+MAX('B-smjer'!K9,'B-smjer'!L9)+'B-smjer'!C9</f>
        <v>2</v>
      </c>
      <c r="D9" s="40">
        <f>MAX('B-smjer'!M9,'B-smjer'!N9)</f>
        <v>0</v>
      </c>
      <c r="E9" s="34">
        <f>'B-smjer'!P9</f>
        <v>0</v>
      </c>
    </row>
    <row r="10" spans="1:5" ht="12.75" customHeight="1" thickTop="1" thickBot="1" x14ac:dyDescent="0.3">
      <c r="A10" s="41" t="str">
        <f>'B-smjer'!A10</f>
        <v>2/20</v>
      </c>
      <c r="B10" s="41" t="str">
        <f>'B-smjer'!B10</f>
        <v>Ivana Mijović</v>
      </c>
      <c r="C10" s="42">
        <f>MAX('B-smjer'!I10,'B-smjer'!J10)+MAX('B-smjer'!K10,'B-smjer'!L10)+'B-smjer'!C10</f>
        <v>21.5</v>
      </c>
      <c r="D10" s="40">
        <f>MAX('B-smjer'!M10,'B-smjer'!N10)</f>
        <v>0</v>
      </c>
      <c r="E10" s="34">
        <f>'B-smjer'!P10</f>
        <v>0</v>
      </c>
    </row>
    <row r="11" spans="1:5" ht="12.75" customHeight="1" thickTop="1" thickBot="1" x14ac:dyDescent="0.3">
      <c r="A11" s="41" t="str">
        <f>'B-smjer'!A11</f>
        <v>3/20</v>
      </c>
      <c r="B11" s="41" t="str">
        <f>'B-smjer'!B11</f>
        <v>Milica Popović</v>
      </c>
      <c r="C11" s="42">
        <f>MAX('B-smjer'!I11,'B-smjer'!J11)+MAX('B-smjer'!K11,'B-smjer'!L11)+'B-smjer'!C11</f>
        <v>23.5</v>
      </c>
      <c r="D11" s="40">
        <f>MAX('B-smjer'!M11,'B-smjer'!N11)</f>
        <v>0</v>
      </c>
      <c r="E11" s="34">
        <f>'B-smjer'!P11</f>
        <v>0</v>
      </c>
    </row>
    <row r="12" spans="1:5" ht="12.75" customHeight="1" thickTop="1" thickBot="1" x14ac:dyDescent="0.3">
      <c r="A12" s="41" t="str">
        <f>'B-smjer'!A12</f>
        <v>4/20</v>
      </c>
      <c r="B12" s="41" t="str">
        <f>'B-smjer'!B12</f>
        <v>Ajlan Zajmović</v>
      </c>
      <c r="C12" s="42">
        <f>MAX('B-smjer'!I12,'B-smjer'!J12)+MAX('B-smjer'!K12,'B-smjer'!L12)+'B-smjer'!C12</f>
        <v>44.5</v>
      </c>
      <c r="D12" s="40">
        <f>MAX('B-smjer'!M12,'B-smjer'!N12)</f>
        <v>46</v>
      </c>
      <c r="E12" s="34" t="str">
        <f>'B-smjer'!P12</f>
        <v>A</v>
      </c>
    </row>
    <row r="13" spans="1:5" ht="12.75" customHeight="1" thickTop="1" thickBot="1" x14ac:dyDescent="0.3">
      <c r="A13" s="41" t="str">
        <f>'B-smjer'!A13</f>
        <v>5/20</v>
      </c>
      <c r="B13" s="41" t="str">
        <f>'B-smjer'!B13</f>
        <v>Aćim Gogić</v>
      </c>
      <c r="C13" s="42">
        <f>MAX('B-smjer'!I13,'B-smjer'!J13)+MAX('B-smjer'!K13,'B-smjer'!L13)+'B-smjer'!C13</f>
        <v>6.5</v>
      </c>
      <c r="D13" s="40">
        <f>MAX('B-smjer'!M13,'B-smjer'!N13)</f>
        <v>0</v>
      </c>
      <c r="E13" s="34">
        <f>'B-smjer'!P13</f>
        <v>0</v>
      </c>
    </row>
    <row r="14" spans="1:5" ht="12.75" customHeight="1" thickTop="1" thickBot="1" x14ac:dyDescent="0.3">
      <c r="A14" s="41" t="str">
        <f>'B-smjer'!A14</f>
        <v>6/20</v>
      </c>
      <c r="B14" s="41" t="str">
        <f>'B-smjer'!B14</f>
        <v>Sara Perović</v>
      </c>
      <c r="C14" s="42">
        <f>MAX('B-smjer'!I14,'B-smjer'!J14)+MAX('B-smjer'!K14,'B-smjer'!L14)+'B-smjer'!C14</f>
        <v>20</v>
      </c>
      <c r="D14" s="40">
        <f>MAX('B-smjer'!M14,'B-smjer'!N14)</f>
        <v>0</v>
      </c>
      <c r="E14" s="34">
        <f>'B-smjer'!P14</f>
        <v>0</v>
      </c>
    </row>
    <row r="15" spans="1:5" ht="12.75" customHeight="1" thickTop="1" thickBot="1" x14ac:dyDescent="0.3">
      <c r="A15" s="41" t="str">
        <f>'B-smjer'!A15</f>
        <v>8/20</v>
      </c>
      <c r="B15" s="41" t="str">
        <f>'B-smjer'!B15</f>
        <v>Bekir Ramdedović</v>
      </c>
      <c r="C15" s="42">
        <f>MAX('B-smjer'!I15,'B-smjer'!J15)+MAX('B-smjer'!K15,'B-smjer'!L15)+'B-smjer'!C15</f>
        <v>16</v>
      </c>
      <c r="D15" s="40">
        <f>MAX('B-smjer'!M15,'B-smjer'!N15)</f>
        <v>0</v>
      </c>
      <c r="E15" s="34">
        <f>'B-smjer'!P15</f>
        <v>0</v>
      </c>
    </row>
    <row r="16" spans="1:5" ht="12.75" customHeight="1" thickTop="1" thickBot="1" x14ac:dyDescent="0.3">
      <c r="A16" s="41" t="str">
        <f>'B-smjer'!A16</f>
        <v>31/20</v>
      </c>
      <c r="B16" s="41" t="str">
        <f>'B-smjer'!B16</f>
        <v>Mirjana Albijanić</v>
      </c>
      <c r="C16" s="42">
        <f>MAX('B-smjer'!I16,'B-smjer'!J16)+MAX('B-smjer'!K16,'B-smjer'!L16)+'B-smjer'!C16</f>
        <v>19</v>
      </c>
      <c r="D16" s="40">
        <f>MAX('B-smjer'!M16,'B-smjer'!N16)</f>
        <v>0</v>
      </c>
      <c r="E16" s="34">
        <f>'B-smjer'!P16</f>
        <v>0</v>
      </c>
    </row>
    <row r="17" spans="1:5" ht="12.75" customHeight="1" thickTop="1" thickBot="1" x14ac:dyDescent="0.3">
      <c r="A17" s="41" t="str">
        <f>'B-smjer'!A17</f>
        <v>40/20</v>
      </c>
      <c r="B17" s="41" t="str">
        <f>'B-smjer'!B17</f>
        <v>Nadžije Molla</v>
      </c>
      <c r="C17" s="42">
        <f>MAX('B-smjer'!I17,'B-smjer'!J17)+MAX('B-smjer'!K17,'B-smjer'!L17)+'B-smjer'!C17</f>
        <v>2</v>
      </c>
      <c r="D17" s="40">
        <f>MAX('B-smjer'!M17,'B-smjer'!N17)</f>
        <v>0</v>
      </c>
      <c r="E17" s="34">
        <f>'B-smjer'!P17</f>
        <v>0</v>
      </c>
    </row>
    <row r="18" spans="1:5" ht="12.75" customHeight="1" thickTop="1" thickBot="1" x14ac:dyDescent="0.3">
      <c r="A18" s="41" t="str">
        <f>'B-smjer'!A18</f>
        <v>1/19</v>
      </c>
      <c r="B18" s="41" t="str">
        <f>'B-smjer'!B18</f>
        <v>Matija Bojanić</v>
      </c>
      <c r="C18" s="42">
        <f>MAX('B-smjer'!I18,'B-smjer'!J18)+MAX('B-smjer'!K18,'B-smjer'!L18)+'B-smjer'!C18</f>
        <v>2</v>
      </c>
      <c r="D18" s="40">
        <f>MAX('B-smjer'!M18,'B-smjer'!N18)</f>
        <v>0</v>
      </c>
      <c r="E18" s="34">
        <f>'B-smjer'!P18</f>
        <v>0</v>
      </c>
    </row>
    <row r="19" spans="1:5" ht="12.75" customHeight="1" thickTop="1" thickBot="1" x14ac:dyDescent="0.3">
      <c r="A19" s="41" t="str">
        <f>'B-smjer'!A19</f>
        <v>3/19</v>
      </c>
      <c r="B19" s="41" t="str">
        <f>'B-smjer'!B19</f>
        <v>Emina Krnić</v>
      </c>
      <c r="C19" s="42">
        <f>MAX('B-smjer'!I19,'B-smjer'!J19)+MAX('B-smjer'!K19,'B-smjer'!L19)+'B-smjer'!C19</f>
        <v>5.5</v>
      </c>
      <c r="D19" s="40">
        <f>MAX('B-smjer'!M19,'B-smjer'!N19)</f>
        <v>0</v>
      </c>
      <c r="E19" s="34">
        <f>'B-smjer'!P19</f>
        <v>0</v>
      </c>
    </row>
    <row r="20" spans="1:5" ht="12.75" customHeight="1" thickTop="1" thickBot="1" x14ac:dyDescent="0.3">
      <c r="A20" s="41" t="str">
        <f>'B-smjer'!A20</f>
        <v>12/19</v>
      </c>
      <c r="B20" s="41" t="str">
        <f>'B-smjer'!B20</f>
        <v>Marina Vujanović</v>
      </c>
      <c r="C20" s="42">
        <f>MAX('B-smjer'!I20,'B-smjer'!J20)+MAX('B-smjer'!K20,'B-smjer'!L20)+'B-smjer'!C20</f>
        <v>2</v>
      </c>
      <c r="D20" s="40">
        <f>MAX('B-smjer'!M20,'B-smjer'!N20)</f>
        <v>0</v>
      </c>
      <c r="E20" s="34">
        <f>'B-smjer'!P20</f>
        <v>0</v>
      </c>
    </row>
    <row r="21" spans="1:5" ht="12.75" customHeight="1" thickTop="1" thickBot="1" x14ac:dyDescent="0.3">
      <c r="A21" s="41" t="str">
        <f>'B-smjer'!A21</f>
        <v>13/19</v>
      </c>
      <c r="B21" s="41" t="str">
        <f>'B-smjer'!B21</f>
        <v>Nikolina Petranović</v>
      </c>
      <c r="C21" s="42">
        <f>MAX('B-smjer'!I21,'B-smjer'!J21)+MAX('B-smjer'!K21,'B-smjer'!L21)+'B-smjer'!C21</f>
        <v>2</v>
      </c>
      <c r="D21" s="40">
        <f>MAX('B-smjer'!M21,'B-smjer'!N21)</f>
        <v>0</v>
      </c>
      <c r="E21" s="34">
        <f>'B-smjer'!P21</f>
        <v>0</v>
      </c>
    </row>
    <row r="22" spans="1:5" ht="12.75" customHeight="1" thickTop="1" thickBot="1" x14ac:dyDescent="0.3">
      <c r="A22" s="41" t="str">
        <f>'B-smjer'!A22</f>
        <v>22/19</v>
      </c>
      <c r="B22" s="41" t="str">
        <f>'B-smjer'!B22</f>
        <v>Andrea Čabarkapa</v>
      </c>
      <c r="C22" s="42">
        <f>MAX('B-smjer'!I22,'B-smjer'!J22)+MAX('B-smjer'!K22,'B-smjer'!L22)+'B-smjer'!C22</f>
        <v>9.5</v>
      </c>
      <c r="D22" s="40">
        <f>MAX('B-smjer'!M22,'B-smjer'!N22)</f>
        <v>0</v>
      </c>
      <c r="E22" s="34">
        <f>'B-smjer'!P22</f>
        <v>0</v>
      </c>
    </row>
    <row r="23" spans="1:5" ht="12.75" customHeight="1" thickTop="1" thickBot="1" x14ac:dyDescent="0.3">
      <c r="A23" s="41" t="str">
        <f>'B-smjer'!A23</f>
        <v>23/19</v>
      </c>
      <c r="B23" s="41" t="str">
        <f>'B-smjer'!B23</f>
        <v>Majda Šukurica</v>
      </c>
      <c r="C23" s="42">
        <f>MAX('B-smjer'!I23,'B-smjer'!J23)+MAX('B-smjer'!K23,'B-smjer'!L23)+'B-smjer'!C23</f>
        <v>38</v>
      </c>
      <c r="D23" s="40">
        <f>MAX('B-smjer'!M23,'B-smjer'!N23)</f>
        <v>0</v>
      </c>
      <c r="E23" s="34">
        <f>'B-smjer'!P23</f>
        <v>0</v>
      </c>
    </row>
    <row r="24" spans="1:5" ht="12.75" customHeight="1" thickTop="1" thickBot="1" x14ac:dyDescent="0.3">
      <c r="A24" s="41" t="str">
        <f>'B-smjer'!A24</f>
        <v>28/19</v>
      </c>
      <c r="B24" s="41" t="str">
        <f>'B-smjer'!B24</f>
        <v>Ekan Kojić</v>
      </c>
      <c r="C24" s="42">
        <f>MAX('B-smjer'!I24,'B-smjer'!J24)+MAX('B-smjer'!K24,'B-smjer'!L24)+'B-smjer'!C24</f>
        <v>2</v>
      </c>
      <c r="D24" s="40">
        <f>MAX('B-smjer'!M24,'B-smjer'!N24)</f>
        <v>0</v>
      </c>
      <c r="E24" s="34">
        <f>'B-smjer'!P24</f>
        <v>0</v>
      </c>
    </row>
    <row r="25" spans="1:5" ht="12.75" customHeight="1" thickTop="1" thickBot="1" x14ac:dyDescent="0.3">
      <c r="A25" s="41" t="str">
        <f>'B-smjer'!A25</f>
        <v>41/19</v>
      </c>
      <c r="B25" s="41" t="str">
        <f>'B-smjer'!B25</f>
        <v>Igor Mihajlović</v>
      </c>
      <c r="C25" s="42">
        <f>MAX('B-smjer'!I25,'B-smjer'!J25)+MAX('B-smjer'!K25,'B-smjer'!L25)+'B-smjer'!C25</f>
        <v>27</v>
      </c>
      <c r="D25" s="40">
        <f>MAX('B-smjer'!M25,'B-smjer'!N25)</f>
        <v>0</v>
      </c>
      <c r="E25" s="34">
        <f>'B-smjer'!P25</f>
        <v>0</v>
      </c>
    </row>
    <row r="26" spans="1:5" ht="12.75" customHeight="1" thickTop="1" thickBot="1" x14ac:dyDescent="0.3">
      <c r="A26" s="41" t="str">
        <f>'B-smjer'!A26</f>
        <v>2/18</v>
      </c>
      <c r="B26" s="41" t="str">
        <f>'B-smjer'!B26</f>
        <v>Aleksandar Lazarević</v>
      </c>
      <c r="C26" s="42">
        <f>MAX('B-smjer'!I26,'B-smjer'!J26)+MAX('B-smjer'!K26,'B-smjer'!L26)+'B-smjer'!C26</f>
        <v>2</v>
      </c>
      <c r="D26" s="40">
        <f>MAX('B-smjer'!M26,'B-smjer'!N26)</f>
        <v>0</v>
      </c>
      <c r="E26" s="34">
        <f>'B-smjer'!P26</f>
        <v>0</v>
      </c>
    </row>
    <row r="27" spans="1:5" ht="12.75" customHeight="1" thickTop="1" thickBot="1" x14ac:dyDescent="0.3">
      <c r="A27" s="41" t="str">
        <f>'B-smjer'!A27</f>
        <v>5/18</v>
      </c>
      <c r="B27" s="41" t="str">
        <f>'B-smjer'!B27</f>
        <v>Jovana Bujišić</v>
      </c>
      <c r="C27" s="42">
        <f>MAX('B-smjer'!I27,'B-smjer'!J27)+MAX('B-smjer'!K27,'B-smjer'!L27)+'B-smjer'!C27</f>
        <v>6.5</v>
      </c>
      <c r="D27" s="40">
        <f>MAX('B-smjer'!M27,'B-smjer'!N27)</f>
        <v>0</v>
      </c>
      <c r="E27" s="34">
        <f>'B-smjer'!P27</f>
        <v>0</v>
      </c>
    </row>
    <row r="28" spans="1:5" ht="12.75" customHeight="1" thickTop="1" thickBot="1" x14ac:dyDescent="0.3">
      <c r="A28" s="41" t="str">
        <f>'B-smjer'!A28</f>
        <v>7/18</v>
      </c>
      <c r="B28" s="41" t="str">
        <f>'B-smjer'!B28</f>
        <v>Ljiljana Jelić</v>
      </c>
      <c r="C28" s="42">
        <f>MAX('B-smjer'!I28,'B-smjer'!J28)+MAX('B-smjer'!K28,'B-smjer'!L28)+'B-smjer'!C28</f>
        <v>13.5</v>
      </c>
      <c r="D28" s="40">
        <f>MAX('B-smjer'!M28,'B-smjer'!N28)</f>
        <v>0</v>
      </c>
      <c r="E28" s="34">
        <f>'B-smjer'!P28</f>
        <v>0</v>
      </c>
    </row>
    <row r="29" spans="1:5" ht="12.75" customHeight="1" thickTop="1" thickBot="1" x14ac:dyDescent="0.3">
      <c r="A29" s="41" t="str">
        <f>'B-smjer'!A29</f>
        <v>9/18</v>
      </c>
      <c r="B29" s="41" t="str">
        <f>'B-smjer'!B29</f>
        <v>Tamara Čukić</v>
      </c>
      <c r="C29" s="42">
        <f>MAX('B-smjer'!I29,'B-smjer'!J29)+MAX('B-smjer'!K29,'B-smjer'!L29)+'B-smjer'!C29</f>
        <v>8.5</v>
      </c>
      <c r="D29" s="40">
        <f>MAX('B-smjer'!M29,'B-smjer'!N29)</f>
        <v>0</v>
      </c>
      <c r="E29" s="34">
        <f>'B-smjer'!P29</f>
        <v>0</v>
      </c>
    </row>
    <row r="30" spans="1:5" ht="12.75" customHeight="1" thickTop="1" thickBot="1" x14ac:dyDescent="0.3">
      <c r="A30" s="41" t="str">
        <f>'B-smjer'!A30</f>
        <v>13/18</v>
      </c>
      <c r="B30" s="41" t="str">
        <f>'B-smjer'!B30</f>
        <v>Luka Milikić</v>
      </c>
      <c r="C30" s="42">
        <f>MAX('B-smjer'!I30,'B-smjer'!J30)+MAX('B-smjer'!K30,'B-smjer'!L30)+'B-smjer'!C30</f>
        <v>23</v>
      </c>
      <c r="D30" s="40">
        <f>MAX('B-smjer'!M30,'B-smjer'!N30)</f>
        <v>25</v>
      </c>
      <c r="E30" s="34" t="str">
        <f>'B-smjer'!P30</f>
        <v>E</v>
      </c>
    </row>
    <row r="31" spans="1:5" ht="12.75" customHeight="1" thickTop="1" thickBot="1" x14ac:dyDescent="0.3">
      <c r="A31" s="41" t="str">
        <f>'B-smjer'!A31</f>
        <v>25/18</v>
      </c>
      <c r="B31" s="41" t="str">
        <f>'B-smjer'!B31</f>
        <v>Ana Ivanović</v>
      </c>
      <c r="C31" s="42">
        <f>MAX('B-smjer'!I31,'B-smjer'!J31)+MAX('B-smjer'!K31,'B-smjer'!L31)+'B-smjer'!C31</f>
        <v>6</v>
      </c>
      <c r="D31" s="40">
        <f>MAX('B-smjer'!M31,'B-smjer'!N31)</f>
        <v>0</v>
      </c>
      <c r="E31" s="34">
        <f>'B-smjer'!P31</f>
        <v>0</v>
      </c>
    </row>
    <row r="32" spans="1:5" ht="12.75" customHeight="1" thickTop="1" thickBot="1" x14ac:dyDescent="0.3">
      <c r="A32" s="41" t="str">
        <f>'B-smjer'!A32</f>
        <v>27/18</v>
      </c>
      <c r="B32" s="41" t="str">
        <f>'B-smjer'!B32</f>
        <v>Jovana Cerović</v>
      </c>
      <c r="C32" s="42">
        <f>MAX('B-smjer'!I32,'B-smjer'!J32)+MAX('B-smjer'!K32,'B-smjer'!L32)+'B-smjer'!C32</f>
        <v>2</v>
      </c>
      <c r="D32" s="40">
        <f>MAX('B-smjer'!M32,'B-smjer'!N32)</f>
        <v>0</v>
      </c>
      <c r="E32" s="34">
        <f>'B-smjer'!P32</f>
        <v>0</v>
      </c>
    </row>
    <row r="33" spans="1:5" ht="12.75" customHeight="1" thickTop="1" thickBot="1" x14ac:dyDescent="0.3">
      <c r="A33" s="41" t="str">
        <f>'B-smjer'!A33</f>
        <v>28/18</v>
      </c>
      <c r="B33" s="41" t="str">
        <f>'B-smjer'!B33</f>
        <v>Radoman Mijanović</v>
      </c>
      <c r="C33" s="42">
        <f>MAX('B-smjer'!I33,'B-smjer'!J33)+MAX('B-smjer'!K33,'B-smjer'!L33)+'B-smjer'!C33</f>
        <v>2</v>
      </c>
      <c r="D33" s="40">
        <f>MAX('B-smjer'!M33,'B-smjer'!N33)</f>
        <v>0</v>
      </c>
      <c r="E33" s="34">
        <f>'B-smjer'!P33</f>
        <v>0</v>
      </c>
    </row>
    <row r="34" spans="1:5" ht="12.75" customHeight="1" thickTop="1" thickBot="1" x14ac:dyDescent="0.3">
      <c r="A34" s="41" t="str">
        <f>'B-smjer'!A34</f>
        <v>30/18</v>
      </c>
      <c r="B34" s="41" t="str">
        <f>'B-smjer'!B34</f>
        <v>Marija Gajović</v>
      </c>
      <c r="C34" s="42">
        <f>MAX('B-smjer'!I34,'B-smjer'!J34)+MAX('B-smjer'!K34,'B-smjer'!L34)+'B-smjer'!C34</f>
        <v>10.5</v>
      </c>
      <c r="D34" s="40">
        <f>MAX('B-smjer'!M34,'B-smjer'!N34)</f>
        <v>0</v>
      </c>
      <c r="E34" s="34">
        <f>'B-smjer'!P34</f>
        <v>0</v>
      </c>
    </row>
    <row r="35" spans="1:5" ht="12.75" customHeight="1" thickTop="1" thickBot="1" x14ac:dyDescent="0.3">
      <c r="A35" s="41" t="str">
        <f>'B-smjer'!A35</f>
        <v>39/18</v>
      </c>
      <c r="B35" s="41" t="str">
        <f>'B-smjer'!B35</f>
        <v>Petar Janković</v>
      </c>
      <c r="C35" s="42">
        <f>MAX('B-smjer'!I35,'B-smjer'!J35)+MAX('B-smjer'!K35,'B-smjer'!L35)+'B-smjer'!C35</f>
        <v>2</v>
      </c>
      <c r="D35" s="40">
        <f>MAX('B-smjer'!M35,'B-smjer'!N35)</f>
        <v>0</v>
      </c>
      <c r="E35" s="34">
        <f>'B-smjer'!P35</f>
        <v>0</v>
      </c>
    </row>
    <row r="36" spans="1:5" ht="12.75" customHeight="1" thickTop="1" thickBot="1" x14ac:dyDescent="0.3">
      <c r="A36" s="41" t="str">
        <f>'B-smjer'!A36</f>
        <v>41/18</v>
      </c>
      <c r="B36" s="41" t="str">
        <f>'B-smjer'!B36</f>
        <v>Maja Radojičić</v>
      </c>
      <c r="C36" s="42">
        <f>MAX('B-smjer'!I36,'B-smjer'!J36)+MAX('B-smjer'!K36,'B-smjer'!L36)+'B-smjer'!C36</f>
        <v>9</v>
      </c>
      <c r="D36" s="40">
        <f>MAX('B-smjer'!M36,'B-smjer'!N36)</f>
        <v>0</v>
      </c>
      <c r="E36" s="34">
        <f>'B-smjer'!P36</f>
        <v>0</v>
      </c>
    </row>
    <row r="37" spans="1:5" ht="12.75" customHeight="1" thickTop="1" thickBot="1" x14ac:dyDescent="0.3">
      <c r="A37" s="41" t="str">
        <f>'B-smjer'!A37</f>
        <v>8/17</v>
      </c>
      <c r="B37" s="41" t="str">
        <f>'B-smjer'!B37</f>
        <v>Dijana Popović</v>
      </c>
      <c r="C37" s="42">
        <f>MAX('B-smjer'!I37,'B-smjer'!J37)+MAX('B-smjer'!K37,'B-smjer'!L37)+'B-smjer'!C37</f>
        <v>2</v>
      </c>
      <c r="D37" s="40">
        <f>MAX('B-smjer'!M37,'B-smjer'!N37)</f>
        <v>0</v>
      </c>
      <c r="E37" s="34">
        <f>'B-smjer'!P37</f>
        <v>0</v>
      </c>
    </row>
    <row r="38" spans="1:5" ht="12.75" customHeight="1" thickTop="1" thickBot="1" x14ac:dyDescent="0.3">
      <c r="A38" s="41" t="str">
        <f>'B-smjer'!A38</f>
        <v>11/17</v>
      </c>
      <c r="B38" s="41" t="str">
        <f>'B-smjer'!B38</f>
        <v>Dušan Stamatović</v>
      </c>
      <c r="C38" s="42">
        <f>MAX('B-smjer'!I38,'B-smjer'!J38)+MAX('B-smjer'!K38,'B-smjer'!L38)+'B-smjer'!C38</f>
        <v>23</v>
      </c>
      <c r="D38" s="40">
        <f>MAX('B-smjer'!M38,'B-smjer'!N38)</f>
        <v>0</v>
      </c>
      <c r="E38" s="34">
        <f>'B-smjer'!P38</f>
        <v>0</v>
      </c>
    </row>
    <row r="39" spans="1:5" ht="12.75" customHeight="1" thickTop="1" thickBot="1" x14ac:dyDescent="0.3">
      <c r="A39" s="41" t="str">
        <f>'B-smjer'!A39</f>
        <v>16/17</v>
      </c>
      <c r="B39" s="41" t="str">
        <f>'B-smjer'!B39</f>
        <v>Marijana Rakočević</v>
      </c>
      <c r="C39" s="42">
        <f>MAX('B-smjer'!I39,'B-smjer'!J39)+MAX('B-smjer'!K39,'B-smjer'!L39)+'B-smjer'!C39</f>
        <v>12.5</v>
      </c>
      <c r="D39" s="40">
        <f>MAX('B-smjer'!M39,'B-smjer'!N39)</f>
        <v>0</v>
      </c>
      <c r="E39" s="34">
        <f>'B-smjer'!P39</f>
        <v>0</v>
      </c>
    </row>
    <row r="40" spans="1:5" ht="12.75" customHeight="1" thickTop="1" thickBot="1" x14ac:dyDescent="0.3">
      <c r="A40" s="41" t="str">
        <f>'B-smjer'!A40</f>
        <v>29/17</v>
      </c>
      <c r="B40" s="41" t="str">
        <f>'B-smjer'!B40</f>
        <v>Anđela Marinković</v>
      </c>
      <c r="C40" s="42">
        <f>MAX('B-smjer'!I40,'B-smjer'!J40)+MAX('B-smjer'!K40,'B-smjer'!L40)+'B-smjer'!C40</f>
        <v>21</v>
      </c>
      <c r="D40" s="40">
        <f>MAX('B-smjer'!M40,'B-smjer'!N40)</f>
        <v>0</v>
      </c>
      <c r="E40" s="34">
        <f>'B-smjer'!P40</f>
        <v>0</v>
      </c>
    </row>
    <row r="41" spans="1:5" ht="12.75" customHeight="1" thickTop="1" thickBot="1" x14ac:dyDescent="0.3">
      <c r="A41" s="41" t="str">
        <f>'B-smjer'!A41</f>
        <v>30/17</v>
      </c>
      <c r="B41" s="41" t="str">
        <f>'B-smjer'!B41</f>
        <v>Jana Obradović</v>
      </c>
      <c r="C41" s="42">
        <f>MAX('B-smjer'!I41,'B-smjer'!J41)+MAX('B-smjer'!K41,'B-smjer'!L41)+'B-smjer'!C41</f>
        <v>22.5</v>
      </c>
      <c r="D41" s="40">
        <f>MAX('B-smjer'!M41,'B-smjer'!N41)</f>
        <v>0</v>
      </c>
      <c r="E41" s="34">
        <f>'B-smjer'!P41</f>
        <v>0</v>
      </c>
    </row>
    <row r="42" spans="1:5" ht="12.75" customHeight="1" thickTop="1" thickBot="1" x14ac:dyDescent="0.3">
      <c r="A42" s="41" t="str">
        <f>'B-smjer'!A42</f>
        <v>32/17</v>
      </c>
      <c r="B42" s="41" t="str">
        <f>'B-smjer'!B42</f>
        <v>Jovan Janjušević</v>
      </c>
      <c r="C42" s="42">
        <f>MAX('B-smjer'!I42,'B-smjer'!J42)+MAX('B-smjer'!K42,'B-smjer'!L42)+'B-smjer'!C42</f>
        <v>7</v>
      </c>
      <c r="D42" s="40">
        <f>MAX('B-smjer'!M42,'B-smjer'!N42)</f>
        <v>0</v>
      </c>
      <c r="E42" s="34">
        <f>'B-smjer'!P42</f>
        <v>0</v>
      </c>
    </row>
    <row r="43" spans="1:5" ht="12.75" customHeight="1" thickTop="1" thickBot="1" x14ac:dyDescent="0.3">
      <c r="A43" s="41" t="str">
        <f>'B-smjer'!A43</f>
        <v>34/17</v>
      </c>
      <c r="B43" s="41" t="str">
        <f>'B-smjer'!B43</f>
        <v>Miloš Komnenović</v>
      </c>
      <c r="C43" s="42">
        <f>MAX('B-smjer'!I43,'B-smjer'!J43)+MAX('B-smjer'!K43,'B-smjer'!L43)+'B-smjer'!C43</f>
        <v>8</v>
      </c>
      <c r="D43" s="40">
        <f>MAX('B-smjer'!M43,'B-smjer'!N43)</f>
        <v>0</v>
      </c>
      <c r="E43" s="34">
        <f>'B-smjer'!P43</f>
        <v>0</v>
      </c>
    </row>
    <row r="44" spans="1:5" ht="12.75" customHeight="1" thickTop="1" thickBot="1" x14ac:dyDescent="0.3">
      <c r="A44" s="41" t="str">
        <f>'B-smjer'!A44</f>
        <v>2/16</v>
      </c>
      <c r="B44" s="41" t="str">
        <f>'B-smjer'!B44</f>
        <v>Tijana Bogavac</v>
      </c>
      <c r="C44" s="42">
        <f>MAX('B-smjer'!I44,'B-smjer'!J44)+MAX('B-smjer'!K44,'B-smjer'!L44)+'B-smjer'!C44</f>
        <v>8</v>
      </c>
      <c r="D44" s="40">
        <f>MAX('B-smjer'!M44,'B-smjer'!N44)</f>
        <v>0</v>
      </c>
      <c r="E44" s="34">
        <f>'B-smjer'!P44</f>
        <v>0</v>
      </c>
    </row>
    <row r="45" spans="1:5" ht="12.75" customHeight="1" thickTop="1" thickBot="1" x14ac:dyDescent="0.3">
      <c r="A45" s="41" t="str">
        <f>'B-smjer'!A45</f>
        <v>4/16</v>
      </c>
      <c r="B45" s="41" t="str">
        <f>'B-smjer'!B45</f>
        <v>Marina Martinović</v>
      </c>
      <c r="C45" s="42">
        <f>MAX('B-smjer'!I45,'B-smjer'!J45)+MAX('B-smjer'!K45,'B-smjer'!L45)+'B-smjer'!C45</f>
        <v>2</v>
      </c>
      <c r="D45" s="40">
        <f>MAX('B-smjer'!M45,'B-smjer'!N45)</f>
        <v>0</v>
      </c>
      <c r="E45" s="34">
        <f>'B-smjer'!P45</f>
        <v>0</v>
      </c>
    </row>
    <row r="46" spans="1:5" ht="12.75" customHeight="1" thickTop="1" thickBot="1" x14ac:dyDescent="0.3">
      <c r="A46" s="41" t="str">
        <f>'B-smjer'!A46</f>
        <v>8/16</v>
      </c>
      <c r="B46" s="41" t="str">
        <f>'B-smjer'!B46</f>
        <v>Milica Rakonjac</v>
      </c>
      <c r="C46" s="42">
        <f>MAX('B-smjer'!I46,'B-smjer'!J46)+MAX('B-smjer'!K46,'B-smjer'!L46)+'B-smjer'!C46</f>
        <v>30</v>
      </c>
      <c r="D46" s="40">
        <f>MAX('B-smjer'!M46,'B-smjer'!N46)</f>
        <v>0</v>
      </c>
      <c r="E46" s="34">
        <f>'B-smjer'!P46</f>
        <v>0</v>
      </c>
    </row>
    <row r="47" spans="1:5" ht="12.75" customHeight="1" thickTop="1" thickBot="1" x14ac:dyDescent="0.3">
      <c r="A47" s="41" t="str">
        <f>'B-smjer'!A47</f>
        <v>18/16</v>
      </c>
      <c r="B47" s="41" t="str">
        <f>'B-smjer'!B47</f>
        <v>Milena Šekularac</v>
      </c>
      <c r="C47" s="42">
        <f>MAX('B-smjer'!I47,'B-smjer'!J47)+MAX('B-smjer'!K47,'B-smjer'!L47)+'B-smjer'!C47</f>
        <v>23.5</v>
      </c>
      <c r="D47" s="40">
        <f>MAX('B-smjer'!M47,'B-smjer'!N47)</f>
        <v>0</v>
      </c>
      <c r="E47" s="34">
        <f>'B-smjer'!P47</f>
        <v>0</v>
      </c>
    </row>
    <row r="48" spans="1:5" ht="12.75" customHeight="1" thickTop="1" thickBot="1" x14ac:dyDescent="0.3">
      <c r="A48" s="41" t="str">
        <f>'B-smjer'!A48</f>
        <v>23/16</v>
      </c>
      <c r="B48" s="41" t="str">
        <f>'B-smjer'!B48</f>
        <v>Dragana Joksimović</v>
      </c>
      <c r="C48" s="42">
        <f>MAX('B-smjer'!I48,'B-smjer'!J48)+MAX('B-smjer'!K48,'B-smjer'!L48)+'B-smjer'!C48</f>
        <v>2</v>
      </c>
      <c r="D48" s="40">
        <f>MAX('B-smjer'!M48,'B-smjer'!N48)</f>
        <v>0</v>
      </c>
      <c r="E48" s="34">
        <f>'B-smjer'!P48</f>
        <v>0</v>
      </c>
    </row>
    <row r="49" spans="1:5" ht="12.75" customHeight="1" thickTop="1" thickBot="1" x14ac:dyDescent="0.3">
      <c r="A49" s="41" t="str">
        <f>'B-smjer'!A49</f>
        <v>24/16</v>
      </c>
      <c r="B49" s="41" t="str">
        <f>'B-smjer'!B49</f>
        <v>Vuk Stanišić</v>
      </c>
      <c r="C49" s="42">
        <f>MAX('B-smjer'!I49,'B-smjer'!J49)+MAX('B-smjer'!K49,'B-smjer'!L49)+'B-smjer'!C49</f>
        <v>7.5</v>
      </c>
      <c r="D49" s="40">
        <f>MAX('B-smjer'!M49,'B-smjer'!N49)</f>
        <v>0</v>
      </c>
      <c r="E49" s="34">
        <f>'B-smjer'!P49</f>
        <v>0</v>
      </c>
    </row>
    <row r="50" spans="1:5" ht="12.75" customHeight="1" thickTop="1" thickBot="1" x14ac:dyDescent="0.3">
      <c r="A50" s="41" t="str">
        <f>'B-smjer'!A50</f>
        <v>38/16</v>
      </c>
      <c r="B50" s="41" t="str">
        <f>'B-smjer'!B50</f>
        <v>Bogdan Rakonjac</v>
      </c>
      <c r="C50" s="42">
        <f>MAX('B-smjer'!I50,'B-smjer'!J50)+MAX('B-smjer'!K50,'B-smjer'!L50)+'B-smjer'!C50</f>
        <v>2</v>
      </c>
      <c r="D50" s="40">
        <f>MAX('B-smjer'!M50,'B-smjer'!N50)</f>
        <v>0</v>
      </c>
      <c r="E50" s="34">
        <f>'B-smjer'!P50</f>
        <v>0</v>
      </c>
    </row>
    <row r="51" spans="1:5" ht="12.75" customHeight="1" thickTop="1" thickBot="1" x14ac:dyDescent="0.3">
      <c r="A51" s="41" t="str">
        <f>'B-smjer'!A51</f>
        <v>41/16</v>
      </c>
      <c r="B51" s="41" t="str">
        <f>'B-smjer'!B51</f>
        <v>Marko Furundžić</v>
      </c>
      <c r="C51" s="42">
        <f>MAX('B-smjer'!I51,'B-smjer'!J51)+MAX('B-smjer'!K51,'B-smjer'!L51)+'B-smjer'!C51</f>
        <v>22.5</v>
      </c>
      <c r="D51" s="40">
        <f>MAX('B-smjer'!M51,'B-smjer'!N51)</f>
        <v>0</v>
      </c>
      <c r="E51" s="34">
        <f>'B-smjer'!P51</f>
        <v>0</v>
      </c>
    </row>
    <row r="52" spans="1:5" ht="12.75" customHeight="1" thickTop="1" thickBot="1" x14ac:dyDescent="0.3">
      <c r="A52" s="41" t="str">
        <f>'B-smjer'!A52</f>
        <v>42/16</v>
      </c>
      <c r="B52" s="41" t="str">
        <f>'B-smjer'!B52</f>
        <v>Tatjana Srdanović</v>
      </c>
      <c r="C52" s="42">
        <f>MAX('B-smjer'!I52,'B-smjer'!J52)+MAX('B-smjer'!K52,'B-smjer'!L52)+'B-smjer'!C52</f>
        <v>2</v>
      </c>
      <c r="D52" s="40">
        <f>MAX('B-smjer'!M52,'B-smjer'!N52)</f>
        <v>0</v>
      </c>
      <c r="E52" s="34">
        <f>'B-smjer'!P52</f>
        <v>0</v>
      </c>
    </row>
    <row r="53" spans="1:5" ht="12.75" customHeight="1" thickTop="1" thickBot="1" x14ac:dyDescent="0.3">
      <c r="A53" s="41" t="str">
        <f>'B-smjer'!A53</f>
        <v>14/15</v>
      </c>
      <c r="B53" s="41" t="str">
        <f>'B-smjer'!B53</f>
        <v>Nebojša Kasalica</v>
      </c>
      <c r="C53" s="42">
        <f>MAX('B-smjer'!I53,'B-smjer'!J53)+MAX('B-smjer'!K53,'B-smjer'!L53)+'B-smjer'!C53</f>
        <v>11.5</v>
      </c>
      <c r="D53" s="40">
        <f>MAX('B-smjer'!M53,'B-smjer'!N53)</f>
        <v>0</v>
      </c>
      <c r="E53" s="34">
        <f>'B-smjer'!P53</f>
        <v>0</v>
      </c>
    </row>
    <row r="54" spans="1:5" ht="12.75" customHeight="1" thickTop="1" thickBot="1" x14ac:dyDescent="0.3">
      <c r="A54" s="41" t="str">
        <f>'B-smjer'!A54</f>
        <v>15/15</v>
      </c>
      <c r="B54" s="41" t="str">
        <f>'B-smjer'!B54</f>
        <v>Jelena Puletić</v>
      </c>
      <c r="C54" s="42">
        <f>MAX('B-smjer'!I54,'B-smjer'!J54)+MAX('B-smjer'!K54,'B-smjer'!L54)+'B-smjer'!C54</f>
        <v>5</v>
      </c>
      <c r="D54" s="40">
        <f>MAX('B-smjer'!M54,'B-smjer'!N54)</f>
        <v>0</v>
      </c>
      <c r="E54" s="34">
        <f>'B-smjer'!P54</f>
        <v>0</v>
      </c>
    </row>
    <row r="55" spans="1:5" ht="12.75" customHeight="1" thickTop="1" thickBot="1" x14ac:dyDescent="0.3">
      <c r="A55" s="41" t="str">
        <f>'B-smjer'!A55</f>
        <v>19/15</v>
      </c>
      <c r="B55" s="41" t="str">
        <f>'B-smjer'!B55</f>
        <v>Sanda Piper</v>
      </c>
      <c r="C55" s="42">
        <f>MAX('B-smjer'!I55,'B-smjer'!J55)+MAX('B-smjer'!K55,'B-smjer'!L55)+'B-smjer'!C55</f>
        <v>8</v>
      </c>
      <c r="D55" s="40">
        <f>MAX('B-smjer'!M55,'B-smjer'!N55)</f>
        <v>0</v>
      </c>
      <c r="E55" s="34">
        <f>'B-smjer'!P55</f>
        <v>0</v>
      </c>
    </row>
    <row r="56" spans="1:5" ht="12.75" customHeight="1" thickTop="1" thickBot="1" x14ac:dyDescent="0.3">
      <c r="A56" s="41" t="str">
        <f>'B-smjer'!A56</f>
        <v>22/15</v>
      </c>
      <c r="B56" s="41" t="str">
        <f>'B-smjer'!B56</f>
        <v>Slavica Kovačević</v>
      </c>
      <c r="C56" s="42">
        <f>MAX('B-smjer'!I56,'B-smjer'!J56)+MAX('B-smjer'!K56,'B-smjer'!L56)+'B-smjer'!C56</f>
        <v>2</v>
      </c>
      <c r="D56" s="40">
        <f>MAX('B-smjer'!M56,'B-smjer'!N56)</f>
        <v>0</v>
      </c>
      <c r="E56" s="34">
        <f>'B-smjer'!P56</f>
        <v>0</v>
      </c>
    </row>
    <row r="57" spans="1:5" ht="12.75" customHeight="1" thickTop="1" thickBot="1" x14ac:dyDescent="0.3">
      <c r="A57" s="41" t="str">
        <f>'B-smjer'!A57</f>
        <v>25/15</v>
      </c>
      <c r="B57" s="41" t="str">
        <f>'B-smjer'!B57</f>
        <v>Andrea Krunić</v>
      </c>
      <c r="C57" s="42">
        <f>MAX('B-smjer'!I57,'B-smjer'!J57)+MAX('B-smjer'!K57,'B-smjer'!L57)+'B-smjer'!C57</f>
        <v>2</v>
      </c>
      <c r="D57" s="40">
        <f>MAX('B-smjer'!M57,'B-smjer'!N57)</f>
        <v>0</v>
      </c>
      <c r="E57" s="34">
        <f>'B-smjer'!P57</f>
        <v>0</v>
      </c>
    </row>
    <row r="58" spans="1:5" ht="12.75" customHeight="1" thickTop="1" thickBot="1" x14ac:dyDescent="0.3">
      <c r="A58" s="41" t="str">
        <f>'B-smjer'!A58</f>
        <v>31/14</v>
      </c>
      <c r="B58" s="41" t="str">
        <f>'B-smjer'!B58</f>
        <v>Dražen Bulatović</v>
      </c>
      <c r="C58" s="42">
        <f>MAX('B-smjer'!I58,'B-smjer'!J58)+MAX('B-smjer'!K58,'B-smjer'!L58)+'B-smjer'!C58</f>
        <v>2</v>
      </c>
      <c r="D58" s="40">
        <f>MAX('B-smjer'!M58,'B-smjer'!N58)</f>
        <v>0</v>
      </c>
      <c r="E58" s="34">
        <f>'B-smjer'!P58</f>
        <v>0</v>
      </c>
    </row>
    <row r="59" spans="1:5" ht="12.75" customHeight="1" thickTop="1" thickBot="1" x14ac:dyDescent="0.3">
      <c r="A59" s="41" t="str">
        <f>'B-smjer'!A59</f>
        <v>4/12</v>
      </c>
      <c r="B59" s="41" t="str">
        <f>'B-smjer'!B59</f>
        <v>Nađa Perović</v>
      </c>
      <c r="C59" s="42">
        <f>MAX('B-smjer'!I59,'B-smjer'!J59)+MAX('B-smjer'!K59,'B-smjer'!L59)+'B-smjer'!C59</f>
        <v>2</v>
      </c>
      <c r="D59" s="40">
        <f>MAX('B-smjer'!M59,'B-smjer'!N59)</f>
        <v>0</v>
      </c>
      <c r="E59" s="34">
        <f>'B-smjer'!P59</f>
        <v>0</v>
      </c>
    </row>
    <row r="60" spans="1:5" ht="12.75" customHeight="1" thickTop="1" thickBot="1" x14ac:dyDescent="0.3">
      <c r="A60" s="41" t="str">
        <f>'B-smjer'!A60</f>
        <v>3/11</v>
      </c>
      <c r="B60" s="41" t="str">
        <f>'B-smjer'!B60</f>
        <v>Milena Radojević</v>
      </c>
      <c r="C60" s="42">
        <f>MAX('B-smjer'!I60,'B-smjer'!J60)+MAX('B-smjer'!K60,'B-smjer'!L60)+'B-smjer'!C60</f>
        <v>2</v>
      </c>
      <c r="D60" s="40">
        <f>MAX('B-smjer'!M60,'B-smjer'!N60)</f>
        <v>0</v>
      </c>
      <c r="E60" s="34">
        <f>'B-smjer'!P60</f>
        <v>0</v>
      </c>
    </row>
    <row r="61" spans="1:5" ht="12.75" customHeight="1" thickTop="1" thickBot="1" x14ac:dyDescent="0.3">
      <c r="A61" s="41" t="str">
        <f>'B-smjer'!A61</f>
        <v>15/10</v>
      </c>
      <c r="B61" s="41" t="str">
        <f>'B-smjer'!B61</f>
        <v>Anja Čepić</v>
      </c>
      <c r="C61" s="42">
        <f>MAX('B-smjer'!I61,'B-smjer'!J61)+MAX('B-smjer'!K61,'B-smjer'!L61)+'B-smjer'!C61</f>
        <v>2</v>
      </c>
      <c r="D61" s="40">
        <f>MAX('B-smjer'!M61,'B-smjer'!N61)</f>
        <v>0</v>
      </c>
      <c r="E61" s="34">
        <f>'B-smjer'!P61</f>
        <v>0</v>
      </c>
    </row>
    <row r="6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2022-06-30T11:23:30Z</dcterms:modified>
</cp:coreProperties>
</file>