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<sst xmlns="http://schemas.openxmlformats.org/spreadsheetml/2006/main" count="103" uniqueCount="68">
  <si>
    <t>Broj indeksa</t>
  </si>
  <si>
    <t>OBRAZAC za evidenciju osvojenih poena na predmetu i predlog ocjene</t>
  </si>
  <si>
    <t>STUDIJSKI PROGRAM:</t>
  </si>
  <si>
    <t xml:space="preserve">STUDIJE: </t>
  </si>
  <si>
    <t>Osnovne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</si>
  <si>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</si>
  <si>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</si>
  <si>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</si>
  <si>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</si>
  <si>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</si>
  <si>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</si>
  <si>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</si>
  <si>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</si>
  <si>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</si>
  <si>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</si>
  <si>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</si>
  <si>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</si>
  <si>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</si>
  <si>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</si>
  <si>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</si>
  <si>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</si>
  <si>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</si>
  <si>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</si>
  <si>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</si>
  <si>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</si>
  <si>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</si>
  <si>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</si>
  <si>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</si>
  <si>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B</t>
  </si>
  <si>
    <t>S</t>
  </si>
  <si>
    <t>31/2014</t>
  </si>
  <si>
    <t>KOL [50]</t>
  </si>
  <si>
    <t>POP_KOL [50]</t>
  </si>
  <si>
    <t>K [50]</t>
  </si>
  <si>
    <t>ISPIT [50]</t>
  </si>
  <si>
    <t>POP_ISPIT [50]</t>
  </si>
  <si>
    <t>ZBIR [100]</t>
  </si>
  <si>
    <t>Predmetni profesor</t>
  </si>
  <si>
    <t>Ukupno poena</t>
  </si>
  <si>
    <t xml:space="preserve">PREDMET: </t>
  </si>
  <si>
    <t>Prodekan za nastavu</t>
  </si>
  <si>
    <t>4/2018</t>
  </si>
  <si>
    <t>Prodanović Milan</t>
  </si>
  <si>
    <t>13/2018</t>
  </si>
  <si>
    <t>Đapić Ena</t>
  </si>
  <si>
    <t>26/2018</t>
  </si>
  <si>
    <t>Musić Rade</t>
  </si>
  <si>
    <t>29/2018</t>
  </si>
  <si>
    <t>Knežević Biljana</t>
  </si>
  <si>
    <t>36/2018</t>
  </si>
  <si>
    <t>Ninković Tamara</t>
  </si>
  <si>
    <t>37/2018</t>
  </si>
  <si>
    <t>Mišurović Filip</t>
  </si>
  <si>
    <t>38/2018</t>
  </si>
  <si>
    <t>Delibašić Predrag</t>
  </si>
  <si>
    <t>46/2018</t>
  </si>
  <si>
    <t>Kastratović Nemanja</t>
  </si>
  <si>
    <t>48/2018</t>
  </si>
  <si>
    <t>Jahić Emina</t>
  </si>
  <si>
    <t>53/2018</t>
  </si>
  <si>
    <t>Vlahović Igor</t>
  </si>
  <si>
    <t>Filipović Ilija</t>
  </si>
  <si>
    <t>ELEKTROENERGETSKI SISTEMI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</si>
  <si>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Distribuirani izvori električne energije</t>
    </r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</si>
  <si>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Elektroenergetski sistemi</t>
    </r>
  </si>
  <si>
    <t>NASTAVNIK: Prof. Dr Jadranka Radović</t>
  </si>
  <si>
    <t>Distribuirani izvori električne energije</t>
  </si>
  <si>
    <t xml:space="preserve">Broj ECTS kredita: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</si>
</sst>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8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29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28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3" xfId="58" applyFont="1" applyFill="1" applyBorder="1" applyAlignment="1">
      <alignment horizontal="center"/>
      <protection/>
    </xf>
    <xf numFmtId="0" fontId="40" fillId="0" borderId="0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8.8515625" style="15" customWidth="1"/>
    <col min="5" max="5" width="13.57421875" style="0" customWidth="1"/>
    <col min="6" max="6" width="8.421875" style="0" customWidth="1"/>
    <col min="8" max="8" width="14.8515625" style="0" customWidth="1"/>
    <col min="9" max="9" width="11.421875" style="0" customWidth="1"/>
    <col min="10" max="11" width="8.8515625" style="0" customWidth="1"/>
    <col min="12" max="12" width="12.00390625" style="0" customWidth="1"/>
    <col min="13" max="13" width="14.57421875" style="0" customWidth="1"/>
    <col min="14" max="14" width="7.421875" style="0" customWidth="1"/>
    <col min="15" max="15" width="12.140625" style="0" customWidth="1"/>
    <col min="16" max="16" width="7.8515625" style="0" customWidth="1"/>
    <col min="17" max="17" width="13.00390625" style="0" customWidth="1"/>
    <col min="18" max="18" width="12.421875" style="0" customWidth="1"/>
    <col min="19" max="19" width="12.00390625" style="0" customWidth="1"/>
  </cols>
  <sheetData>
    <row r="1" spans="1:20" ht="13.5" thickBot="1">
      <c r="A1" s="97" t="s">
        <v>18</v>
      </c>
      <c r="B1" s="98" t="s">
        <v>0</v>
      </c>
      <c r="C1" s="97" t="s">
        <v>13</v>
      </c>
      <c r="D1" s="97" t="s">
        <v>31</v>
      </c>
      <c r="E1" s="97" t="s">
        <v>32</v>
      </c>
      <c r="F1" s="97" t="s">
        <v>33</v>
      </c>
      <c r="G1" s="97" t="s">
        <v>34</v>
      </c>
      <c r="H1" s="97" t="s">
        <v>35</v>
      </c>
      <c r="I1" s="97" t="s">
        <v>36</v>
      </c>
      <c r="J1" s="97" t="s">
        <v>21</v>
      </c>
      <c r="K1" s="85"/>
      <c r="L1" s="29"/>
      <c r="M1" s="25"/>
      <c r="N1" s="25"/>
      <c r="O1" s="25"/>
      <c r="P1" s="85"/>
      <c r="Q1" s="29"/>
      <c r="R1" s="25"/>
      <c r="S1" s="25"/>
      <c r="T1" s="25"/>
    </row>
    <row r="2" spans="1:20" ht="12.75">
      <c r="A2" s="71">
        <v>1</v>
      </c>
      <c r="B2" s="114" t="s">
        <v>41</v>
      </c>
      <c r="C2" s="114" t="s">
        <v>42</v>
      </c>
      <c r="D2" s="93"/>
      <c r="E2" s="71"/>
      <c r="F2" s="71">
        <f aca="true" t="shared" si="0" ref="F2:F12">IF(E2,E2,D2)</f>
        <v>0</v>
      </c>
      <c r="G2" s="94"/>
      <c r="H2" s="95"/>
      <c r="I2" s="95">
        <f>F2+IF(H2,H2,G2)</f>
        <v>0</v>
      </c>
      <c r="J2" s="96" t="str">
        <f>IF(I2&gt;=90,"A",IF(I2&gt;=80,"B",IF(I2&gt;=70,"C",IF(I2&gt;=60,"D",IF(I2&gt;=50,"E","F")))))</f>
        <v>F</v>
      </c>
      <c r="K2" s="24"/>
      <c r="L2" s="85"/>
      <c r="M2" s="85"/>
      <c r="N2" s="88"/>
      <c r="O2" s="24"/>
      <c r="P2" s="24"/>
      <c r="Q2" s="85"/>
      <c r="R2" s="85"/>
      <c r="S2" s="88"/>
      <c r="T2" s="25"/>
    </row>
    <row r="3" spans="1:20" ht="12.75">
      <c r="A3" s="66">
        <f>A2+1</f>
        <v>2</v>
      </c>
      <c r="B3" s="114" t="s">
        <v>43</v>
      </c>
      <c r="C3" s="114" t="s">
        <v>44</v>
      </c>
      <c r="D3" s="23">
        <v>48</v>
      </c>
      <c r="E3" s="66"/>
      <c r="F3" s="71">
        <f t="shared" si="0"/>
        <v>48</v>
      </c>
      <c r="G3" s="69"/>
      <c r="H3" s="69"/>
      <c r="I3" s="95">
        <f aca="true" t="shared" si="1" ref="I3:I12">F3+IF(H3,H3,G3)</f>
        <v>48</v>
      </c>
      <c r="J3" s="96" t="str">
        <f aca="true" t="shared" si="2" ref="J3:J12">IF(I3&gt;=90,"A",IF(I3&gt;=80,"B",IF(I3&gt;=70,"C",IF(I3&gt;=60,"D",IF(I3&gt;=50,"E","F")))))</f>
        <v>F</v>
      </c>
      <c r="K3" s="24"/>
      <c r="L3" s="29"/>
      <c r="M3" s="89"/>
      <c r="N3" s="24"/>
      <c r="O3" s="24"/>
      <c r="P3" s="24"/>
      <c r="Q3" s="29"/>
      <c r="R3" s="89"/>
      <c r="S3" s="24"/>
      <c r="T3" s="25"/>
    </row>
    <row r="4" spans="1:20" ht="12.75">
      <c r="A4" s="66">
        <f aca="true" t="shared" si="3" ref="A4:A12">A3+1</f>
        <v>3</v>
      </c>
      <c r="B4" s="114" t="s">
        <v>45</v>
      </c>
      <c r="C4" s="114" t="s">
        <v>46</v>
      </c>
      <c r="D4" s="23">
        <v>41</v>
      </c>
      <c r="E4" s="66"/>
      <c r="F4" s="71">
        <f t="shared" si="0"/>
        <v>41</v>
      </c>
      <c r="G4" s="69"/>
      <c r="H4" s="69"/>
      <c r="I4" s="95">
        <f t="shared" si="1"/>
        <v>41</v>
      </c>
      <c r="J4" s="96" t="str">
        <f t="shared" si="2"/>
        <v>F</v>
      </c>
      <c r="K4" s="24"/>
      <c r="L4" s="29"/>
      <c r="M4" s="90"/>
      <c r="N4" s="90"/>
      <c r="O4" s="24"/>
      <c r="P4" s="28"/>
      <c r="Q4" s="29"/>
      <c r="R4" s="24"/>
      <c r="S4" s="90"/>
      <c r="T4" s="25"/>
    </row>
    <row r="5" spans="1:20" ht="12.75">
      <c r="A5" s="66">
        <f t="shared" si="3"/>
        <v>4</v>
      </c>
      <c r="B5" s="114" t="s">
        <v>47</v>
      </c>
      <c r="C5" s="114" t="s">
        <v>48</v>
      </c>
      <c r="D5" s="23">
        <v>49</v>
      </c>
      <c r="E5" s="66"/>
      <c r="F5" s="71">
        <f t="shared" si="0"/>
        <v>49</v>
      </c>
      <c r="G5" s="69"/>
      <c r="H5" s="69"/>
      <c r="I5" s="95">
        <f t="shared" si="1"/>
        <v>49</v>
      </c>
      <c r="J5" s="96" t="str">
        <f t="shared" si="2"/>
        <v>F</v>
      </c>
      <c r="K5" s="24"/>
      <c r="L5" s="29"/>
      <c r="M5" s="89"/>
      <c r="N5" s="90"/>
      <c r="O5" s="24"/>
      <c r="P5" s="28"/>
      <c r="Q5" s="29"/>
      <c r="R5" s="24"/>
      <c r="S5" s="90"/>
      <c r="T5" s="25"/>
    </row>
    <row r="6" spans="1:20" ht="12.75">
      <c r="A6" s="66">
        <f t="shared" si="3"/>
        <v>5</v>
      </c>
      <c r="B6" s="114" t="s">
        <v>49</v>
      </c>
      <c r="C6" s="114" t="s">
        <v>50</v>
      </c>
      <c r="D6" s="23">
        <v>49</v>
      </c>
      <c r="E6" s="66"/>
      <c r="F6" s="71">
        <f t="shared" si="0"/>
        <v>49</v>
      </c>
      <c r="G6" s="69"/>
      <c r="H6" s="31"/>
      <c r="I6" s="95">
        <f t="shared" si="1"/>
        <v>49</v>
      </c>
      <c r="J6" s="96" t="str">
        <f t="shared" si="2"/>
        <v>F</v>
      </c>
      <c r="K6" s="24"/>
      <c r="L6" s="29"/>
      <c r="M6" s="90"/>
      <c r="N6" s="90"/>
      <c r="O6" s="24"/>
      <c r="P6" s="24"/>
      <c r="Q6" s="29"/>
      <c r="R6" s="24"/>
      <c r="S6" s="90"/>
      <c r="T6" s="25"/>
    </row>
    <row r="7" spans="1:20" ht="12.75">
      <c r="A7" s="66">
        <f t="shared" si="3"/>
        <v>6</v>
      </c>
      <c r="B7" s="114" t="s">
        <v>51</v>
      </c>
      <c r="C7" s="114" t="s">
        <v>52</v>
      </c>
      <c r="D7" s="30">
        <v>49</v>
      </c>
      <c r="E7" s="66"/>
      <c r="F7" s="71">
        <f t="shared" si="0"/>
        <v>49</v>
      </c>
      <c r="G7" s="69"/>
      <c r="H7" s="69"/>
      <c r="I7" s="95">
        <f t="shared" si="1"/>
        <v>49</v>
      </c>
      <c r="J7" s="96" t="str">
        <f t="shared" si="2"/>
        <v>F</v>
      </c>
      <c r="K7" s="24"/>
      <c r="L7" s="24"/>
      <c r="M7" s="24"/>
      <c r="N7" s="24"/>
      <c r="O7" s="24"/>
      <c r="P7" s="24"/>
      <c r="Q7" s="28"/>
      <c r="R7" s="24"/>
      <c r="S7" s="25"/>
      <c r="T7" s="25"/>
    </row>
    <row r="8" spans="1:20" ht="12.75">
      <c r="A8" s="66">
        <f t="shared" si="3"/>
        <v>7</v>
      </c>
      <c r="B8" s="114" t="s">
        <v>53</v>
      </c>
      <c r="C8" s="114" t="s">
        <v>54</v>
      </c>
      <c r="D8" s="23">
        <v>46</v>
      </c>
      <c r="E8" s="66"/>
      <c r="F8" s="71">
        <f t="shared" si="0"/>
        <v>46</v>
      </c>
      <c r="G8" s="69"/>
      <c r="H8" s="69"/>
      <c r="I8" s="95">
        <f t="shared" si="1"/>
        <v>46</v>
      </c>
      <c r="J8" s="96" t="str">
        <f t="shared" si="2"/>
        <v>F</v>
      </c>
      <c r="K8" s="24"/>
      <c r="L8" s="24"/>
      <c r="M8" s="24"/>
      <c r="N8" s="24"/>
      <c r="O8" s="24"/>
      <c r="P8" s="24"/>
      <c r="Q8" s="28"/>
      <c r="R8" s="24"/>
      <c r="S8" s="25"/>
      <c r="T8" s="25"/>
    </row>
    <row r="9" spans="1:20" ht="12.75">
      <c r="A9" s="66">
        <f t="shared" si="3"/>
        <v>8</v>
      </c>
      <c r="B9" s="114" t="s">
        <v>55</v>
      </c>
      <c r="C9" s="114" t="s">
        <v>56</v>
      </c>
      <c r="D9" s="23">
        <v>42</v>
      </c>
      <c r="E9" s="66"/>
      <c r="F9" s="71">
        <f t="shared" si="0"/>
        <v>42</v>
      </c>
      <c r="G9" s="31"/>
      <c r="H9" s="69"/>
      <c r="I9" s="95">
        <f t="shared" si="1"/>
        <v>42</v>
      </c>
      <c r="J9" s="96" t="str">
        <f t="shared" si="2"/>
        <v>F</v>
      </c>
      <c r="K9" s="24"/>
      <c r="L9" s="77"/>
      <c r="M9" s="24"/>
      <c r="N9" s="24"/>
      <c r="O9" s="24"/>
      <c r="P9" s="24"/>
      <c r="Q9" s="28"/>
      <c r="R9" s="24"/>
      <c r="S9" s="25"/>
      <c r="T9" s="25"/>
    </row>
    <row r="10" spans="1:20" ht="12.75">
      <c r="A10" s="66">
        <f t="shared" si="3"/>
        <v>9</v>
      </c>
      <c r="B10" s="114" t="s">
        <v>57</v>
      </c>
      <c r="C10" s="114" t="s">
        <v>58</v>
      </c>
      <c r="D10" s="23">
        <v>44</v>
      </c>
      <c r="E10" s="66"/>
      <c r="F10" s="71">
        <f t="shared" si="0"/>
        <v>44</v>
      </c>
      <c r="G10" s="69"/>
      <c r="H10" s="31"/>
      <c r="I10" s="95">
        <f t="shared" si="1"/>
        <v>44</v>
      </c>
      <c r="J10" s="96" t="str">
        <f t="shared" si="2"/>
        <v>F</v>
      </c>
      <c r="K10" s="24"/>
      <c r="L10" s="85"/>
      <c r="M10" s="85"/>
      <c r="N10" s="88"/>
      <c r="O10" s="24"/>
      <c r="P10" s="24"/>
      <c r="Q10" s="28"/>
      <c r="R10" s="79"/>
      <c r="S10" s="25"/>
      <c r="T10" s="25"/>
    </row>
    <row r="11" spans="1:20" ht="12.75">
      <c r="A11" s="66">
        <f t="shared" si="3"/>
        <v>10</v>
      </c>
      <c r="B11" s="114" t="s">
        <v>59</v>
      </c>
      <c r="C11" s="114" t="s">
        <v>60</v>
      </c>
      <c r="D11" s="30"/>
      <c r="E11" s="66"/>
      <c r="F11" s="71">
        <f t="shared" si="0"/>
        <v>0</v>
      </c>
      <c r="G11" s="31"/>
      <c r="H11" s="69"/>
      <c r="I11" s="95">
        <f t="shared" si="1"/>
        <v>0</v>
      </c>
      <c r="J11" s="96" t="str">
        <f t="shared" si="2"/>
        <v>F</v>
      </c>
      <c r="K11" s="24"/>
      <c r="L11" s="29"/>
      <c r="M11" s="28"/>
      <c r="N11" s="24"/>
      <c r="O11" s="24"/>
      <c r="P11" s="28"/>
      <c r="Q11" s="28"/>
      <c r="R11" s="79"/>
      <c r="S11" s="25"/>
      <c r="T11" s="25"/>
    </row>
    <row r="12" spans="1:20" ht="12.75">
      <c r="A12" s="66">
        <f t="shared" si="3"/>
        <v>11</v>
      </c>
      <c r="B12" s="114" t="s">
        <v>30</v>
      </c>
      <c r="C12" s="114" t="s">
        <v>61</v>
      </c>
      <c r="D12" s="23"/>
      <c r="E12" s="66"/>
      <c r="F12" s="71">
        <f t="shared" si="0"/>
        <v>0</v>
      </c>
      <c r="G12" s="69"/>
      <c r="H12" s="69"/>
      <c r="I12" s="95">
        <f t="shared" si="1"/>
        <v>0</v>
      </c>
      <c r="J12" s="96" t="str">
        <f t="shared" si="2"/>
        <v>F</v>
      </c>
      <c r="K12" s="24"/>
      <c r="L12" s="29"/>
      <c r="M12" s="24"/>
      <c r="N12" s="90"/>
      <c r="O12" s="24"/>
      <c r="P12" s="24"/>
      <c r="Q12" s="28"/>
      <c r="R12" s="79"/>
      <c r="S12" s="25"/>
      <c r="T12" s="25"/>
    </row>
    <row r="13" spans="1:22" ht="15.75">
      <c r="A13" s="86"/>
      <c r="B13" s="92"/>
      <c r="C13" s="92"/>
      <c r="D13" s="86"/>
      <c r="E13" s="70"/>
      <c r="F13" s="70"/>
      <c r="G13" s="86"/>
      <c r="H13" s="91"/>
      <c r="I13" s="70"/>
      <c r="J13" s="80"/>
      <c r="K13" s="87"/>
      <c r="L13" s="81"/>
      <c r="M13" s="16"/>
      <c r="N13" s="16"/>
      <c r="O13" s="16"/>
      <c r="P13" s="16"/>
      <c r="Q13" s="16"/>
      <c r="R13" s="65"/>
      <c r="S13" s="63"/>
      <c r="T13" s="64"/>
      <c r="U13" s="16"/>
      <c r="V13" s="16"/>
    </row>
    <row r="14" spans="1:22" ht="15.75">
      <c r="A14" s="86"/>
      <c r="B14" s="92"/>
      <c r="C14" s="92"/>
      <c r="D14" s="86"/>
      <c r="E14" s="70"/>
      <c r="F14" s="70"/>
      <c r="G14" s="86"/>
      <c r="H14" s="91"/>
      <c r="I14" s="70"/>
      <c r="J14" s="80"/>
      <c r="K14" s="87"/>
      <c r="L14" s="81"/>
      <c r="M14" s="16"/>
      <c r="N14" s="16"/>
      <c r="O14" s="16"/>
      <c r="P14" s="16"/>
      <c r="Q14" s="16"/>
      <c r="R14" s="65"/>
      <c r="S14" s="63"/>
      <c r="T14" s="64"/>
      <c r="U14" s="16"/>
      <c r="V14" s="16"/>
    </row>
    <row r="15" spans="1:22" ht="15.75">
      <c r="A15" s="86"/>
      <c r="B15" s="92"/>
      <c r="C15" s="92"/>
      <c r="D15" s="86"/>
      <c r="E15" s="70"/>
      <c r="F15" s="70"/>
      <c r="G15" s="86"/>
      <c r="H15" s="91"/>
      <c r="I15" s="70"/>
      <c r="J15" s="80"/>
      <c r="K15" s="87"/>
      <c r="L15" s="81"/>
      <c r="M15" s="16"/>
      <c r="N15" s="16"/>
      <c r="O15" s="16"/>
      <c r="P15" s="16"/>
      <c r="Q15" s="16"/>
      <c r="R15" s="65"/>
      <c r="S15" s="63"/>
      <c r="T15" s="64"/>
      <c r="U15" s="16"/>
      <c r="V15" s="16"/>
    </row>
    <row r="16" spans="1:22" ht="15.75">
      <c r="A16" s="86"/>
      <c r="B16" s="92"/>
      <c r="C16" s="92"/>
      <c r="D16" s="86"/>
      <c r="E16" s="70"/>
      <c r="F16" s="70"/>
      <c r="G16" s="86"/>
      <c r="H16" s="91"/>
      <c r="I16" s="70"/>
      <c r="J16" s="80"/>
      <c r="K16" s="87"/>
      <c r="L16" s="78"/>
      <c r="M16" s="16"/>
      <c r="N16" s="16"/>
      <c r="O16" s="16"/>
      <c r="P16" s="16"/>
      <c r="Q16" s="16"/>
      <c r="R16" s="62"/>
      <c r="S16" s="63"/>
      <c r="T16" s="64"/>
      <c r="U16" s="16"/>
      <c r="V16" s="16"/>
    </row>
    <row r="17" spans="1:22" ht="15.75">
      <c r="A17" s="16"/>
      <c r="B17" s="82"/>
      <c r="C17" s="82"/>
      <c r="D17" s="27"/>
      <c r="E17" s="16"/>
      <c r="F17" s="16"/>
      <c r="G17" s="16"/>
      <c r="H17" s="83"/>
      <c r="I17" s="16"/>
      <c r="J17" s="16"/>
      <c r="K17" s="16"/>
      <c r="L17" s="78"/>
      <c r="M17" s="16"/>
      <c r="N17" s="16"/>
      <c r="O17" s="16"/>
      <c r="P17" s="16"/>
      <c r="Q17" s="16"/>
      <c r="R17" s="65"/>
      <c r="S17" s="63"/>
      <c r="T17" s="64"/>
      <c r="U17" s="16"/>
      <c r="V17" s="16"/>
    </row>
    <row r="18" spans="1:22" ht="15.75">
      <c r="A18" s="16"/>
      <c r="B18" s="82"/>
      <c r="C18" s="82"/>
      <c r="D18" s="27"/>
      <c r="E18" s="16"/>
      <c r="F18" s="16"/>
      <c r="G18" s="16"/>
      <c r="H18" s="84"/>
      <c r="I18" s="16"/>
      <c r="J18" s="16"/>
      <c r="K18" s="16"/>
      <c r="L18" s="78"/>
      <c r="M18" s="16"/>
      <c r="N18" s="16"/>
      <c r="O18" s="16"/>
      <c r="P18" s="16"/>
      <c r="Q18" s="16"/>
      <c r="R18" s="65"/>
      <c r="S18" s="63"/>
      <c r="T18" s="64"/>
      <c r="U18" s="16"/>
      <c r="V18" s="16"/>
    </row>
    <row r="19" spans="1:22" ht="15.75">
      <c r="A19" s="16"/>
      <c r="B19" s="82"/>
      <c r="C19" s="82"/>
      <c r="D19" s="27"/>
      <c r="E19" s="16"/>
      <c r="F19" s="16"/>
      <c r="G19" s="16"/>
      <c r="H19" s="16"/>
      <c r="I19" s="16"/>
      <c r="J19" s="16"/>
      <c r="K19" s="16"/>
      <c r="L19" s="78"/>
      <c r="M19" s="16"/>
      <c r="N19" s="16"/>
      <c r="O19" s="16"/>
      <c r="P19" s="16"/>
      <c r="Q19" s="16"/>
      <c r="R19" s="65"/>
      <c r="S19" s="63"/>
      <c r="T19" s="64"/>
      <c r="U19" s="16"/>
      <c r="V19" s="16"/>
    </row>
    <row r="20" spans="1:22" ht="12.75">
      <c r="A20" s="16"/>
      <c r="B20" s="82"/>
      <c r="C20" s="82"/>
      <c r="D20" s="27"/>
      <c r="E20" s="16"/>
      <c r="F20" s="16"/>
      <c r="G20" s="16"/>
      <c r="H20" s="16"/>
      <c r="I20" s="16"/>
      <c r="J20" s="16"/>
      <c r="K20" s="16"/>
      <c r="L20" s="78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3:22" ht="12.75">
      <c r="C21" s="1"/>
      <c r="L21" s="26"/>
      <c r="R21" s="16"/>
      <c r="S21" s="16"/>
      <c r="T21" s="16"/>
      <c r="U21" s="16"/>
      <c r="V21" s="16"/>
    </row>
    <row r="22" spans="3:22" ht="12.75">
      <c r="C22" s="1"/>
      <c r="L22" s="26"/>
      <c r="R22" s="16"/>
      <c r="S22" s="16"/>
      <c r="T22" s="16"/>
      <c r="U22" s="16"/>
      <c r="V22" s="16"/>
    </row>
    <row r="23" spans="3:22" ht="12.75">
      <c r="C23" s="1"/>
      <c r="L23" s="26"/>
      <c r="U23" s="16"/>
      <c r="V23" s="16"/>
    </row>
    <row r="24" spans="3:12" ht="12.75">
      <c r="C24" s="1"/>
      <c r="L24" s="26"/>
    </row>
    <row r="25" spans="3:12" ht="12.75">
      <c r="C25" s="1"/>
      <c r="L25" s="26"/>
    </row>
    <row r="26" spans="3:12" ht="12.75">
      <c r="C26" s="1"/>
      <c r="L26" s="26"/>
    </row>
    <row r="27" spans="3:12" ht="12.75">
      <c r="C27" s="1"/>
      <c r="L27" s="26"/>
    </row>
    <row r="28" spans="3:12" ht="12.75">
      <c r="C28" s="1"/>
      <c r="L28" s="26"/>
    </row>
    <row r="29" spans="3:12" ht="12.75">
      <c r="C29" s="1"/>
      <c r="L29" s="26"/>
    </row>
    <row r="30" spans="3:12" ht="12.75">
      <c r="C30" s="1"/>
      <c r="L30" s="26"/>
    </row>
    <row r="31" spans="3:12" ht="12.75">
      <c r="C31" s="1"/>
      <c r="L31" s="26"/>
    </row>
    <row r="32" spans="3:12" ht="12.75">
      <c r="C32" s="1"/>
      <c r="L32" s="26"/>
    </row>
    <row r="33" spans="3:12" ht="12.75">
      <c r="C33" s="1"/>
      <c r="L33" s="26"/>
    </row>
    <row r="34" spans="3:12" ht="12.75">
      <c r="C34" s="1"/>
      <c r="L34" s="26"/>
    </row>
    <row r="35" spans="3:12" ht="12.75">
      <c r="C35" s="1"/>
      <c r="L35" s="26"/>
    </row>
    <row r="36" spans="3:12" ht="12.75">
      <c r="C36" s="1"/>
      <c r="L36" s="26"/>
    </row>
    <row r="37" spans="3:12" ht="12.75">
      <c r="C37" s="1"/>
      <c r="L37" s="26"/>
    </row>
    <row r="38" spans="3:12" ht="12.75">
      <c r="C38" s="1"/>
      <c r="L38" s="26"/>
    </row>
    <row r="39" spans="3:12" ht="12.75">
      <c r="C39" s="1"/>
      <c r="L39" s="26"/>
    </row>
    <row r="40" spans="3:12" ht="12.75">
      <c r="C40" s="1"/>
      <c r="L40" s="26"/>
    </row>
    <row r="41" spans="3:12" ht="12.75">
      <c r="C41" s="1"/>
      <c r="L41" s="26"/>
    </row>
    <row r="42" spans="3:12" ht="12.75">
      <c r="C42" s="1"/>
      <c r="L42" s="26"/>
    </row>
    <row r="43" spans="3:12" ht="12.75">
      <c r="C43" s="1"/>
      <c r="L43" s="26"/>
    </row>
    <row r="44" spans="3:12" ht="12.75">
      <c r="C44" s="1"/>
      <c r="L44" s="26"/>
    </row>
    <row r="45" spans="3:12" ht="12.75">
      <c r="C45" s="1"/>
      <c r="L45" s="26"/>
    </row>
    <row r="46" spans="3:12" ht="12.75">
      <c r="C46" s="1"/>
      <c r="L46" s="26"/>
    </row>
    <row r="47" spans="3:12" ht="12.75">
      <c r="C47" s="1"/>
      <c r="L47" s="26"/>
    </row>
    <row r="48" spans="3:12" ht="12.75">
      <c r="C48" s="1"/>
      <c r="L48" s="26"/>
    </row>
    <row r="49" spans="3:12" ht="12.75">
      <c r="C49" s="1"/>
      <c r="L49" s="26"/>
    </row>
    <row r="50" spans="3:12" ht="12.75">
      <c r="C50" s="1"/>
      <c r="L50" s="26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12.57421875" style="12" customWidth="1"/>
    <col min="4" max="4" width="18.28125" style="13" customWidth="1"/>
    <col min="5" max="5" width="17.7109375" style="13" customWidth="1"/>
    <col min="6" max="6" width="19.57421875" style="13" customWidth="1"/>
    <col min="7" max="7" width="13.57421875" style="13" customWidth="1"/>
    <col min="8" max="8" width="13.28125" style="12" customWidth="1"/>
    <col min="9" max="9" width="6.7109375" style="12" customWidth="1"/>
    <col min="10" max="16384" width="9.140625" style="12" customWidth="1"/>
  </cols>
  <sheetData>
    <row r="1" spans="1:10" ht="18.75" customHeight="1">
      <c r="A1" s="125" t="s">
        <v>1</v>
      </c>
      <c r="B1" s="126"/>
      <c r="C1" s="126"/>
      <c r="D1" s="126"/>
      <c r="E1" s="126"/>
      <c r="F1" s="126"/>
      <c r="G1" s="118"/>
      <c r="H1" s="119"/>
      <c r="I1" s="18"/>
      <c r="J1" s="18"/>
    </row>
    <row r="2" spans="1:10" ht="15">
      <c r="A2" s="32" t="s">
        <v>2</v>
      </c>
      <c r="B2" s="18"/>
      <c r="C2" s="139" t="s">
        <v>62</v>
      </c>
      <c r="D2" s="17"/>
      <c r="E2" s="33" t="s">
        <v>3</v>
      </c>
      <c r="F2" s="60" t="s">
        <v>4</v>
      </c>
      <c r="G2" s="102"/>
      <c r="H2" s="34"/>
      <c r="I2" s="18"/>
      <c r="J2" s="18"/>
    </row>
    <row r="3" spans="1:10" ht="15">
      <c r="A3" s="37" t="s">
        <v>63</v>
      </c>
      <c r="B3" s="59"/>
      <c r="C3" s="35"/>
      <c r="D3" s="17"/>
      <c r="E3" s="17"/>
      <c r="F3" s="17"/>
      <c r="G3" s="18"/>
      <c r="H3" s="34"/>
      <c r="I3" s="18"/>
      <c r="J3" s="18"/>
    </row>
    <row r="4" spans="1:10" ht="12.75" customHeight="1" thickBot="1">
      <c r="A4" s="72"/>
      <c r="B4" s="73"/>
      <c r="C4" s="73"/>
      <c r="D4" s="74"/>
      <c r="E4" s="74"/>
      <c r="F4" s="74"/>
      <c r="G4" s="73"/>
      <c r="H4" s="75"/>
      <c r="I4" s="18"/>
      <c r="J4" s="18"/>
    </row>
    <row r="5" spans="1:9" ht="26.25" customHeight="1" thickBot="1">
      <c r="A5" s="36" t="s">
        <v>17</v>
      </c>
      <c r="B5" s="19"/>
      <c r="C5" s="103" t="s">
        <v>25</v>
      </c>
      <c r="D5" s="104"/>
      <c r="E5" s="104"/>
      <c r="F5" s="104"/>
      <c r="G5" s="122" t="s">
        <v>15</v>
      </c>
      <c r="H5" s="122" t="s">
        <v>5</v>
      </c>
      <c r="I5" s="18"/>
    </row>
    <row r="6" spans="1:9" ht="13.5" thickBot="1">
      <c r="A6" s="61" t="s">
        <v>6</v>
      </c>
      <c r="B6" s="20" t="s">
        <v>13</v>
      </c>
      <c r="C6" s="120" t="s">
        <v>22</v>
      </c>
      <c r="D6" s="124"/>
      <c r="E6" s="120" t="s">
        <v>14</v>
      </c>
      <c r="F6" s="121"/>
      <c r="G6" s="123"/>
      <c r="H6" s="123"/>
      <c r="I6" s="18"/>
    </row>
    <row r="7" spans="1:9" ht="12.75">
      <c r="A7" s="105"/>
      <c r="B7" s="106"/>
      <c r="C7" s="107" t="s">
        <v>19</v>
      </c>
      <c r="D7" s="108" t="s">
        <v>20</v>
      </c>
      <c r="E7" s="107" t="s">
        <v>23</v>
      </c>
      <c r="F7" s="109" t="s">
        <v>24</v>
      </c>
      <c r="G7" s="123"/>
      <c r="H7" s="123"/>
      <c r="I7" s="18"/>
    </row>
    <row r="8" spans="1:9" ht="12.75">
      <c r="A8" s="67" t="str">
        <f>IF(ISBLANK(Rezultati!B2),"",Rezultati!B2)</f>
        <v>4/2018</v>
      </c>
      <c r="B8" s="68" t="str">
        <f>IF(ISBLANK(Rezultati!C2),"",Rezultati!C2)</f>
        <v>Prodanović Milan</v>
      </c>
      <c r="C8" s="110">
        <f>IF(ISBLANK(Rezultati!D2),"",Rezultati!D2)</f>
      </c>
      <c r="D8" s="110">
        <f>IF(ISBLANK(Rezultati!E2),"",Rezultati!E2)</f>
      </c>
      <c r="E8" s="110">
        <f>IF(ISBLANK(Rezultati!G2),"",Rezultati!G2)</f>
      </c>
      <c r="F8" s="110">
        <f>IF(ISBLANK(Rezultati!H2),"",Rezultati!H2)</f>
      </c>
      <c r="G8" s="110">
        <f>IF(ISBLANK(Rezultati!I2),"",Rezultati!I2)</f>
        <v>0</v>
      </c>
      <c r="H8" s="111" t="str">
        <f>IF(Rezultati!I2&lt;50,"F",IF(Rezultati!I2&lt;60,"E",IF(Rezultati!I2&lt;70,"D",IF(Rezultati!I2&lt;80,"C",IF(Rezultati!I2&lt;90,"B","A")))))</f>
        <v>F</v>
      </c>
      <c r="I8" s="18"/>
    </row>
    <row r="9" spans="1:9" ht="12.75">
      <c r="A9" s="67" t="str">
        <f>IF(ISBLANK(Rezultati!B3),"",Rezultati!B3)</f>
        <v>13/2018</v>
      </c>
      <c r="B9" s="68" t="str">
        <f>IF(ISBLANK(Rezultati!C3),"",Rezultati!C3)</f>
        <v>Đapić Ena</v>
      </c>
      <c r="C9" s="110">
        <f>IF(ISBLANK(Rezultati!D3),"",Rezultati!D3)</f>
        <v>48</v>
      </c>
      <c r="D9" s="110">
        <f>IF(ISBLANK(Rezultati!E3),"",Rezultati!E3)</f>
      </c>
      <c r="E9" s="110">
        <f>IF(ISBLANK(Rezultati!G3),"",Rezultati!G3)</f>
      </c>
      <c r="F9" s="110">
        <f>IF(ISBLANK(Rezultati!H3),"",Rezultati!H3)</f>
      </c>
      <c r="G9" s="110">
        <f>IF(ISBLANK(Rezultati!I3),"",Rezultati!I3)</f>
        <v>48</v>
      </c>
      <c r="H9" s="111" t="str">
        <f>IF(Rezultati!I3&lt;50,"F",IF(Rezultati!I3&lt;60,"E",IF(Rezultati!I3&lt;70,"D",IF(Rezultati!I3&lt;80,"C",IF(Rezultati!I3&lt;90,"B","A")))))</f>
        <v>F</v>
      </c>
      <c r="I9" s="18"/>
    </row>
    <row r="10" spans="1:9" ht="12.75">
      <c r="A10" s="67" t="str">
        <f>IF(ISBLANK(Rezultati!B4),"",Rezultati!B4)</f>
        <v>26/2018</v>
      </c>
      <c r="B10" s="68" t="str">
        <f>IF(ISBLANK(Rezultati!C4),"",Rezultati!C4)</f>
        <v>Musić Rade</v>
      </c>
      <c r="C10" s="110">
        <f>IF(ISBLANK(Rezultati!D4),"",Rezultati!D4)</f>
        <v>41</v>
      </c>
      <c r="D10" s="110">
        <f>IF(ISBLANK(Rezultati!E4),"",Rezultati!E4)</f>
      </c>
      <c r="E10" s="110">
        <f>IF(ISBLANK(Rezultati!G4),"",Rezultati!G4)</f>
      </c>
      <c r="F10" s="110">
        <f>IF(ISBLANK(Rezultati!H4),"",Rezultati!H4)</f>
      </c>
      <c r="G10" s="110">
        <f>IF(ISBLANK(Rezultati!I4),"",Rezultati!I4)</f>
        <v>41</v>
      </c>
      <c r="H10" s="111" t="str">
        <f>IF(Rezultati!I4&lt;50,"F",IF(Rezultati!I4&lt;60,"E",IF(Rezultati!I4&lt;70,"D",IF(Rezultati!I4&lt;80,"C",IF(Rezultati!I4&lt;90,"B","A")))))</f>
        <v>F</v>
      </c>
      <c r="I10" s="18"/>
    </row>
    <row r="11" spans="1:9" ht="12.75">
      <c r="A11" s="67" t="str">
        <f>IF(ISBLANK(Rezultati!B5),"",Rezultati!B5)</f>
        <v>29/2018</v>
      </c>
      <c r="B11" s="68" t="str">
        <f>IF(ISBLANK(Rezultati!C5),"",Rezultati!C5)</f>
        <v>Knežević Biljana</v>
      </c>
      <c r="C11" s="110">
        <f>IF(ISBLANK(Rezultati!D5),"",Rezultati!D5)</f>
        <v>49</v>
      </c>
      <c r="D11" s="110">
        <f>IF(ISBLANK(Rezultati!E5),"",Rezultati!E5)</f>
      </c>
      <c r="E11" s="110">
        <f>IF(ISBLANK(Rezultati!G5),"",Rezultati!G5)</f>
      </c>
      <c r="F11" s="110">
        <f>IF(ISBLANK(Rezultati!H5),"",Rezultati!H5)</f>
      </c>
      <c r="G11" s="110">
        <f>IF(ISBLANK(Rezultati!I5),"",Rezultati!I5)</f>
        <v>49</v>
      </c>
      <c r="H11" s="111" t="str">
        <f>IF(Rezultati!I5&lt;50,"F",IF(Rezultati!I5&lt;60,"E",IF(Rezultati!I5&lt;70,"D",IF(Rezultati!I5&lt;80,"C",IF(Rezultati!I5&lt;90,"B","A")))))</f>
        <v>F</v>
      </c>
      <c r="I11" s="18"/>
    </row>
    <row r="12" spans="1:9" ht="12.75">
      <c r="A12" s="67" t="str">
        <f>IF(ISBLANK(Rezultati!B6),"",Rezultati!B6)</f>
        <v>36/2018</v>
      </c>
      <c r="B12" s="68" t="str">
        <f>IF(ISBLANK(Rezultati!C6),"",Rezultati!C6)</f>
        <v>Ninković Tamara</v>
      </c>
      <c r="C12" s="110">
        <f>IF(ISBLANK(Rezultati!D6),"",Rezultati!D6)</f>
        <v>49</v>
      </c>
      <c r="D12" s="110">
        <f>IF(ISBLANK(Rezultati!E6),"",Rezultati!E6)</f>
      </c>
      <c r="E12" s="110">
        <f>IF(ISBLANK(Rezultati!G6),"",Rezultati!G6)</f>
      </c>
      <c r="F12" s="110">
        <f>IF(ISBLANK(Rezultati!H6),"",Rezultati!H6)</f>
      </c>
      <c r="G12" s="110">
        <f>IF(ISBLANK(Rezultati!I6),"",Rezultati!I6)</f>
        <v>49</v>
      </c>
      <c r="H12" s="111" t="str">
        <f>IF(Rezultati!I6&lt;50,"F",IF(Rezultati!I6&lt;60,"E",IF(Rezultati!I6&lt;70,"D",IF(Rezultati!I6&lt;80,"C",IF(Rezultati!I6&lt;90,"B","A")))))</f>
        <v>F</v>
      </c>
      <c r="I12" s="18"/>
    </row>
    <row r="13" spans="1:9" ht="12.75">
      <c r="A13" s="67" t="str">
        <f>IF(ISBLANK(Rezultati!B7),"",Rezultati!B7)</f>
        <v>37/2018</v>
      </c>
      <c r="B13" s="68" t="str">
        <f>IF(ISBLANK(Rezultati!C7),"",Rezultati!C7)</f>
        <v>Mišurović Filip</v>
      </c>
      <c r="C13" s="110">
        <f>IF(ISBLANK(Rezultati!D7),"",Rezultati!D7)</f>
        <v>49</v>
      </c>
      <c r="D13" s="110">
        <f>IF(ISBLANK(Rezultati!E7),"",Rezultati!E7)</f>
      </c>
      <c r="E13" s="110">
        <f>IF(ISBLANK(Rezultati!G7),"",Rezultati!G7)</f>
      </c>
      <c r="F13" s="110">
        <f>IF(ISBLANK(Rezultati!H7),"",Rezultati!H7)</f>
      </c>
      <c r="G13" s="110">
        <f>IF(ISBLANK(Rezultati!I7),"",Rezultati!I7)</f>
        <v>49</v>
      </c>
      <c r="H13" s="111" t="str">
        <f>IF(Rezultati!I7&lt;50,"F",IF(Rezultati!I7&lt;60,"E",IF(Rezultati!I7&lt;70,"D",IF(Rezultati!I7&lt;80,"C",IF(Rezultati!I7&lt;90,"B","A")))))</f>
        <v>F</v>
      </c>
      <c r="I13" s="18"/>
    </row>
    <row r="14" spans="1:9" ht="12.75">
      <c r="A14" s="67" t="str">
        <f>IF(ISBLANK(Rezultati!B8),"",Rezultati!B8)</f>
        <v>38/2018</v>
      </c>
      <c r="B14" s="68" t="str">
        <f>IF(ISBLANK(Rezultati!C8),"",Rezultati!C8)</f>
        <v>Delibašić Predrag</v>
      </c>
      <c r="C14" s="110">
        <f>IF(ISBLANK(Rezultati!D8),"",Rezultati!D8)</f>
        <v>46</v>
      </c>
      <c r="D14" s="110">
        <f>IF(ISBLANK(Rezultati!E8),"",Rezultati!E8)</f>
      </c>
      <c r="E14" s="110">
        <f>IF(ISBLANK(Rezultati!G8),"",Rezultati!G8)</f>
      </c>
      <c r="F14" s="110">
        <f>IF(ISBLANK(Rezultati!H8),"",Rezultati!H8)</f>
      </c>
      <c r="G14" s="110">
        <f>IF(ISBLANK(Rezultati!I8),"",Rezultati!I8)</f>
        <v>46</v>
      </c>
      <c r="H14" s="111" t="str">
        <f>IF(Rezultati!I8&lt;50,"F",IF(Rezultati!I8&lt;60,"E",IF(Rezultati!I8&lt;70,"D",IF(Rezultati!I8&lt;80,"C",IF(Rezultati!I8&lt;90,"B","A")))))</f>
        <v>F</v>
      </c>
      <c r="I14" s="18"/>
    </row>
    <row r="15" spans="1:9" ht="12.75">
      <c r="A15" s="67" t="str">
        <f>IF(ISBLANK(Rezultati!B9),"",Rezultati!B9)</f>
        <v>46/2018</v>
      </c>
      <c r="B15" s="68" t="str">
        <f>IF(ISBLANK(Rezultati!C9),"",Rezultati!C9)</f>
        <v>Kastratović Nemanja</v>
      </c>
      <c r="C15" s="110">
        <f>IF(ISBLANK(Rezultati!D9),"",Rezultati!D9)</f>
        <v>42</v>
      </c>
      <c r="D15" s="110">
        <f>IF(ISBLANK(Rezultati!E9),"",Rezultati!E9)</f>
      </c>
      <c r="E15" s="110">
        <f>IF(ISBLANK(Rezultati!G9),"",Rezultati!G9)</f>
      </c>
      <c r="F15" s="110">
        <f>IF(ISBLANK(Rezultati!H9),"",Rezultati!H9)</f>
      </c>
      <c r="G15" s="110">
        <f>IF(ISBLANK(Rezultati!I9),"",Rezultati!I9)</f>
        <v>42</v>
      </c>
      <c r="H15" s="111" t="str">
        <f>IF(Rezultati!I9&lt;50,"F",IF(Rezultati!I9&lt;60,"E",IF(Rezultati!I9&lt;70,"D",IF(Rezultati!I9&lt;80,"C",IF(Rezultati!I9&lt;90,"B","A")))))</f>
        <v>F</v>
      </c>
      <c r="I15" s="18"/>
    </row>
    <row r="16" spans="1:9" ht="12.75">
      <c r="A16" s="67" t="str">
        <f>IF(ISBLANK(Rezultati!B10),"",Rezultati!B10)</f>
        <v>48/2018</v>
      </c>
      <c r="B16" s="68" t="str">
        <f>IF(ISBLANK(Rezultati!C10),"",Rezultati!C10)</f>
        <v>Jahić Emina</v>
      </c>
      <c r="C16" s="110">
        <f>IF(ISBLANK(Rezultati!D10),"",Rezultati!D10)</f>
        <v>44</v>
      </c>
      <c r="D16" s="110">
        <f>IF(ISBLANK(Rezultati!E10),"",Rezultati!E10)</f>
      </c>
      <c r="E16" s="110">
        <f>IF(ISBLANK(Rezultati!G10),"",Rezultati!G10)</f>
      </c>
      <c r="F16" s="110">
        <f>IF(ISBLANK(Rezultati!H10),"",Rezultati!H10)</f>
      </c>
      <c r="G16" s="110">
        <f>IF(ISBLANK(Rezultati!I10),"",Rezultati!I10)</f>
        <v>44</v>
      </c>
      <c r="H16" s="111" t="str">
        <f>IF(Rezultati!I10&lt;50,"F",IF(Rezultati!I10&lt;60,"E",IF(Rezultati!I10&lt;70,"D",IF(Rezultati!I10&lt;80,"C",IF(Rezultati!I10&lt;90,"B","A")))))</f>
        <v>F</v>
      </c>
      <c r="I16" s="18"/>
    </row>
    <row r="17" spans="1:9" ht="12.75">
      <c r="A17" s="67" t="str">
        <f>IF(ISBLANK(Rezultati!B11),"",Rezultati!B11)</f>
        <v>53/2018</v>
      </c>
      <c r="B17" s="68" t="str">
        <f>IF(ISBLANK(Rezultati!C11),"",Rezultati!C11)</f>
        <v>Vlahović Igor</v>
      </c>
      <c r="C17" s="110">
        <f>IF(ISBLANK(Rezultati!D11),"",Rezultati!D11)</f>
      </c>
      <c r="D17" s="110">
        <f>IF(ISBLANK(Rezultati!E11),"",Rezultati!E11)</f>
      </c>
      <c r="E17" s="110">
        <f>IF(ISBLANK(Rezultati!G11),"",Rezultati!G11)</f>
      </c>
      <c r="F17" s="110">
        <f>IF(ISBLANK(Rezultati!H11),"",Rezultati!H11)</f>
      </c>
      <c r="G17" s="110">
        <f>IF(ISBLANK(Rezultati!I11),"",Rezultati!I11)</f>
        <v>0</v>
      </c>
      <c r="H17" s="111" t="str">
        <f>IF(Rezultati!I11&lt;50,"F",IF(Rezultati!I11&lt;60,"E",IF(Rezultati!I11&lt;70,"D",IF(Rezultati!I11&lt;80,"C",IF(Rezultati!I11&lt;90,"B","A")))))</f>
        <v>F</v>
      </c>
      <c r="I17" s="18"/>
    </row>
    <row r="18" spans="1:9" ht="12.75">
      <c r="A18" s="67" t="str">
        <f>IF(ISBLANK(Rezultati!B12),"",Rezultati!B12)</f>
        <v>31/2014</v>
      </c>
      <c r="B18" s="68" t="str">
        <f>IF(ISBLANK(Rezultati!C12),"",Rezultati!C12)</f>
        <v>Filipović Ilija</v>
      </c>
      <c r="C18" s="110">
        <f>IF(ISBLANK(Rezultati!D12),"",Rezultati!D12)</f>
      </c>
      <c r="D18" s="110">
        <f>IF(ISBLANK(Rezultati!E12),"",Rezultati!E12)</f>
      </c>
      <c r="E18" s="110">
        <f>IF(ISBLANK(Rezultati!G12),"",Rezultati!G12)</f>
      </c>
      <c r="F18" s="110">
        <f>IF(ISBLANK(Rezultati!H12),"",Rezultati!H12)</f>
      </c>
      <c r="G18" s="110">
        <f>IF(ISBLANK(Rezultati!I12),"",Rezultati!I12)</f>
        <v>0</v>
      </c>
      <c r="H18" s="111" t="str">
        <f>IF(Rezultati!I12&lt;50,"F",IF(Rezultati!I12&lt;60,"E",IF(Rezultati!I12&lt;70,"D",IF(Rezultati!I12&lt;80,"C",IF(Rezultati!I12&lt;90,"B","A")))))</f>
        <v>F</v>
      </c>
      <c r="I18" s="18"/>
    </row>
    <row r="19" spans="6:7" ht="12.75">
      <c r="F19" s="38"/>
      <c r="G19" s="39"/>
    </row>
    <row r="20" spans="6:7" ht="12.75">
      <c r="F20" s="116" t="s">
        <v>37</v>
      </c>
      <c r="G20" s="39"/>
    </row>
    <row r="21" spans="6:7" ht="15.75">
      <c r="F21" s="115"/>
      <c r="G21" s="39"/>
    </row>
    <row r="22" spans="6:7" ht="12.75">
      <c r="F22" s="38"/>
      <c r="G22" s="39"/>
    </row>
    <row r="23" spans="6:8" ht="13.5" thickBot="1">
      <c r="F23" s="40"/>
      <c r="G23" s="41"/>
      <c r="H23" s="73"/>
    </row>
    <row r="24" ht="12.75">
      <c r="G24" s="12"/>
    </row>
    <row r="25" ht="12.75">
      <c r="G25" s="12"/>
    </row>
    <row r="26" ht="12.75">
      <c r="G26" s="12"/>
    </row>
    <row r="27" ht="12.75">
      <c r="G27" s="12"/>
    </row>
    <row r="28" ht="12.75">
      <c r="G28" s="12"/>
    </row>
    <row r="29" ht="12.75">
      <c r="G29" s="12"/>
    </row>
    <row r="30" ht="12.75">
      <c r="G30" s="12"/>
    </row>
    <row r="31" ht="12.75">
      <c r="G31" s="12"/>
    </row>
    <row r="32" ht="12.75">
      <c r="G32" s="12"/>
    </row>
    <row r="33" ht="12.75">
      <c r="G33" s="12"/>
    </row>
    <row r="34" ht="12.75">
      <c r="G34" s="12"/>
    </row>
    <row r="35" ht="12.75">
      <c r="G35" s="12"/>
    </row>
    <row r="36" ht="12.75">
      <c r="G36" s="12"/>
    </row>
    <row r="37" ht="12.75">
      <c r="G37" s="12"/>
    </row>
    <row r="38" ht="12.75">
      <c r="G38" s="12"/>
    </row>
    <row r="39" ht="12.75">
      <c r="G39" s="12"/>
    </row>
    <row r="40" ht="12.75">
      <c r="G40" s="12"/>
    </row>
    <row r="41" ht="12.75">
      <c r="G41" s="12"/>
    </row>
    <row r="42" ht="12.75">
      <c r="G42" s="12"/>
    </row>
    <row r="43" ht="12.75">
      <c r="G43" s="12"/>
    </row>
    <row r="44" ht="12.75">
      <c r="G44" s="12"/>
    </row>
    <row r="45" ht="12.75">
      <c r="G45" s="12"/>
    </row>
    <row r="46" ht="12.75">
      <c r="G46" s="12"/>
    </row>
    <row r="47" ht="12.75">
      <c r="G47" s="12"/>
    </row>
    <row r="48" ht="12.75">
      <c r="G48" s="12"/>
    </row>
    <row r="49" ht="12.75">
      <c r="G49" s="12"/>
    </row>
    <row r="50" ht="12.75">
      <c r="G50" s="12"/>
    </row>
    <row r="51" ht="12.75">
      <c r="G51" s="12"/>
    </row>
    <row r="52" ht="12.75">
      <c r="G52" s="12"/>
    </row>
    <row r="53" ht="12.75">
      <c r="G53" s="12"/>
    </row>
    <row r="54" ht="12.75">
      <c r="G54" s="12"/>
    </row>
    <row r="55" ht="12.75">
      <c r="G55" s="12"/>
    </row>
    <row r="56" ht="12.75">
      <c r="G56" s="12"/>
    </row>
    <row r="57" ht="12.75">
      <c r="G57" s="12"/>
    </row>
    <row r="58" ht="12.75">
      <c r="G58" s="12"/>
    </row>
    <row r="59" ht="12.75">
      <c r="G59" s="12"/>
    </row>
    <row r="60" ht="12.75">
      <c r="G60" s="12"/>
    </row>
    <row r="61" ht="12.75">
      <c r="G61" s="12"/>
    </row>
    <row r="62" ht="12.75">
      <c r="G62" s="12"/>
    </row>
    <row r="63" ht="12.75">
      <c r="G63" s="12"/>
    </row>
    <row r="64" ht="12.75">
      <c r="G64" s="12"/>
    </row>
  </sheetData>
  <sheetProtection/>
  <mergeCells count="6">
    <mergeCell ref="G1:H1"/>
    <mergeCell ref="E6:F6"/>
    <mergeCell ref="H5:H7"/>
    <mergeCell ref="C6:D6"/>
    <mergeCell ref="A1:F1"/>
    <mergeCell ref="G5:G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pane ySplit="9" topLeftCell="A12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4" t="s">
        <v>7</v>
      </c>
      <c r="B1" s="45"/>
      <c r="C1" s="46"/>
      <c r="D1" s="47"/>
      <c r="E1" s="47"/>
      <c r="F1" s="48"/>
      <c r="G1" s="4"/>
    </row>
    <row r="2" spans="1:6" s="5" customFormat="1" ht="14.25">
      <c r="A2" s="49"/>
      <c r="B2" s="50"/>
      <c r="C2" s="51"/>
      <c r="D2" s="52"/>
      <c r="E2" s="52"/>
      <c r="F2" s="53"/>
    </row>
    <row r="3" spans="1:6" s="5" customFormat="1" ht="15">
      <c r="A3" s="49" t="s">
        <v>64</v>
      </c>
      <c r="B3" s="50"/>
      <c r="C3" s="52"/>
      <c r="D3" s="52"/>
      <c r="E3" s="52"/>
      <c r="F3" s="53"/>
    </row>
    <row r="4" spans="1:6" s="5" customFormat="1" ht="15">
      <c r="A4" s="49" t="s">
        <v>16</v>
      </c>
      <c r="B4" s="50"/>
      <c r="C4" s="52" t="s">
        <v>65</v>
      </c>
      <c r="D4" s="52"/>
      <c r="E4" s="52"/>
      <c r="F4" s="53"/>
    </row>
    <row r="5" spans="1:7" s="5" customFormat="1" ht="15">
      <c r="A5" s="117" t="s">
        <v>39</v>
      </c>
      <c r="B5" s="112" t="s">
        <v>66</v>
      </c>
      <c r="C5" s="52" t="s">
        <v>67</v>
      </c>
      <c r="D5" s="52"/>
      <c r="E5" s="52"/>
      <c r="F5" s="53"/>
      <c r="G5" s="22"/>
    </row>
    <row r="6" spans="1:7" s="5" customFormat="1" ht="15.75" thickBot="1">
      <c r="A6" s="54"/>
      <c r="B6" s="55"/>
      <c r="C6" s="56"/>
      <c r="D6" s="57"/>
      <c r="E6" s="57"/>
      <c r="F6" s="58"/>
      <c r="G6" s="21"/>
    </row>
    <row r="7" spans="1:6" s="6" customFormat="1" ht="12.75" customHeight="1" thickBot="1">
      <c r="A7" s="130" t="s">
        <v>8</v>
      </c>
      <c r="B7" s="133" t="s">
        <v>13</v>
      </c>
      <c r="C7" s="134" t="s">
        <v>9</v>
      </c>
      <c r="D7" s="135"/>
      <c r="E7" s="136" t="s">
        <v>38</v>
      </c>
      <c r="F7" s="128" t="s">
        <v>10</v>
      </c>
    </row>
    <row r="8" spans="1:6" s="7" customFormat="1" ht="12.75" customHeight="1">
      <c r="A8" s="131"/>
      <c r="B8" s="131"/>
      <c r="C8" s="128" t="s">
        <v>11</v>
      </c>
      <c r="D8" s="128" t="s">
        <v>12</v>
      </c>
      <c r="E8" s="137"/>
      <c r="F8" s="129"/>
    </row>
    <row r="9" spans="1:6" s="7" customFormat="1" ht="13.5" customHeight="1">
      <c r="A9" s="132"/>
      <c r="B9" s="132"/>
      <c r="C9" s="129"/>
      <c r="D9" s="129"/>
      <c r="E9" s="138"/>
      <c r="F9" s="129"/>
    </row>
    <row r="10" spans="1:6" s="8" customFormat="1" ht="13.5" customHeight="1">
      <c r="A10" s="67" t="str">
        <f>IF(ISBLANK(Rezultati!B2),"",Rezultati!B2)</f>
        <v>4/2018</v>
      </c>
      <c r="B10" s="68" t="str">
        <f>IF(ISBLANK(Rezultati!C2),"",Rezultati!C2)</f>
        <v>Prodanović Milan</v>
      </c>
      <c r="C10" s="76">
        <f>Rezultati!F2</f>
        <v>0</v>
      </c>
      <c r="D10" s="76">
        <f>IF(Rezultati!H2,Rezultati!H2,Rezultati!G2)</f>
        <v>0</v>
      </c>
      <c r="E10" s="76">
        <f>Rezultati!I2</f>
        <v>0</v>
      </c>
      <c r="F10" s="101" t="str">
        <f>Rezultati!J2</f>
        <v>F</v>
      </c>
    </row>
    <row r="11" spans="1:7" ht="12.75">
      <c r="A11" s="67" t="str">
        <f>IF(ISBLANK(Rezultati!B3),"",Rezultati!B3)</f>
        <v>13/2018</v>
      </c>
      <c r="B11" s="68" t="str">
        <f>IF(ISBLANK(Rezultati!C3),"",Rezultati!C3)</f>
        <v>Đapić Ena</v>
      </c>
      <c r="C11" s="76">
        <f>Rezultati!F3</f>
        <v>48</v>
      </c>
      <c r="D11" s="76">
        <f>IF(Rezultati!H3,Rezultati!H3,Rezultati!G3)</f>
        <v>0</v>
      </c>
      <c r="E11" s="76">
        <f>Rezultati!I3</f>
        <v>48</v>
      </c>
      <c r="F11" s="101" t="str">
        <f>Rezultati!J3</f>
        <v>F</v>
      </c>
      <c r="G11" s="9"/>
    </row>
    <row r="12" spans="1:7" ht="12.75">
      <c r="A12" s="67" t="str">
        <f>IF(ISBLANK(Rezultati!B4),"",Rezultati!B4)</f>
        <v>26/2018</v>
      </c>
      <c r="B12" s="68" t="str">
        <f>IF(ISBLANK(Rezultati!C4),"",Rezultati!C4)</f>
        <v>Musić Rade</v>
      </c>
      <c r="C12" s="76">
        <f>Rezultati!F4</f>
        <v>41</v>
      </c>
      <c r="D12" s="76">
        <f>IF(Rezultati!H4,Rezultati!H4,Rezultati!G4)</f>
        <v>0</v>
      </c>
      <c r="E12" s="76">
        <f>Rezultati!I4</f>
        <v>41</v>
      </c>
      <c r="F12" s="101" t="str">
        <f>Rezultati!J4</f>
        <v>F</v>
      </c>
      <c r="G12" s="9"/>
    </row>
    <row r="13" spans="1:7" ht="12.75">
      <c r="A13" s="67" t="str">
        <f>IF(ISBLANK(Rezultati!B5),"",Rezultati!B5)</f>
        <v>29/2018</v>
      </c>
      <c r="B13" s="68" t="str">
        <f>IF(ISBLANK(Rezultati!C5),"",Rezultati!C5)</f>
        <v>Knežević Biljana</v>
      </c>
      <c r="C13" s="76">
        <f>Rezultati!F5</f>
        <v>49</v>
      </c>
      <c r="D13" s="76">
        <f>IF(Rezultati!H5,Rezultati!H5,Rezultati!G5)</f>
        <v>0</v>
      </c>
      <c r="E13" s="76">
        <f>Rezultati!I5</f>
        <v>49</v>
      </c>
      <c r="F13" s="101" t="str">
        <f>Rezultati!J5</f>
        <v>F</v>
      </c>
      <c r="G13" s="9"/>
    </row>
    <row r="14" spans="1:7" ht="12.75">
      <c r="A14" s="67" t="str">
        <f>IF(ISBLANK(Rezultati!B6),"",Rezultati!B6)</f>
        <v>36/2018</v>
      </c>
      <c r="B14" s="68" t="str">
        <f>IF(ISBLANK(Rezultati!C6),"",Rezultati!C6)</f>
        <v>Ninković Tamara</v>
      </c>
      <c r="C14" s="76">
        <f>Rezultati!F6</f>
        <v>49</v>
      </c>
      <c r="D14" s="76">
        <f>IF(Rezultati!H6,Rezultati!H6,Rezultati!G6)</f>
        <v>0</v>
      </c>
      <c r="E14" s="76">
        <f>Rezultati!I6</f>
        <v>49</v>
      </c>
      <c r="F14" s="101" t="str">
        <f>Rezultati!J6</f>
        <v>F</v>
      </c>
      <c r="G14" s="9"/>
    </row>
    <row r="15" spans="1:7" ht="12.75">
      <c r="A15" s="67" t="str">
        <f>IF(ISBLANK(Rezultati!B7),"",Rezultati!B7)</f>
        <v>37/2018</v>
      </c>
      <c r="B15" s="68" t="str">
        <f>IF(ISBLANK(Rezultati!C7),"",Rezultati!C7)</f>
        <v>Mišurović Filip</v>
      </c>
      <c r="C15" s="76">
        <f>Rezultati!F7</f>
        <v>49</v>
      </c>
      <c r="D15" s="76">
        <f>IF(Rezultati!H7,Rezultati!H7,Rezultati!G7)</f>
        <v>0</v>
      </c>
      <c r="E15" s="76">
        <f>Rezultati!I7</f>
        <v>49</v>
      </c>
      <c r="F15" s="101" t="str">
        <f>Rezultati!J7</f>
        <v>F</v>
      </c>
      <c r="G15" s="9"/>
    </row>
    <row r="16" spans="1:7" ht="12.75">
      <c r="A16" s="67" t="str">
        <f>IF(ISBLANK(Rezultati!B8),"",Rezultati!B8)</f>
        <v>38/2018</v>
      </c>
      <c r="B16" s="68" t="str">
        <f>IF(ISBLANK(Rezultati!C8),"",Rezultati!C8)</f>
        <v>Delibašić Predrag</v>
      </c>
      <c r="C16" s="76">
        <f>Rezultati!F8</f>
        <v>46</v>
      </c>
      <c r="D16" s="76">
        <f>IF(Rezultati!H8,Rezultati!H8,Rezultati!G8)</f>
        <v>0</v>
      </c>
      <c r="E16" s="76">
        <f>Rezultati!I8</f>
        <v>46</v>
      </c>
      <c r="F16" s="101" t="str">
        <f>Rezultati!J8</f>
        <v>F</v>
      </c>
      <c r="G16" s="9"/>
    </row>
    <row r="17" spans="1:7" ht="12.75">
      <c r="A17" s="67" t="str">
        <f>IF(ISBLANK(Rezultati!B9),"",Rezultati!B9)</f>
        <v>46/2018</v>
      </c>
      <c r="B17" s="68" t="str">
        <f>IF(ISBLANK(Rezultati!C9),"",Rezultati!C9)</f>
        <v>Kastratović Nemanja</v>
      </c>
      <c r="C17" s="76">
        <f>Rezultati!F9</f>
        <v>42</v>
      </c>
      <c r="D17" s="76">
        <f>IF(Rezultati!H9,Rezultati!H9,Rezultati!G9)</f>
        <v>0</v>
      </c>
      <c r="E17" s="76">
        <f>Rezultati!I9</f>
        <v>42</v>
      </c>
      <c r="F17" s="101" t="str">
        <f>Rezultati!J9</f>
        <v>F</v>
      </c>
      <c r="G17" s="9"/>
    </row>
    <row r="18" spans="1:7" ht="12.75">
      <c r="A18" s="67" t="str">
        <f>IF(ISBLANK(Rezultati!B10),"",Rezultati!B10)</f>
        <v>48/2018</v>
      </c>
      <c r="B18" s="68" t="str">
        <f>IF(ISBLANK(Rezultati!C10),"",Rezultati!C10)</f>
        <v>Jahić Emina</v>
      </c>
      <c r="C18" s="76">
        <f>Rezultati!F10</f>
        <v>44</v>
      </c>
      <c r="D18" s="76">
        <f>IF(Rezultati!H10,Rezultati!H10,Rezultati!G10)</f>
        <v>0</v>
      </c>
      <c r="E18" s="76">
        <f>Rezultati!I10</f>
        <v>44</v>
      </c>
      <c r="F18" s="101" t="str">
        <f>Rezultati!J10</f>
        <v>F</v>
      </c>
      <c r="G18" s="9"/>
    </row>
    <row r="19" spans="1:7" ht="12.75">
      <c r="A19" s="67" t="str">
        <f>IF(ISBLANK(Rezultati!B11),"",Rezultati!B11)</f>
        <v>53/2018</v>
      </c>
      <c r="B19" s="68" t="str">
        <f>IF(ISBLANK(Rezultati!C11),"",Rezultati!C11)</f>
        <v>Vlahović Igor</v>
      </c>
      <c r="C19" s="76">
        <f>Rezultati!F11</f>
        <v>0</v>
      </c>
      <c r="D19" s="76">
        <f>IF(Rezultati!H11,Rezultati!H11,Rezultati!G11)</f>
        <v>0</v>
      </c>
      <c r="E19" s="76">
        <f>Rezultati!I11</f>
        <v>0</v>
      </c>
      <c r="F19" s="101" t="str">
        <f>Rezultati!J11</f>
        <v>F</v>
      </c>
      <c r="G19" s="9"/>
    </row>
    <row r="20" spans="1:7" ht="12.75">
      <c r="A20" s="67" t="str">
        <f>IF(ISBLANK(Rezultati!B12),"",Rezultati!B12)</f>
        <v>31/2014</v>
      </c>
      <c r="B20" s="68" t="str">
        <f>IF(ISBLANK(Rezultati!C12),"",Rezultati!C12)</f>
        <v>Filipović Ilija</v>
      </c>
      <c r="C20" s="76">
        <f>Rezultati!F12</f>
        <v>0</v>
      </c>
      <c r="D20" s="76">
        <f>IF(Rezultati!H12,Rezultati!H12,Rezultati!G12)</f>
        <v>0</v>
      </c>
      <c r="E20" s="76">
        <f>Rezultati!I12</f>
        <v>0</v>
      </c>
      <c r="F20" s="101" t="str">
        <f>Rezultati!J12</f>
        <v>F</v>
      </c>
      <c r="G20" s="9"/>
    </row>
    <row r="21" spans="6:7" ht="14.25">
      <c r="F21" s="42"/>
      <c r="G21" s="10"/>
    </row>
    <row r="22" spans="4:7" ht="15">
      <c r="D22" s="127" t="s">
        <v>40</v>
      </c>
      <c r="E22" s="127"/>
      <c r="F22" s="127"/>
      <c r="G22" s="10"/>
    </row>
    <row r="23" spans="4:7" ht="14.25">
      <c r="D23" s="43"/>
      <c r="E23" s="43"/>
      <c r="F23" s="42"/>
      <c r="G23" s="10"/>
    </row>
    <row r="24" spans="4:7" ht="15" thickBot="1">
      <c r="D24" s="100"/>
      <c r="E24" s="100"/>
      <c r="F24" s="99"/>
      <c r="G24" s="10"/>
    </row>
    <row r="25" ht="12.75">
      <c r="G25" s="10"/>
    </row>
    <row r="26" ht="12.75">
      <c r="G26" s="10"/>
    </row>
    <row r="27" ht="12.75">
      <c r="G27" s="10"/>
    </row>
    <row r="28" ht="12.75">
      <c r="G28" s="10"/>
    </row>
    <row r="29" ht="12.75">
      <c r="G29" s="10"/>
    </row>
    <row r="30" ht="12.75">
      <c r="G30" s="10"/>
    </row>
    <row r="31" ht="12.75">
      <c r="G31" s="10"/>
    </row>
    <row r="32" ht="12.75">
      <c r="G32" s="10"/>
    </row>
    <row r="33" ht="12.75">
      <c r="G33" s="10"/>
    </row>
    <row r="34" ht="12.75">
      <c r="G34" s="10"/>
    </row>
    <row r="35" ht="12.75">
      <c r="G35" s="10"/>
    </row>
    <row r="36" ht="12.75">
      <c r="G36" s="10"/>
    </row>
    <row r="37" ht="12.75">
      <c r="G37" s="10"/>
    </row>
    <row r="38" ht="12.75">
      <c r="G38" s="10"/>
    </row>
    <row r="39" ht="12.75">
      <c r="G39" s="10"/>
    </row>
    <row r="40" ht="12.75">
      <c r="G40" s="10"/>
    </row>
    <row r="41" ht="12.75">
      <c r="G41" s="10"/>
    </row>
    <row r="42" ht="12.75">
      <c r="G42" s="10"/>
    </row>
    <row r="43" spans="7:10" ht="14.25">
      <c r="G43" s="10"/>
      <c r="J43" s="43"/>
    </row>
    <row r="44" ht="12.75">
      <c r="G44" s="10"/>
    </row>
    <row r="45" ht="12.75">
      <c r="G45" s="10"/>
    </row>
  </sheetData>
  <sheetProtection/>
  <mergeCells count="8">
    <mergeCell ref="D22:F22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2" sqref="A2:C12"/>
    </sheetView>
  </sheetViews>
  <sheetFormatPr defaultColWidth="9.140625" defaultRowHeight="12.75"/>
  <cols>
    <col min="3" max="3" width="31.421875" style="0" customWidth="1"/>
  </cols>
  <sheetData>
    <row r="1" spans="1:4" ht="15">
      <c r="A1" s="113" t="s">
        <v>18</v>
      </c>
      <c r="B1" s="113" t="s">
        <v>0</v>
      </c>
      <c r="C1" s="113" t="s">
        <v>26</v>
      </c>
      <c r="D1" s="113" t="s">
        <v>27</v>
      </c>
    </row>
    <row r="2" spans="1:4" ht="12.75">
      <c r="A2" s="114">
        <v>1</v>
      </c>
      <c r="B2" s="114" t="s">
        <v>41</v>
      </c>
      <c r="C2" s="114" t="s">
        <v>42</v>
      </c>
      <c r="D2" s="114" t="s">
        <v>28</v>
      </c>
    </row>
    <row r="3" spans="1:4" ht="12.75">
      <c r="A3" s="114">
        <v>2</v>
      </c>
      <c r="B3" s="114" t="s">
        <v>43</v>
      </c>
      <c r="C3" s="114" t="s">
        <v>44</v>
      </c>
      <c r="D3" s="114" t="s">
        <v>29</v>
      </c>
    </row>
    <row r="4" spans="1:4" ht="12.75">
      <c r="A4" s="114">
        <v>3</v>
      </c>
      <c r="B4" s="114" t="s">
        <v>45</v>
      </c>
      <c r="C4" s="114" t="s">
        <v>46</v>
      </c>
      <c r="D4" s="114" t="s">
        <v>28</v>
      </c>
    </row>
    <row r="5" spans="1:4" ht="12.75">
      <c r="A5" s="114">
        <v>4</v>
      </c>
      <c r="B5" s="114" t="s">
        <v>47</v>
      </c>
      <c r="C5" s="114" t="s">
        <v>48</v>
      </c>
      <c r="D5" s="114" t="s">
        <v>28</v>
      </c>
    </row>
    <row r="6" spans="1:4" ht="12.75">
      <c r="A6" s="114">
        <v>5</v>
      </c>
      <c r="B6" s="114" t="s">
        <v>49</v>
      </c>
      <c r="C6" s="114" t="s">
        <v>50</v>
      </c>
      <c r="D6" s="114" t="s">
        <v>28</v>
      </c>
    </row>
    <row r="7" spans="1:4" ht="12.75">
      <c r="A7" s="114">
        <v>6</v>
      </c>
      <c r="B7" s="114" t="s">
        <v>51</v>
      </c>
      <c r="C7" s="114" t="s">
        <v>52</v>
      </c>
      <c r="D7" s="114" t="s">
        <v>28</v>
      </c>
    </row>
    <row r="8" spans="1:4" ht="12.75">
      <c r="A8" s="114">
        <v>7</v>
      </c>
      <c r="B8" s="114" t="s">
        <v>53</v>
      </c>
      <c r="C8" s="114" t="s">
        <v>54</v>
      </c>
      <c r="D8" s="114" t="s">
        <v>28</v>
      </c>
    </row>
    <row r="9" spans="1:4" ht="12.75">
      <c r="A9" s="114">
        <v>8</v>
      </c>
      <c r="B9" s="114" t="s">
        <v>55</v>
      </c>
      <c r="C9" s="114" t="s">
        <v>56</v>
      </c>
      <c r="D9" s="114" t="s">
        <v>29</v>
      </c>
    </row>
    <row r="10" spans="1:4" ht="12.75">
      <c r="A10" s="114">
        <v>9</v>
      </c>
      <c r="B10" s="114" t="s">
        <v>57</v>
      </c>
      <c r="C10" s="114" t="s">
        <v>58</v>
      </c>
      <c r="D10" s="114" t="s">
        <v>28</v>
      </c>
    </row>
    <row r="11" spans="1:4" ht="12.75">
      <c r="A11" s="114">
        <v>10</v>
      </c>
      <c r="B11" s="114" t="s">
        <v>59</v>
      </c>
      <c r="C11" s="114" t="s">
        <v>60</v>
      </c>
      <c r="D11" s="114" t="s">
        <v>28</v>
      </c>
    </row>
    <row r="12" spans="1:4" ht="12.75">
      <c r="A12" s="114">
        <v>11</v>
      </c>
      <c r="B12" s="114" t="s">
        <v>30</v>
      </c>
      <c r="C12" s="114" t="s">
        <v>61</v>
      </c>
      <c r="D12" s="114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2017-02-12T15:05:41Z</cp:lastPrinted>
  <dcterms:created xsi:type="dcterms:W3CDTF">2009-11-01T12:11:22Z</dcterms:created>
  <dcterms:modified xsi:type="dcterms:W3CDTF">2019-04-11T08:57:13Z</dcterms:modified>
  <cp:category/>
  <cp:version/>
  <cp:contentType/>
  <cp:contentStatus/>
</cp:coreProperties>
</file>